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Sheet1!$AT$1:$BH$248</definedName>
    <definedName function="false" hidden="false" localSheetId="0" name="_xlnm.Print_Titles" vbProcedure="false">Sheet1!$1:$1</definedName>
    <definedName function="false" hidden="false" name="DIFF033122123121" vbProcedure="false">Sheet1!$AT$1:$BH$248</definedName>
    <definedName function="false" hidden="false" name="STAFF033122" vbProcedure="false">Sheet1!$A$1:$O$278</definedName>
    <definedName function="false" hidden="false" name="STAFF123121" vbProcedure="false">Sheet1!$W$1:$AK$271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<sst xmlns="http://schemas.openxmlformats.org/spreadsheetml/2006/main" count="2140" uniqueCount="762">
  <si>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</si>
  <si>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</si>
  <si>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</si>
  <si>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</si>
  <si>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</si>
  <si>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</si>
  <si>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</si>
  <si>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</si>
  <si>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</si>
  <si>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</si>
  <si>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</si>
  <si>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</si>
  <si>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</si>
  <si>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</si>
  <si>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</si>
  <si>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</si>
  <si>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Chief Info Tech Officer</t>
  </si>
  <si>
    <t xml:space="preserve">**Vacant-Atalig, A.</t>
  </si>
  <si>
    <t xml:space="preserve">-</t>
  </si>
  <si>
    <t xml:space="preserve">O-2-b</t>
  </si>
  <si>
    <t xml:space="preserve">N-3-c</t>
  </si>
  <si>
    <t xml:space="preserve">Computer Technician I</t>
  </si>
  <si>
    <t xml:space="preserve">**Vacant-Banu, A.</t>
  </si>
  <si>
    <t xml:space="preserve">H-3</t>
  </si>
  <si>
    <t xml:space="preserve">Licensed Practical Nurse I</t>
  </si>
  <si>
    <t xml:space="preserve">**Vacant-Bataclan, E.</t>
  </si>
  <si>
    <t xml:space="preserve">J-11-a</t>
  </si>
  <si>
    <t xml:space="preserve">Program Coordinator I</t>
  </si>
  <si>
    <t xml:space="preserve">**Vacant-Blas, J.</t>
  </si>
  <si>
    <t xml:space="preserve">K-1</t>
  </si>
  <si>
    <t xml:space="preserve">Test Examiner</t>
  </si>
  <si>
    <t xml:space="preserve">**Vacant-Castro, A.</t>
  </si>
  <si>
    <t xml:space="preserve">H-1</t>
  </si>
  <si>
    <t xml:space="preserve">Instructor</t>
  </si>
  <si>
    <t xml:space="preserve">**Vacant-Cejoco, J.</t>
  </si>
  <si>
    <t xml:space="preserve">J-10-a</t>
  </si>
  <si>
    <t xml:space="preserve">**Vacant-Chargualaf, N.</t>
  </si>
  <si>
    <t xml:space="preserve">**Vacant-Dela Cruz, K.</t>
  </si>
  <si>
    <t xml:space="preserve">Program Specialist</t>
  </si>
  <si>
    <t xml:space="preserve">**Vacant-Duenas, D.</t>
  </si>
  <si>
    <t xml:space="preserve">M-10-c</t>
  </si>
  <si>
    <t xml:space="preserve">Computer Technician II</t>
  </si>
  <si>
    <t xml:space="preserve">**Vacant-Eblacas, M.</t>
  </si>
  <si>
    <t xml:space="preserve">J-6</t>
  </si>
  <si>
    <t xml:space="preserve">Administrative Aide</t>
  </si>
  <si>
    <t xml:space="preserve">**Vacant-Esteban, R.</t>
  </si>
  <si>
    <t xml:space="preserve">F-2</t>
  </si>
  <si>
    <t xml:space="preserve">Emergency Instructor</t>
  </si>
  <si>
    <t xml:space="preserve">**Vacant-Fejeran, A.</t>
  </si>
  <si>
    <t xml:space="preserve">H-2-a</t>
  </si>
  <si>
    <t xml:space="preserve">Cashier II</t>
  </si>
  <si>
    <t xml:space="preserve">**Vacant-Garcia, J.</t>
  </si>
  <si>
    <t xml:space="preserve">F-1</t>
  </si>
  <si>
    <t xml:space="preserve">Vice President</t>
  </si>
  <si>
    <t xml:space="preserve">**Vacant-Gerardo, R.</t>
  </si>
  <si>
    <t xml:space="preserve">R-1-a</t>
  </si>
  <si>
    <t xml:space="preserve">Q-1-c</t>
  </si>
  <si>
    <t xml:space="preserve">Accountant II</t>
  </si>
  <si>
    <t xml:space="preserve">**Vacant-Growth</t>
  </si>
  <si>
    <t xml:space="preserve">M-1</t>
  </si>
  <si>
    <t xml:space="preserve">Associate Professor</t>
  </si>
  <si>
    <t xml:space="preserve">K-1-a</t>
  </si>
  <si>
    <t xml:space="preserve">Maintenance Custodian</t>
  </si>
  <si>
    <t xml:space="preserve">D1</t>
  </si>
  <si>
    <t xml:space="preserve">**Vacant-Guzman, J.</t>
  </si>
  <si>
    <t xml:space="preserve">Administrative Assistant</t>
  </si>
  <si>
    <t xml:space="preserve">**Vacant-Hiura, T.</t>
  </si>
  <si>
    <t xml:space="preserve">J-9</t>
  </si>
  <si>
    <t xml:space="preserve">Assistant Professor</t>
  </si>
  <si>
    <t xml:space="preserve">**Vacant-Lauilefue, E.</t>
  </si>
  <si>
    <t xml:space="preserve">J-5-d</t>
  </si>
  <si>
    <t xml:space="preserve">**Vacant-Lee, B.</t>
  </si>
  <si>
    <t xml:space="preserve">K-1-b</t>
  </si>
  <si>
    <t xml:space="preserve">Buyer II</t>
  </si>
  <si>
    <t xml:space="preserve">**Vacant-Mendiola, T.</t>
  </si>
  <si>
    <t xml:space="preserve">I-1</t>
  </si>
  <si>
    <t xml:space="preserve">Accounting Technician I</t>
  </si>
  <si>
    <t xml:space="preserve">**Vacant-Mesa, C.</t>
  </si>
  <si>
    <t xml:space="preserve">H-9</t>
  </si>
  <si>
    <t xml:space="preserve">**Vacant-Pinaula, L.</t>
  </si>
  <si>
    <t xml:space="preserve">**Vacant-Quichocho, J.</t>
  </si>
  <si>
    <t xml:space="preserve">J-4</t>
  </si>
  <si>
    <t xml:space="preserve">Teleprocessing Network Coordinator</t>
  </si>
  <si>
    <t xml:space="preserve">**Vacant-Reyes, R.</t>
  </si>
  <si>
    <t xml:space="preserve">K-9</t>
  </si>
  <si>
    <t xml:space="preserve">**Vacant-Roberto, A.</t>
  </si>
  <si>
    <t xml:space="preserve">L-14-d</t>
  </si>
  <si>
    <t xml:space="preserve">**Vacant-San Nicolas, T.</t>
  </si>
  <si>
    <t xml:space="preserve">J-5</t>
  </si>
  <si>
    <t xml:space="preserve">**Vacant-Sholing, D.</t>
  </si>
  <si>
    <t xml:space="preserve">Program Coordinator II</t>
  </si>
  <si>
    <t xml:space="preserve">**Vacant-Topasna, Y.</t>
  </si>
  <si>
    <t xml:space="preserve">M-7</t>
  </si>
  <si>
    <t xml:space="preserve">**Vacant-Young, A.</t>
  </si>
  <si>
    <t xml:space="preserve">Abrahamsen, Loren L.</t>
  </si>
  <si>
    <t xml:space="preserve">8/14/2023</t>
  </si>
  <si>
    <t xml:space="preserve">J-1-a</t>
  </si>
  <si>
    <t xml:space="preserve">LTA</t>
  </si>
  <si>
    <t xml:space="preserve">Aguilar, Abegail Q.</t>
  </si>
  <si>
    <t xml:space="preserve">12/27/2021</t>
  </si>
  <si>
    <t xml:space="preserve">NH-3</t>
  </si>
  <si>
    <t xml:space="preserve">12/27/24</t>
  </si>
  <si>
    <t xml:space="preserve">Aguilar, Marina C.</t>
  </si>
  <si>
    <t xml:space="preserve">1/24/2011</t>
  </si>
  <si>
    <t xml:space="preserve">J-10</t>
  </si>
  <si>
    <t xml:space="preserve">01/24/25</t>
  </si>
  <si>
    <t xml:space="preserve">Aguon, Janice T.</t>
  </si>
  <si>
    <t xml:space="preserve">8/10/2020</t>
  </si>
  <si>
    <t xml:space="preserve">J-1-d</t>
  </si>
  <si>
    <t xml:space="preserve">08/01/24</t>
  </si>
  <si>
    <t xml:space="preserve">Analista, Hernalin R.</t>
  </si>
  <si>
    <t xml:space="preserve">10/1/2010</t>
  </si>
  <si>
    <t xml:space="preserve">K-13-b</t>
  </si>
  <si>
    <t xml:space="preserve">Angay, Roderick R.</t>
  </si>
  <si>
    <t xml:space="preserve">8/9/2019</t>
  </si>
  <si>
    <t xml:space="preserve">Aquinde, Rosemarie C.</t>
  </si>
  <si>
    <t xml:space="preserve">12/16/2019</t>
  </si>
  <si>
    <t xml:space="preserve">M-5</t>
  </si>
  <si>
    <t xml:space="preserve">12/16/24</t>
  </si>
  <si>
    <t xml:space="preserve">Refrigeration Mechanic I</t>
  </si>
  <si>
    <t xml:space="preserve">Aquino, Jeric M.</t>
  </si>
  <si>
    <t xml:space="preserve">12/5/2022</t>
  </si>
  <si>
    <t xml:space="preserve">H-2</t>
  </si>
  <si>
    <t xml:space="preserve">12/05/24</t>
  </si>
  <si>
    <t xml:space="preserve">Arceo, Josephine T.</t>
  </si>
  <si>
    <t xml:space="preserve">2/12/1990</t>
  </si>
  <si>
    <t xml:space="preserve">J-18</t>
  </si>
  <si>
    <t xml:space="preserve">08/14/25</t>
  </si>
  <si>
    <t xml:space="preserve">Atoigue, Ana Mari C.</t>
  </si>
  <si>
    <t xml:space="preserve">12/23/2019</t>
  </si>
  <si>
    <t xml:space="preserve">M-9</t>
  </si>
  <si>
    <t xml:space="preserve">06/22/24</t>
  </si>
  <si>
    <t xml:space="preserve">August, Shirley</t>
  </si>
  <si>
    <t xml:space="preserve">4/10/2023</t>
  </si>
  <si>
    <t xml:space="preserve">04/10/24</t>
  </si>
  <si>
    <t xml:space="preserve">Supply Expediter</t>
  </si>
  <si>
    <t xml:space="preserve">Baguinon, Allan D.</t>
  </si>
  <si>
    <t xml:space="preserve">10/2/2023</t>
  </si>
  <si>
    <t xml:space="preserve">E-1</t>
  </si>
  <si>
    <t xml:space="preserve">10/02/24</t>
  </si>
  <si>
    <t xml:space="preserve">Assistant Instructor</t>
  </si>
  <si>
    <t xml:space="preserve">Balajadia, Galen P.</t>
  </si>
  <si>
    <t xml:space="preserve">2/12/2024</t>
  </si>
  <si>
    <t xml:space="preserve">I-1-a</t>
  </si>
  <si>
    <t xml:space="preserve">Balmonte, Edwin J.</t>
  </si>
  <si>
    <t xml:space="preserve">10/1/2023</t>
  </si>
  <si>
    <t xml:space="preserve">Baluyut, Joan</t>
  </si>
  <si>
    <t xml:space="preserve">3/28/2024</t>
  </si>
  <si>
    <t xml:space="preserve">School Aide II</t>
  </si>
  <si>
    <t xml:space="preserve">Bamba, Joseph W.</t>
  </si>
  <si>
    <t xml:space="preserve">4/1/2019</t>
  </si>
  <si>
    <t xml:space="preserve">G-6</t>
  </si>
  <si>
    <t xml:space="preserve">04/01/24</t>
  </si>
  <si>
    <t xml:space="preserve">Bataclan, Emma R.</t>
  </si>
  <si>
    <t xml:space="preserve">Systems Programmer</t>
  </si>
  <si>
    <t xml:space="preserve">Bautista, Kenneth C.</t>
  </si>
  <si>
    <t xml:space="preserve">6/6/2005</t>
  </si>
  <si>
    <t xml:space="preserve">N-13</t>
  </si>
  <si>
    <t xml:space="preserve">06/06/24</t>
  </si>
  <si>
    <t xml:space="preserve">Bautista, Kimberly C.</t>
  </si>
  <si>
    <t xml:space="preserve">5/16/2007</t>
  </si>
  <si>
    <t xml:space="preserve">F-11</t>
  </si>
  <si>
    <t xml:space="preserve">11/16/25</t>
  </si>
  <si>
    <t xml:space="preserve">Belga, Jaden Rose G.</t>
  </si>
  <si>
    <t xml:space="preserve">8/11/2022</t>
  </si>
  <si>
    <t xml:space="preserve">Blas, Barbara J.</t>
  </si>
  <si>
    <t xml:space="preserve">7/3/2023</t>
  </si>
  <si>
    <t xml:space="preserve">J-7</t>
  </si>
  <si>
    <t xml:space="preserve">Maintenance Supervisor</t>
  </si>
  <si>
    <t xml:space="preserve">Blas, Jerome F.</t>
  </si>
  <si>
    <t xml:space="preserve">5/22/2023</t>
  </si>
  <si>
    <t xml:space="preserve">L-3</t>
  </si>
  <si>
    <t xml:space="preserve">05/22/24</t>
  </si>
  <si>
    <t xml:space="preserve">Blas, Joanne M.</t>
  </si>
  <si>
    <t xml:space="preserve">F-15</t>
  </si>
  <si>
    <t xml:space="preserve">05/02/24</t>
  </si>
  <si>
    <t xml:space="preserve">Blas, Joey E.</t>
  </si>
  <si>
    <t xml:space="preserve">8/4/2023</t>
  </si>
  <si>
    <t xml:space="preserve">Blas, Trisha D.</t>
  </si>
  <si>
    <t xml:space="preserve">8/5/2019</t>
  </si>
  <si>
    <t xml:space="preserve">K-5-d</t>
  </si>
  <si>
    <t xml:space="preserve">Bollinger, Simone E.</t>
  </si>
  <si>
    <t xml:space="preserve">10/1/2016</t>
  </si>
  <si>
    <t xml:space="preserve">K-8-a</t>
  </si>
  <si>
    <t xml:space="preserve">Bordallo, Dolores C.</t>
  </si>
  <si>
    <t xml:space="preserve">Borja, Kimberly May C.</t>
  </si>
  <si>
    <t xml:space="preserve">1/18/2024</t>
  </si>
  <si>
    <t xml:space="preserve">Accounting Technician II</t>
  </si>
  <si>
    <t xml:space="preserve">Borja, Levonne G.</t>
  </si>
  <si>
    <t xml:space="preserve">1/4/2016</t>
  </si>
  <si>
    <t xml:space="preserve">I-8</t>
  </si>
  <si>
    <t xml:space="preserve">01/04/25</t>
  </si>
  <si>
    <t xml:space="preserve">Buan, Carlos D.</t>
  </si>
  <si>
    <t xml:space="preserve">08/01/25</t>
  </si>
  <si>
    <t xml:space="preserve">Institutional Researcher</t>
  </si>
  <si>
    <t xml:space="preserve">Burgos, Mark Joseph A.</t>
  </si>
  <si>
    <t xml:space="preserve">6/19/2023</t>
  </si>
  <si>
    <t xml:space="preserve">M-1-b</t>
  </si>
  <si>
    <t xml:space="preserve">06/19/24</t>
  </si>
  <si>
    <t xml:space="preserve">Word Processing Secretary II</t>
  </si>
  <si>
    <t xml:space="preserve">Cabatic, Antonia M.</t>
  </si>
  <si>
    <t xml:space="preserve">12/3/2007</t>
  </si>
  <si>
    <t xml:space="preserve">H-26</t>
  </si>
  <si>
    <t xml:space="preserve">12/03/25</t>
  </si>
  <si>
    <t xml:space="preserve">Graphic Artist Technician III</t>
  </si>
  <si>
    <t xml:space="preserve">Cabrera, Angela S.</t>
  </si>
  <si>
    <t xml:space="preserve">1/27/2020</t>
  </si>
  <si>
    <t xml:space="preserve">I-7</t>
  </si>
  <si>
    <t xml:space="preserve">07/27/24</t>
  </si>
  <si>
    <t xml:space="preserve">Calbang, Joegines P.</t>
  </si>
  <si>
    <t xml:space="preserve">8/11/2017</t>
  </si>
  <si>
    <t xml:space="preserve">I-2-a</t>
  </si>
  <si>
    <t xml:space="preserve">Callos, Philip Kelvin T.</t>
  </si>
  <si>
    <t xml:space="preserve">Teleprocessing Netwk Coord</t>
  </si>
  <si>
    <t xml:space="preserve">Camacho, Christopher J.</t>
  </si>
  <si>
    <t xml:space="preserve">2/3/2003</t>
  </si>
  <si>
    <t xml:space="preserve">K-11</t>
  </si>
  <si>
    <t xml:space="preserve">03/17/26</t>
  </si>
  <si>
    <t xml:space="preserve">K-10</t>
  </si>
  <si>
    <t xml:space="preserve">Castro, Esther Lynn A.</t>
  </si>
  <si>
    <t xml:space="preserve">12/5/2016</t>
  </si>
  <si>
    <t xml:space="preserve">F-7</t>
  </si>
  <si>
    <t xml:space="preserve">06/05/24</t>
  </si>
  <si>
    <t xml:space="preserve">Cepeda, Nita Jeannette P.</t>
  </si>
  <si>
    <t xml:space="preserve">8/10/2015</t>
  </si>
  <si>
    <t xml:space="preserve">Dean</t>
  </si>
  <si>
    <t xml:space="preserve">Chan, Michael L.</t>
  </si>
  <si>
    <t xml:space="preserve">5/11/2015</t>
  </si>
  <si>
    <t xml:space="preserve">Q-1-a</t>
  </si>
  <si>
    <t xml:space="preserve">01/01/25</t>
  </si>
  <si>
    <t xml:space="preserve">O-8-a</t>
  </si>
  <si>
    <t xml:space="preserve">Charfauros, Christopher Dean T.</t>
  </si>
  <si>
    <t xml:space="preserve">1/29/2024</t>
  </si>
  <si>
    <t xml:space="preserve">Chargualaf, Katherine M.</t>
  </si>
  <si>
    <t xml:space="preserve">8/8/2008</t>
  </si>
  <si>
    <t xml:space="preserve">I-11-d</t>
  </si>
  <si>
    <t xml:space="preserve">Chargualaf, Natalia G.</t>
  </si>
  <si>
    <t xml:space="preserve">Library Technician II</t>
  </si>
  <si>
    <t xml:space="preserve">Cheipot, Steve S.</t>
  </si>
  <si>
    <t xml:space="preserve">3/12/2001</t>
  </si>
  <si>
    <t xml:space="preserve">H-12</t>
  </si>
  <si>
    <t xml:space="preserve">09/30/25</t>
  </si>
  <si>
    <t xml:space="preserve">Professor</t>
  </si>
  <si>
    <t xml:space="preserve">Chong, Eric K.</t>
  </si>
  <si>
    <t xml:space="preserve">8/17/1994</t>
  </si>
  <si>
    <t xml:space="preserve">M-16-b</t>
  </si>
  <si>
    <t xml:space="preserve">Chua, John Patrick C.</t>
  </si>
  <si>
    <t xml:space="preserve">8/7/2020</t>
  </si>
  <si>
    <t xml:space="preserve">I-4-c</t>
  </si>
  <si>
    <t xml:space="preserve">Concepcion, Jonah M.</t>
  </si>
  <si>
    <t xml:space="preserve">10/1/2017</t>
  </si>
  <si>
    <t xml:space="preserve">K-7-b</t>
  </si>
  <si>
    <t xml:space="preserve">Records &amp; Registration Superv</t>
  </si>
  <si>
    <t xml:space="preserve">Concepcion, Marilyn L.</t>
  </si>
  <si>
    <t xml:space="preserve">7/10/2006</t>
  </si>
  <si>
    <t xml:space="preserve">J-13</t>
  </si>
  <si>
    <t xml:space="preserve">07/10/25</t>
  </si>
  <si>
    <t xml:space="preserve">Concepcion, Tonirose R.</t>
  </si>
  <si>
    <t xml:space="preserve">L-9-d</t>
  </si>
  <si>
    <t xml:space="preserve">Cosico, Narciso H.</t>
  </si>
  <si>
    <t xml:space="preserve">Crane, Atsue H.</t>
  </si>
  <si>
    <t xml:space="preserve">2/1/2021</t>
  </si>
  <si>
    <t xml:space="preserve">F-4</t>
  </si>
  <si>
    <t xml:space="preserve">02/01/25</t>
  </si>
  <si>
    <t xml:space="preserve">F-3</t>
  </si>
  <si>
    <t xml:space="preserve">Associate Dean</t>
  </si>
  <si>
    <t xml:space="preserve">Cruz-San Nicolas, Mariesha J.</t>
  </si>
  <si>
    <t xml:space="preserve">8/29/2022</t>
  </si>
  <si>
    <t xml:space="preserve">O-1-a</t>
  </si>
  <si>
    <t xml:space="preserve">N-1-c</t>
  </si>
  <si>
    <t xml:space="preserve">Cruz, Carol R.</t>
  </si>
  <si>
    <t xml:space="preserve">8/5/2002</t>
  </si>
  <si>
    <t xml:space="preserve">K-14-c</t>
  </si>
  <si>
    <t xml:space="preserve">Cruz, Donna M.</t>
  </si>
  <si>
    <t xml:space="preserve">10/1/2011</t>
  </si>
  <si>
    <t xml:space="preserve">Cruz, Evangeline P.</t>
  </si>
  <si>
    <t xml:space="preserve">12/5/1994</t>
  </si>
  <si>
    <t xml:space="preserve">I-13</t>
  </si>
  <si>
    <t xml:space="preserve">12/10/25</t>
  </si>
  <si>
    <t xml:space="preserve">Cruz, Gerald A.</t>
  </si>
  <si>
    <t xml:space="preserve">8/23/2021</t>
  </si>
  <si>
    <t xml:space="preserve">N-1-d</t>
  </si>
  <si>
    <t xml:space="preserve">Cruz, Jesse Q.</t>
  </si>
  <si>
    <t xml:space="preserve">I-6-c</t>
  </si>
  <si>
    <t xml:space="preserve">Cruz, Nenita P.</t>
  </si>
  <si>
    <t xml:space="preserve">8/3/1998</t>
  </si>
  <si>
    <t xml:space="preserve">J-15-b</t>
  </si>
  <si>
    <t xml:space="preserve">Cundiff, Tressa R.</t>
  </si>
  <si>
    <t xml:space="preserve">Computer Systems Analyst II</t>
  </si>
  <si>
    <t xml:space="preserve">Dacanay, Gerard L.</t>
  </si>
  <si>
    <t xml:space="preserve">6/4/2001</t>
  </si>
  <si>
    <t xml:space="preserve">M-16</t>
  </si>
  <si>
    <t xml:space="preserve">06/04/25</t>
  </si>
  <si>
    <t xml:space="preserve">Datuin, Bonnie Mae M.</t>
  </si>
  <si>
    <t xml:space="preserve">6/6/2011</t>
  </si>
  <si>
    <t xml:space="preserve">M-2-d</t>
  </si>
  <si>
    <t xml:space="preserve">K-8-c</t>
  </si>
  <si>
    <t xml:space="preserve">Datuin, Theresa Ann H.</t>
  </si>
  <si>
    <t xml:space="preserve">10/1/2020</t>
  </si>
  <si>
    <t xml:space="preserve">M-10-d</t>
  </si>
  <si>
    <t xml:space="preserve">Davis, Adrian E.</t>
  </si>
  <si>
    <t xml:space="preserve">4/25/2022</t>
  </si>
  <si>
    <t xml:space="preserve">M-2</t>
  </si>
  <si>
    <t xml:space="preserve">04/25/24</t>
  </si>
  <si>
    <t xml:space="preserve">Computer Technician Supervisor</t>
  </si>
  <si>
    <t xml:space="preserve">De Roca, Victor F.</t>
  </si>
  <si>
    <t xml:space="preserve">9/28/2020</t>
  </si>
  <si>
    <t xml:space="preserve">M-4</t>
  </si>
  <si>
    <t xml:space="preserve">09/28/24</t>
  </si>
  <si>
    <t xml:space="preserve">Dela Cruz, Kerwin B.</t>
  </si>
  <si>
    <t xml:space="preserve">1/1/2023</t>
  </si>
  <si>
    <t xml:space="preserve">Assistant Director</t>
  </si>
  <si>
    <t xml:space="preserve">Dela Rosa, John K.</t>
  </si>
  <si>
    <t xml:space="preserve">P-1-a</t>
  </si>
  <si>
    <t xml:space="preserve">O-2-d</t>
  </si>
  <si>
    <t xml:space="preserve">Safety Inspector I</t>
  </si>
  <si>
    <t xml:space="preserve">Diaz, John L.</t>
  </si>
  <si>
    <t xml:space="preserve">2/15/2010</t>
  </si>
  <si>
    <t xml:space="preserve">I-10</t>
  </si>
  <si>
    <t xml:space="preserve">10/24/24</t>
  </si>
  <si>
    <t xml:space="preserve">Dingcong, David John P.</t>
  </si>
  <si>
    <t xml:space="preserve">10/23/2023</t>
  </si>
  <si>
    <t xml:space="preserve">Duenas, Dorothy-Lou M.</t>
  </si>
  <si>
    <t xml:space="preserve">10/16/2023</t>
  </si>
  <si>
    <t xml:space="preserve">O-3-a</t>
  </si>
  <si>
    <t xml:space="preserve">N-8-A</t>
  </si>
  <si>
    <t xml:space="preserve">Egana, Joel E.</t>
  </si>
  <si>
    <t xml:space="preserve">J-7-a</t>
  </si>
  <si>
    <t xml:space="preserve">Ellen, Deborah</t>
  </si>
  <si>
    <t xml:space="preserve">10/1/2022</t>
  </si>
  <si>
    <t xml:space="preserve">L-5-a</t>
  </si>
  <si>
    <t xml:space="preserve">Escalona, Cecile Katrina D.</t>
  </si>
  <si>
    <t xml:space="preserve">11/7/2023</t>
  </si>
  <si>
    <t xml:space="preserve">11/07/24</t>
  </si>
  <si>
    <t xml:space="preserve">Library Technician I</t>
  </si>
  <si>
    <t xml:space="preserve">Esteban, Reimar C.</t>
  </si>
  <si>
    <t xml:space="preserve">9/25/2023</t>
  </si>
  <si>
    <t xml:space="preserve">09/25/24</t>
  </si>
  <si>
    <t xml:space="preserve">Esturas, Raniel P.</t>
  </si>
  <si>
    <t xml:space="preserve">Evangelista, Frank F.</t>
  </si>
  <si>
    <t xml:space="preserve">10/17/1994</t>
  </si>
  <si>
    <t xml:space="preserve">J-13-b</t>
  </si>
  <si>
    <t xml:space="preserve">Proc &amp; Inventory Administrator</t>
  </si>
  <si>
    <t xml:space="preserve">Evangelista, Joleen M.</t>
  </si>
  <si>
    <t xml:space="preserve">7/19/2004</t>
  </si>
  <si>
    <t xml:space="preserve">N-5-d</t>
  </si>
  <si>
    <t xml:space="preserve">M-10-a</t>
  </si>
  <si>
    <t xml:space="preserve">Fadhel, Jamal</t>
  </si>
  <si>
    <t xml:space="preserve">Fathal, James</t>
  </si>
  <si>
    <t xml:space="preserve">3/13/2023</t>
  </si>
  <si>
    <t xml:space="preserve">M-1-a</t>
  </si>
  <si>
    <t xml:space="preserve">K-3-b</t>
  </si>
  <si>
    <t xml:space="preserve">Fernandez, Christine M.</t>
  </si>
  <si>
    <t xml:space="preserve">10/10/2023</t>
  </si>
  <si>
    <t xml:space="preserve">Fernandez, Victor Paul M. II</t>
  </si>
  <si>
    <t xml:space="preserve">5/11/2020</t>
  </si>
  <si>
    <t xml:space="preserve">K-4</t>
  </si>
  <si>
    <t xml:space="preserve">05/11/24</t>
  </si>
  <si>
    <t xml:space="preserve">Maintenance Worker</t>
  </si>
  <si>
    <t xml:space="preserve">Flores, Steven J.</t>
  </si>
  <si>
    <t xml:space="preserve">10/23/24</t>
  </si>
  <si>
    <t xml:space="preserve">Flores, Steven</t>
  </si>
  <si>
    <t xml:space="preserve">Franquez, Arwen A.</t>
  </si>
  <si>
    <t xml:space="preserve">Galao, Francine N.</t>
  </si>
  <si>
    <t xml:space="preserve">J-1-c</t>
  </si>
  <si>
    <t xml:space="preserve">Gallo, Joevimar H.</t>
  </si>
  <si>
    <t xml:space="preserve">1/16/2024</t>
  </si>
  <si>
    <t xml:space="preserve">01/16/25</t>
  </si>
  <si>
    <t xml:space="preserve">Coordinator, Admissions &amp; Reg.</t>
  </si>
  <si>
    <t xml:space="preserve">Garcia, Ava M.</t>
  </si>
  <si>
    <t xml:space="preserve">12/1/2021</t>
  </si>
  <si>
    <t xml:space="preserve">M-2-b</t>
  </si>
  <si>
    <t xml:space="preserve">Coordinator Admissions &amp; Reg.</t>
  </si>
  <si>
    <t xml:space="preserve">M-2-a</t>
  </si>
  <si>
    <t xml:space="preserve">Garcia, Jessca C.</t>
  </si>
  <si>
    <t xml:space="preserve">02/12/25</t>
  </si>
  <si>
    <t xml:space="preserve">Administrative Secretary II</t>
  </si>
  <si>
    <t xml:space="preserve">Guerrero, Bertha M.</t>
  </si>
  <si>
    <t xml:space="preserve">3/19/2012</t>
  </si>
  <si>
    <t xml:space="preserve">I-11</t>
  </si>
  <si>
    <t xml:space="preserve">09/19/25</t>
  </si>
  <si>
    <t xml:space="preserve">Guerrero, Carol A.</t>
  </si>
  <si>
    <t xml:space="preserve">3/4/1997</t>
  </si>
  <si>
    <t xml:space="preserve">M-13</t>
  </si>
  <si>
    <t xml:space="preserve">09/29/25</t>
  </si>
  <si>
    <t xml:space="preserve">Guerrero, Jermaine H.</t>
  </si>
  <si>
    <t xml:space="preserve">Guerrero, Norma R.</t>
  </si>
  <si>
    <t xml:space="preserve">8/1/2010</t>
  </si>
  <si>
    <t xml:space="preserve">K-8-d</t>
  </si>
  <si>
    <t xml:space="preserve">Guerrero, Vivian C.</t>
  </si>
  <si>
    <t xml:space="preserve">12/31/2007</t>
  </si>
  <si>
    <t xml:space="preserve">M-11</t>
  </si>
  <si>
    <t xml:space="preserve">06/30/24</t>
  </si>
  <si>
    <t xml:space="preserve">Haurillon, Bertrand J.</t>
  </si>
  <si>
    <t xml:space="preserve">8/12/2016</t>
  </si>
  <si>
    <t xml:space="preserve">I-5-a</t>
  </si>
  <si>
    <t xml:space="preserve">Hiura, Tamara Therese T.</t>
  </si>
  <si>
    <t xml:space="preserve">3/25/2024</t>
  </si>
  <si>
    <t xml:space="preserve">03/25/25</t>
  </si>
  <si>
    <t xml:space="preserve">Enviro Health &amp; Safety Officer</t>
  </si>
  <si>
    <t xml:space="preserve">Hosei, Huan F.</t>
  </si>
  <si>
    <t xml:space="preserve">8/3/2020</t>
  </si>
  <si>
    <t xml:space="preserve">M-3-d</t>
  </si>
  <si>
    <t xml:space="preserve">L-6-c</t>
  </si>
  <si>
    <t xml:space="preserve">Hosei, Shaun M.</t>
  </si>
  <si>
    <t xml:space="preserve">6/5/2023</t>
  </si>
  <si>
    <t xml:space="preserve">Ibanez, Gina D.</t>
  </si>
  <si>
    <t xml:space="preserve">2/14/2022</t>
  </si>
  <si>
    <t xml:space="preserve">M-3</t>
  </si>
  <si>
    <t xml:space="preserve">02/14/25</t>
  </si>
  <si>
    <t xml:space="preserve">Ji, Eric Y.</t>
  </si>
  <si>
    <t xml:space="preserve">L-5-d</t>
  </si>
  <si>
    <t xml:space="preserve">Ji, Minhee</t>
  </si>
  <si>
    <t xml:space="preserve">Jocson, John Michael U.</t>
  </si>
  <si>
    <t xml:space="preserve">10/1/2012</t>
  </si>
  <si>
    <t xml:space="preserve">K-9-b</t>
  </si>
  <si>
    <t xml:space="preserve">Joker, Darwin K.</t>
  </si>
  <si>
    <t xml:space="preserve">2/26/2024</t>
  </si>
  <si>
    <t xml:space="preserve">M-6</t>
  </si>
  <si>
    <t xml:space="preserve">02/26/25</t>
  </si>
  <si>
    <t xml:space="preserve">Tool Mechanic</t>
  </si>
  <si>
    <t xml:space="preserve">Josha, Golder C.</t>
  </si>
  <si>
    <t xml:space="preserve">2/10/2014</t>
  </si>
  <si>
    <t xml:space="preserve">F-9</t>
  </si>
  <si>
    <t xml:space="preserve">08/10/24</t>
  </si>
  <si>
    <t xml:space="preserve">Kerner, Paul N.</t>
  </si>
  <si>
    <t xml:space="preserve">8/10/2007</t>
  </si>
  <si>
    <t xml:space="preserve">J-9-c</t>
  </si>
  <si>
    <t xml:space="preserve">Kerr, Jo Nita Q.</t>
  </si>
  <si>
    <t xml:space="preserve">L-12-c</t>
  </si>
  <si>
    <t xml:space="preserve">Kim, David H.</t>
  </si>
  <si>
    <t xml:space="preserve">12/10/2019</t>
  </si>
  <si>
    <t xml:space="preserve">F-5</t>
  </si>
  <si>
    <t xml:space="preserve">12/10/24</t>
  </si>
  <si>
    <t xml:space="preserve">Kuper, Terry F.</t>
  </si>
  <si>
    <t xml:space="preserve">8/1/2012</t>
  </si>
  <si>
    <t xml:space="preserve">Ledesma, Mark J.</t>
  </si>
  <si>
    <t xml:space="preserve">Lee, Christina S.</t>
  </si>
  <si>
    <t xml:space="preserve">Lee, William E.</t>
  </si>
  <si>
    <t xml:space="preserve">9/12/2022</t>
  </si>
  <si>
    <t xml:space="preserve">LTA-Cond.</t>
  </si>
  <si>
    <t xml:space="preserve">Leon Guerrero, Catherine U.</t>
  </si>
  <si>
    <t xml:space="preserve">3/9/1992</t>
  </si>
  <si>
    <t xml:space="preserve">L-12-a</t>
  </si>
  <si>
    <t xml:space="preserve">Personnel Specialist</t>
  </si>
  <si>
    <t xml:space="preserve">Leon Guerrero, Gina G.</t>
  </si>
  <si>
    <t xml:space="preserve">Controller</t>
  </si>
  <si>
    <t xml:space="preserve">Limtuatco, Edwin E.</t>
  </si>
  <si>
    <t xml:space="preserve">1/18/2011</t>
  </si>
  <si>
    <t xml:space="preserve">O-4-a</t>
  </si>
  <si>
    <t xml:space="preserve">N-8-b</t>
  </si>
  <si>
    <t xml:space="preserve">Lizama, Dion M.A.</t>
  </si>
  <si>
    <t xml:space="preserve">11/20/2023</t>
  </si>
  <si>
    <t xml:space="preserve">Lizama, Sean A.</t>
  </si>
  <si>
    <t xml:space="preserve">Lizama, Troy E.</t>
  </si>
  <si>
    <t xml:space="preserve">11/6/2000</t>
  </si>
  <si>
    <t xml:space="preserve">L-14-c</t>
  </si>
  <si>
    <t xml:space="preserve">Luz, Gwen R.</t>
  </si>
  <si>
    <t xml:space="preserve">H-1-a</t>
  </si>
  <si>
    <t xml:space="preserve">Personnel Specialist II</t>
  </si>
  <si>
    <t xml:space="preserve">Macalalag, Merle H.</t>
  </si>
  <si>
    <t xml:space="preserve">Mafnas, Barbara C.</t>
  </si>
  <si>
    <t xml:space="preserve">7/31/2000</t>
  </si>
  <si>
    <t xml:space="preserve">K-15-a</t>
  </si>
  <si>
    <t xml:space="preserve">Maloney, Patrick F.</t>
  </si>
  <si>
    <t xml:space="preserve">9/11/2023</t>
  </si>
  <si>
    <t xml:space="preserve">K-4-d</t>
  </si>
  <si>
    <t xml:space="preserve">Bookstore Manager</t>
  </si>
  <si>
    <t xml:space="preserve">Manglona, Roland M.</t>
  </si>
  <si>
    <t xml:space="preserve">12/6/2021</t>
  </si>
  <si>
    <t xml:space="preserve">12/06/24</t>
  </si>
  <si>
    <t xml:space="preserve">Personnel Assistant I</t>
  </si>
  <si>
    <t xml:space="preserve">Manosa, Katarina Fern S.</t>
  </si>
  <si>
    <t xml:space="preserve">Manzana, Amada A.</t>
  </si>
  <si>
    <t xml:space="preserve">8/7/2016</t>
  </si>
  <si>
    <t xml:space="preserve">Marquez, Andrew C.</t>
  </si>
  <si>
    <t xml:space="preserve">3/6/2017</t>
  </si>
  <si>
    <t xml:space="preserve">09/06/24</t>
  </si>
  <si>
    <t xml:space="preserve">Records &amp; Registration Tech</t>
  </si>
  <si>
    <t xml:space="preserve">Masnayon, Edgar C.</t>
  </si>
  <si>
    <t xml:space="preserve">9/18/2006</t>
  </si>
  <si>
    <t xml:space="preserve">03/19/26</t>
  </si>
  <si>
    <t xml:space="preserve">H-11</t>
  </si>
  <si>
    <t xml:space="preserve">Mateo, Eleanor D.</t>
  </si>
  <si>
    <t xml:space="preserve">11/8/2021</t>
  </si>
  <si>
    <t xml:space="preserve">11/08/24</t>
  </si>
  <si>
    <t xml:space="preserve">Matson, Christine B.</t>
  </si>
  <si>
    <t xml:space="preserve">8/27/2002</t>
  </si>
  <si>
    <t xml:space="preserve">Melegrito, Loressa M.</t>
  </si>
  <si>
    <t xml:space="preserve">J-2-c</t>
  </si>
  <si>
    <t xml:space="preserve">Mendiola, Denise M.</t>
  </si>
  <si>
    <t xml:space="preserve">2/3/2021</t>
  </si>
  <si>
    <t xml:space="preserve">Inventory Management Officer</t>
  </si>
  <si>
    <t xml:space="preserve">Mendiola, Tanya Rose C.</t>
  </si>
  <si>
    <t xml:space="preserve">7/17/2023</t>
  </si>
  <si>
    <t xml:space="preserve">J-1</t>
  </si>
  <si>
    <t xml:space="preserve">07/17/24</t>
  </si>
  <si>
    <t xml:space="preserve">Mesa, Catherine S.</t>
  </si>
  <si>
    <t xml:space="preserve">11/6/2023</t>
  </si>
  <si>
    <t xml:space="preserve">05/06/25</t>
  </si>
  <si>
    <t xml:space="preserve">Mesa, Genevieve P.</t>
  </si>
  <si>
    <t xml:space="preserve">1/13/2009</t>
  </si>
  <si>
    <t xml:space="preserve">04/07/24</t>
  </si>
  <si>
    <t xml:space="preserve">Miranda, Kennylyn C.</t>
  </si>
  <si>
    <t xml:space="preserve">K-1-c</t>
  </si>
  <si>
    <t xml:space="preserve">Mui, Eva Marie L.</t>
  </si>
  <si>
    <t xml:space="preserve">Private Secretary</t>
  </si>
  <si>
    <t xml:space="preserve">Muna, Esther A.</t>
  </si>
  <si>
    <t xml:space="preserve">10/1/2007</t>
  </si>
  <si>
    <t xml:space="preserve">I-14</t>
  </si>
  <si>
    <t xml:space="preserve">04/01/25</t>
  </si>
  <si>
    <t xml:space="preserve">Munoz, Jose U.</t>
  </si>
  <si>
    <t xml:space="preserve">8/16/1990</t>
  </si>
  <si>
    <t xml:space="preserve">L-12-b</t>
  </si>
  <si>
    <t xml:space="preserve">Nanpei, Rose Marie D.</t>
  </si>
  <si>
    <t xml:space="preserve">L-13-c</t>
  </si>
  <si>
    <t xml:space="preserve">Nededog, Shonna A.</t>
  </si>
  <si>
    <t xml:space="preserve">Ngiraklang, Dilbedul Missy</t>
  </si>
  <si>
    <t xml:space="preserve">President</t>
  </si>
  <si>
    <t xml:space="preserve">Okada, Mary A.</t>
  </si>
  <si>
    <t xml:space="preserve">6/16/2007</t>
  </si>
  <si>
    <t xml:space="preserve">U-4-c</t>
  </si>
  <si>
    <t xml:space="preserve">S-5-a</t>
  </si>
  <si>
    <t xml:space="preserve">Okada, Roma P.</t>
  </si>
  <si>
    <t xml:space="preserve">2/18/2019</t>
  </si>
  <si>
    <t xml:space="preserve">02/18/25</t>
  </si>
  <si>
    <t xml:space="preserve">Olarte, Regine Erika F.</t>
  </si>
  <si>
    <t xml:space="preserve">8/6/2021</t>
  </si>
  <si>
    <t xml:space="preserve">Oliveros, Sharon J.</t>
  </si>
  <si>
    <t xml:space="preserve">K-6-b</t>
  </si>
  <si>
    <t xml:space="preserve">Pajarillo, Lyndon B.</t>
  </si>
  <si>
    <t xml:space="preserve">8/7/2009</t>
  </si>
  <si>
    <t xml:space="preserve">Sustainability &amp; Project Coordinator</t>
  </si>
  <si>
    <t xml:space="preserve">Palacios, Francisco E.</t>
  </si>
  <si>
    <t xml:space="preserve">8/18/2014</t>
  </si>
  <si>
    <t xml:space="preserve">M-5-c</t>
  </si>
  <si>
    <t xml:space="preserve">L-8-a</t>
  </si>
  <si>
    <t xml:space="preserve">Palomo, Melissa L.</t>
  </si>
  <si>
    <t xml:space="preserve">J-7-d</t>
  </si>
  <si>
    <t xml:space="preserve">Pangelinan, Mariana P.</t>
  </si>
  <si>
    <t xml:space="preserve">Pangelinan, Pilar C.</t>
  </si>
  <si>
    <t xml:space="preserve">M-15-a</t>
  </si>
  <si>
    <t xml:space="preserve">Pascua, Daisy Rose M.</t>
  </si>
  <si>
    <t xml:space="preserve">Pascua, Tara Rose A.</t>
  </si>
  <si>
    <t xml:space="preserve">08/23/25</t>
  </si>
  <si>
    <t xml:space="preserve">K-8</t>
  </si>
  <si>
    <t xml:space="preserve">Paulino, Cindy A.</t>
  </si>
  <si>
    <t xml:space="preserve">Paulino, Ronaldo M.</t>
  </si>
  <si>
    <t xml:space="preserve">10/1/2018</t>
  </si>
  <si>
    <t xml:space="preserve">Paulus, Vincent K.</t>
  </si>
  <si>
    <t xml:space="preserve">10/2/2006</t>
  </si>
  <si>
    <t xml:space="preserve">10/02/25</t>
  </si>
  <si>
    <t xml:space="preserve">Payne, John F.</t>
  </si>
  <si>
    <t xml:space="preserve">8/13/2012</t>
  </si>
  <si>
    <t xml:space="preserve">M-4-a</t>
  </si>
  <si>
    <t xml:space="preserve">K-10-c</t>
  </si>
  <si>
    <t xml:space="preserve">Pereda, Jaclyn L.</t>
  </si>
  <si>
    <t xml:space="preserve">Pereda, John V.</t>
  </si>
  <si>
    <t xml:space="preserve">8/9/2021</t>
  </si>
  <si>
    <t xml:space="preserve">Perez, Jonathan J.</t>
  </si>
  <si>
    <t xml:space="preserve">J-2-d</t>
  </si>
  <si>
    <t xml:space="preserve">Pinaula, Liberty A.</t>
  </si>
  <si>
    <t xml:space="preserve">1/3/2023</t>
  </si>
  <si>
    <t xml:space="preserve">01/03/25</t>
  </si>
  <si>
    <t xml:space="preserve">Refrigeration Mechanic II</t>
  </si>
  <si>
    <t xml:space="preserve">Pingol, Edsel A.</t>
  </si>
  <si>
    <t xml:space="preserve">5/30/2022</t>
  </si>
  <si>
    <t xml:space="preserve">I-2</t>
  </si>
  <si>
    <t xml:space="preserve">05/30/24</t>
  </si>
  <si>
    <t xml:space="preserve">Postrozny-Torres, Marsha M.</t>
  </si>
  <si>
    <t xml:space="preserve">M-14-b</t>
  </si>
  <si>
    <t xml:space="preserve">Quichocho, Corey J.</t>
  </si>
  <si>
    <t xml:space="preserve">1/9/2023</t>
  </si>
  <si>
    <t xml:space="preserve">G-2</t>
  </si>
  <si>
    <t xml:space="preserve">01/09/25</t>
  </si>
  <si>
    <t xml:space="preserve">G-1</t>
  </si>
  <si>
    <t xml:space="preserve">Quichocho, Jermaine D.</t>
  </si>
  <si>
    <t xml:space="preserve">J-3</t>
  </si>
  <si>
    <t xml:space="preserve">Electrician II</t>
  </si>
  <si>
    <t xml:space="preserve">Quichocho, Patrick U.</t>
  </si>
  <si>
    <t xml:space="preserve">11/25/2019</t>
  </si>
  <si>
    <t xml:space="preserve">11/25/24</t>
  </si>
  <si>
    <t xml:space="preserve">Quinata, Keith N.</t>
  </si>
  <si>
    <t xml:space="preserve">Quitugua, Karen Rose J.</t>
  </si>
  <si>
    <t xml:space="preserve">I-1-c</t>
  </si>
  <si>
    <t xml:space="preserve">Quitugua, Kiana C.</t>
  </si>
  <si>
    <t xml:space="preserve">Ramirez, Rebecca E.</t>
  </si>
  <si>
    <t xml:space="preserve">2/27/2023</t>
  </si>
  <si>
    <t xml:space="preserve">02/27/25</t>
  </si>
  <si>
    <t xml:space="preserve">Ramirez, Richard E.</t>
  </si>
  <si>
    <t xml:space="preserve">11/06/24</t>
  </si>
  <si>
    <t xml:space="preserve">Randle, Michelle D.</t>
  </si>
  <si>
    <t xml:space="preserve">J-2-a</t>
  </si>
  <si>
    <t xml:space="preserve">Repil, Mercy L.</t>
  </si>
  <si>
    <t xml:space="preserve">I-3-d</t>
  </si>
  <si>
    <t xml:space="preserve">Reyes, Joven A.</t>
  </si>
  <si>
    <t xml:space="preserve">Reyes, Richard J.</t>
  </si>
  <si>
    <t xml:space="preserve">07/03/24</t>
  </si>
  <si>
    <t xml:space="preserve">Rios, Esther A.</t>
  </si>
  <si>
    <t xml:space="preserve">6/9/2013</t>
  </si>
  <si>
    <t xml:space="preserve">M-3-b</t>
  </si>
  <si>
    <t xml:space="preserve">K-9-a</t>
  </si>
  <si>
    <t xml:space="preserve">Rios, Theda R.</t>
  </si>
  <si>
    <t xml:space="preserve">08/05/24</t>
  </si>
  <si>
    <t xml:space="preserve">Roberto, Joachim P.</t>
  </si>
  <si>
    <t xml:space="preserve">7/1/2023</t>
  </si>
  <si>
    <t xml:space="preserve">K-12-a</t>
  </si>
  <si>
    <t xml:space="preserve">Maintenance Specialist</t>
  </si>
  <si>
    <t xml:space="preserve">Roberto, Joey C.</t>
  </si>
  <si>
    <t xml:space="preserve">12/27/2016</t>
  </si>
  <si>
    <t xml:space="preserve">I-9</t>
  </si>
  <si>
    <t xml:space="preserve">07/06/24</t>
  </si>
  <si>
    <t xml:space="preserve">Roden, Wendell M.</t>
  </si>
  <si>
    <t xml:space="preserve">J-5-a</t>
  </si>
  <si>
    <t xml:space="preserve">Rojas, Megann R.</t>
  </si>
  <si>
    <t xml:space="preserve">1/1/2024</t>
  </si>
  <si>
    <t xml:space="preserve">Rosario, Barbara A.</t>
  </si>
  <si>
    <t xml:space="preserve">K-7-a</t>
  </si>
  <si>
    <t xml:space="preserve">Rosario, Kirsten L.</t>
  </si>
  <si>
    <t xml:space="preserve">Rowland, Christopher D.</t>
  </si>
  <si>
    <t xml:space="preserve">Accountant I</t>
  </si>
  <si>
    <t xml:space="preserve">Sablan, Darlynn T.</t>
  </si>
  <si>
    <t xml:space="preserve">5/8/2023</t>
  </si>
  <si>
    <t xml:space="preserve">L-2</t>
  </si>
  <si>
    <t xml:space="preserve">05/08/24</t>
  </si>
  <si>
    <t xml:space="preserve">Sablan, Sally C.</t>
  </si>
  <si>
    <t xml:space="preserve">L-15-a</t>
  </si>
  <si>
    <t xml:space="preserve">San Agustin, Trina A.</t>
  </si>
  <si>
    <t xml:space="preserve">K-2</t>
  </si>
  <si>
    <t xml:space="preserve">Chief Human Resources Officer</t>
  </si>
  <si>
    <t xml:space="preserve">San Nicolas, Apolline C.</t>
  </si>
  <si>
    <t xml:space="preserve">3/18/2019</t>
  </si>
  <si>
    <t xml:space="preserve">N-6-c</t>
  </si>
  <si>
    <t xml:space="preserve">General Accounting Supervisor</t>
  </si>
  <si>
    <t xml:space="preserve">San Nicolas, Cheryl B.</t>
  </si>
  <si>
    <t xml:space="preserve">1/29/2003</t>
  </si>
  <si>
    <t xml:space="preserve">P-10</t>
  </si>
  <si>
    <t xml:space="preserve">08/18/25</t>
  </si>
  <si>
    <t xml:space="preserve">San Nicolas, Krystal D.</t>
  </si>
  <si>
    <t xml:space="preserve">San Nicolas, Tasi Marina M.</t>
  </si>
  <si>
    <t xml:space="preserve">K-5</t>
  </si>
  <si>
    <t xml:space="preserve">Sanchez, Darlene M.</t>
  </si>
  <si>
    <t xml:space="preserve">8/23/2023</t>
  </si>
  <si>
    <t xml:space="preserve">Santos Torres, Linda</t>
  </si>
  <si>
    <t xml:space="preserve">1/5/1995</t>
  </si>
  <si>
    <t xml:space="preserve">M-12</t>
  </si>
  <si>
    <t xml:space="preserve">02/10/25</t>
  </si>
  <si>
    <t xml:space="preserve">Santos, David T.</t>
  </si>
  <si>
    <t xml:space="preserve">9/14/2020</t>
  </si>
  <si>
    <t xml:space="preserve">I-9-c</t>
  </si>
  <si>
    <t xml:space="preserve">Coordinator, Financial Aid</t>
  </si>
  <si>
    <t xml:space="preserve">Santos, Gemma-Lee P.</t>
  </si>
  <si>
    <t xml:space="preserve">Coordinator Financial Aid</t>
  </si>
  <si>
    <t xml:space="preserve">L-2-C</t>
  </si>
  <si>
    <t xml:space="preserve">Santos, James S.</t>
  </si>
  <si>
    <t xml:space="preserve">10/01/24</t>
  </si>
  <si>
    <t xml:space="preserve">Program Coordinator IV</t>
  </si>
  <si>
    <t xml:space="preserve">Santos, Therese C.</t>
  </si>
  <si>
    <t xml:space="preserve">O-1</t>
  </si>
  <si>
    <t xml:space="preserve">12/18/24</t>
  </si>
  <si>
    <t xml:space="preserve">Sarmiento, Launie Danielle N.</t>
  </si>
  <si>
    <t xml:space="preserve">10/11/2021</t>
  </si>
  <si>
    <t xml:space="preserve">K-3</t>
  </si>
  <si>
    <t xml:space="preserve">10/11/24</t>
  </si>
  <si>
    <t xml:space="preserve">Schrage, Marivic C.</t>
  </si>
  <si>
    <t xml:space="preserve">L-15-d</t>
  </si>
  <si>
    <t xml:space="preserve">Serafico, Angelenne P.</t>
  </si>
  <si>
    <t xml:space="preserve">Library Technician Supervisor</t>
  </si>
  <si>
    <t xml:space="preserve">Sgambelluri, Juanita I.</t>
  </si>
  <si>
    <t xml:space="preserve">8/23/2004</t>
  </si>
  <si>
    <t xml:space="preserve">J-14</t>
  </si>
  <si>
    <t xml:space="preserve">02/23/26</t>
  </si>
  <si>
    <t xml:space="preserve">Sison, Christine B.</t>
  </si>
  <si>
    <t xml:space="preserve">5/10/2021</t>
  </si>
  <si>
    <t xml:space="preserve">N-2-d</t>
  </si>
  <si>
    <t xml:space="preserve">Smith, Tishawnna P.</t>
  </si>
  <si>
    <t xml:space="preserve">K-7</t>
  </si>
  <si>
    <t xml:space="preserve">04/11/25</t>
  </si>
  <si>
    <t xml:space="preserve">Solidum, Catherine M.</t>
  </si>
  <si>
    <t xml:space="preserve">O-1-b</t>
  </si>
  <si>
    <t xml:space="preserve">Instructional Designer</t>
  </si>
  <si>
    <t xml:space="preserve">Soliva, Jason G.</t>
  </si>
  <si>
    <t xml:space="preserve">10/3/2022</t>
  </si>
  <si>
    <t xml:space="preserve">M-1-d</t>
  </si>
  <si>
    <t xml:space="preserve">Sunga, Anthony Jay J.</t>
  </si>
  <si>
    <t xml:space="preserve">M-11-c</t>
  </si>
  <si>
    <t xml:space="preserve">Tabunar, James M.</t>
  </si>
  <si>
    <t xml:space="preserve">8/6/2001</t>
  </si>
  <si>
    <t xml:space="preserve">Taitano, Kimberly Ann L.</t>
  </si>
  <si>
    <t xml:space="preserve">5/14/2018</t>
  </si>
  <si>
    <t xml:space="preserve">K-5-c</t>
  </si>
  <si>
    <t xml:space="preserve">Tam, Wilson W.</t>
  </si>
  <si>
    <t xml:space="preserve">1/29/2001</t>
  </si>
  <si>
    <t xml:space="preserve">L-10-c</t>
  </si>
  <si>
    <t xml:space="preserve">Tam, Yvonne</t>
  </si>
  <si>
    <t xml:space="preserve">10/1/2019</t>
  </si>
  <si>
    <t xml:space="preserve">Teliu, Morgan</t>
  </si>
  <si>
    <t xml:space="preserve">9/27/2021</t>
  </si>
  <si>
    <t xml:space="preserve">09/27/24</t>
  </si>
  <si>
    <t xml:space="preserve">Teng, Zhaopei</t>
  </si>
  <si>
    <t xml:space="preserve">M-15-d</t>
  </si>
  <si>
    <t xml:space="preserve">Tenorio, Juanita M.</t>
  </si>
  <si>
    <t xml:space="preserve">M-13-d</t>
  </si>
  <si>
    <t xml:space="preserve">Tenorio, Leonard A.</t>
  </si>
  <si>
    <t xml:space="preserve">Terlaje, Patricia M.</t>
  </si>
  <si>
    <t xml:space="preserve">12/3/2002</t>
  </si>
  <si>
    <t xml:space="preserve">Topasna, Francine M.</t>
  </si>
  <si>
    <t xml:space="preserve">10/9/2023</t>
  </si>
  <si>
    <t xml:space="preserve">Torres, Ben C.</t>
  </si>
  <si>
    <t xml:space="preserve">J-2</t>
  </si>
  <si>
    <t xml:space="preserve">Torres, Carl E. II</t>
  </si>
  <si>
    <t xml:space="preserve">1/12/2007</t>
  </si>
  <si>
    <t xml:space="preserve">J-9-a</t>
  </si>
  <si>
    <t xml:space="preserve">Torres, Hennessy S.</t>
  </si>
  <si>
    <t xml:space="preserve">Personnel Specialist I</t>
  </si>
  <si>
    <t xml:space="preserve">Torres, Jamie Lyn M.</t>
  </si>
  <si>
    <t xml:space="preserve">2/28/2022</t>
  </si>
  <si>
    <t xml:space="preserve">02/28/25</t>
  </si>
  <si>
    <t xml:space="preserve">Capital Improvement Project Coordinator</t>
  </si>
  <si>
    <t xml:space="preserve">Toves, Philip A.</t>
  </si>
  <si>
    <t xml:space="preserve">N-12</t>
  </si>
  <si>
    <t xml:space="preserve">09/25/25</t>
  </si>
  <si>
    <t xml:space="preserve">Tudela, Erwin F.</t>
  </si>
  <si>
    <t xml:space="preserve">6/25/1990</t>
  </si>
  <si>
    <t xml:space="preserve">J-12-c</t>
  </si>
  <si>
    <t xml:space="preserve">Tudela, Virginia C.</t>
  </si>
  <si>
    <t xml:space="preserve">R-5-c</t>
  </si>
  <si>
    <t xml:space="preserve">Q-5-d</t>
  </si>
  <si>
    <t xml:space="preserve">Tupaz, Frederick Q.</t>
  </si>
  <si>
    <t xml:space="preserve">10/1/2013</t>
  </si>
  <si>
    <t xml:space="preserve">K-8-b</t>
  </si>
  <si>
    <t xml:space="preserve">Tyquiengco, Ricky S.</t>
  </si>
  <si>
    <t xml:space="preserve">J-10-c</t>
  </si>
  <si>
    <t xml:space="preserve">Tyquiengco, Rolland R.</t>
  </si>
  <si>
    <t xml:space="preserve">8/13/2018</t>
  </si>
  <si>
    <t xml:space="preserve">I-6-b</t>
  </si>
  <si>
    <t xml:space="preserve">Uchima, Katsuyoshi</t>
  </si>
  <si>
    <t xml:space="preserve">1/22/2003</t>
  </si>
  <si>
    <t xml:space="preserve">J-13-a</t>
  </si>
  <si>
    <t xml:space="preserve">Ulloa-Heath, Julie</t>
  </si>
  <si>
    <t xml:space="preserve">O-3-d</t>
  </si>
  <si>
    <t xml:space="preserve">Umayam, Jeffrey B.</t>
  </si>
  <si>
    <t xml:space="preserve">Untalan, Frances E.</t>
  </si>
  <si>
    <t xml:space="preserve">8/8/2011</t>
  </si>
  <si>
    <t xml:space="preserve">F-10</t>
  </si>
  <si>
    <t xml:space="preserve">02/08/26</t>
  </si>
  <si>
    <t xml:space="preserve">Buyer I</t>
  </si>
  <si>
    <t xml:space="preserve">Valino, Franklin H.</t>
  </si>
  <si>
    <t xml:space="preserve">03/13/25</t>
  </si>
  <si>
    <t xml:space="preserve">Wegner, Cheri L.</t>
  </si>
  <si>
    <t xml:space="preserve">Werimai, John J.</t>
  </si>
  <si>
    <t xml:space="preserve">7/8/2019</t>
  </si>
  <si>
    <t xml:space="preserve">H-5</t>
  </si>
  <si>
    <t xml:space="preserve">07/08/24</t>
  </si>
  <si>
    <t xml:space="preserve">Williams, Pilar A.</t>
  </si>
  <si>
    <t xml:space="preserve">11/23/2020</t>
  </si>
  <si>
    <t xml:space="preserve">O-7-c</t>
  </si>
  <si>
    <t xml:space="preserve">Yanger, Gil T.</t>
  </si>
  <si>
    <t xml:space="preserve">I-10-b</t>
  </si>
  <si>
    <t xml:space="preserve">Zapanta, Darlygn M.</t>
  </si>
  <si>
    <t xml:space="preserve">Zilian, John E.</t>
  </si>
  <si>
    <t xml:space="preserve">J-8-c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</si>
</sst>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H2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3.98"/>
    <col collapsed="false" customWidth="true" hidden="false" outlineLevel="0" max="2" min="2" style="0" width="30.24"/>
    <col collapsed="false" customWidth="true" hidden="false" outlineLevel="0" max="3" min="3" style="0" width="9.36"/>
    <col collapsed="false" customWidth="true" hidden="false" outlineLevel="0" max="4" min="4" style="0" width="7.42"/>
    <col collapsed="false" customWidth="true" hidden="false" outlineLevel="0" max="5" min="5" style="0" width="9.64"/>
    <col collapsed="false" customWidth="true" hidden="false" outlineLevel="0" max="6" min="6" style="0" width="9.22"/>
    <col collapsed="false" customWidth="true" hidden="false" outlineLevel="0" max="7" min="7" style="0" width="10.29"/>
    <col collapsed="false" customWidth="true" hidden="false" outlineLevel="0" max="8" min="8" style="0" width="5.75"/>
    <col collapsed="false" customWidth="true" hidden="false" outlineLevel="0" max="9" min="9" style="0" width="8.06"/>
    <col collapsed="false" customWidth="true" hidden="false" outlineLevel="0" max="10" min="10" style="0" width="5.75"/>
    <col collapsed="false" customWidth="true" hidden="false" outlineLevel="0" max="11" min="11" style="0" width="9.04"/>
    <col collapsed="false" customWidth="true" hidden="false" outlineLevel="0" max="12" min="12" style="0" width="8.62"/>
    <col collapsed="false" customWidth="true" hidden="false" outlineLevel="0" max="13" min="13" style="1" width="5"/>
    <col collapsed="false" customWidth="true" hidden="false" outlineLevel="0" max="14" min="14" style="0" width="8.24"/>
    <col collapsed="false" customWidth="true" hidden="false" outlineLevel="0" max="15" min="15" style="0" width="9.22"/>
    <col collapsed="false" customWidth="true" hidden="false" outlineLevel="0" max="17" min="16" style="0" width="4.77"/>
    <col collapsed="false" customWidth="true" hidden="false" outlineLevel="0" max="20" min="20" style="0" width="27.6"/>
    <col collapsed="false" customWidth="true" hidden="false" outlineLevel="0" max="21" min="21" style="0" width="26.21"/>
    <col collapsed="false" customWidth="true" hidden="false" outlineLevel="0" max="23" min="23" style="0" width="33.98"/>
    <col collapsed="false" customWidth="true" hidden="false" outlineLevel="0" max="24" min="24" style="0" width="30.24"/>
    <col collapsed="false" customWidth="true" hidden="false" outlineLevel="0" max="25" min="25" style="0" width="9.36"/>
    <col collapsed="false" customWidth="true" hidden="false" outlineLevel="0" max="26" min="26" style="0" width="7.42"/>
    <col collapsed="false" customWidth="true" hidden="false" outlineLevel="0" max="27" min="27" style="0" width="9.64"/>
    <col collapsed="false" customWidth="true" hidden="false" outlineLevel="0" max="28" min="28" style="0" width="9.22"/>
    <col collapsed="false" customWidth="true" hidden="false" outlineLevel="0" max="29" min="29" style="0" width="9.6"/>
    <col collapsed="false" customWidth="true" hidden="false" outlineLevel="0" max="30" min="30" style="0" width="5.75"/>
    <col collapsed="false" customWidth="true" hidden="false" outlineLevel="0" max="31" min="31" style="0" width="8.06"/>
    <col collapsed="false" customWidth="true" hidden="false" outlineLevel="0" max="32" min="32" style="0" width="5.75"/>
    <col collapsed="false" customWidth="true" hidden="false" outlineLevel="0" max="33" min="33" style="0" width="9.32"/>
    <col collapsed="false" customWidth="true" hidden="false" outlineLevel="0" max="34" min="34" style="0" width="9.04"/>
    <col collapsed="false" customWidth="true" hidden="false" outlineLevel="0" max="35" min="35" style="1" width="4.72"/>
    <col collapsed="false" customWidth="true" hidden="false" outlineLevel="0" max="36" min="36" style="0" width="8.24"/>
    <col collapsed="false" customWidth="true" hidden="false" outlineLevel="0" max="37" min="37" style="0" width="9.22"/>
    <col collapsed="false" customWidth="true" hidden="false" outlineLevel="0" max="44" min="43" style="0" width="2.59"/>
    <col collapsed="false" customWidth="true" hidden="true" outlineLevel="0" max="45" min="45" style="0" width="8.24"/>
    <col collapsed="false" customWidth="true" hidden="false" outlineLevel="0" max="46" min="46" style="0" width="33.98"/>
    <col collapsed="false" customWidth="true" hidden="false" outlineLevel="0" max="47" min="47" style="0" width="30.24"/>
    <col collapsed="false" customWidth="true" hidden="false" outlineLevel="0" max="48" min="48" style="0" width="9.36"/>
    <col collapsed="false" customWidth="true" hidden="false" outlineLevel="0" max="49" min="49" style="0" width="7.55"/>
    <col collapsed="false" customWidth="true" hidden="false" outlineLevel="0" max="50" min="50" style="0" width="9.64"/>
    <col collapsed="false" customWidth="true" hidden="false" outlineLevel="0" max="51" min="51" style="0" width="9.22"/>
    <col collapsed="false" customWidth="true" hidden="false" outlineLevel="0" max="52" min="52" style="0" width="9.6"/>
    <col collapsed="false" customWidth="true" hidden="false" outlineLevel="0" max="53" min="53" style="0" width="5.75"/>
    <col collapsed="false" customWidth="true" hidden="false" outlineLevel="0" max="54" min="54" style="0" width="8.2"/>
    <col collapsed="false" customWidth="true" hidden="false" outlineLevel="0" max="55" min="55" style="0" width="5.75"/>
    <col collapsed="false" customWidth="true" hidden="false" outlineLevel="0" max="56" min="56" style="0" width="8.76"/>
    <col collapsed="false" customWidth="true" hidden="false" outlineLevel="0" max="57" min="57" style="0" width="9.45"/>
    <col collapsed="false" customWidth="true" hidden="false" outlineLevel="0" max="58" min="58" style="1" width="4.45"/>
    <col collapsed="false" customWidth="true" hidden="false" outlineLevel="0" max="59" min="59" style="0" width="8.24"/>
    <col collapsed="false" customWidth="true" hidden="false" outlineLevel="0" max="60" min="60" style="0" width="9.22"/>
  </cols>
  <sheetData>
    <row r="1" customFormat="false" ht="23.8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7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4" t="s">
        <v>12</v>
      </c>
      <c r="N1" s="7" t="s">
        <v>13</v>
      </c>
      <c r="O1" s="6" t="s">
        <v>14</v>
      </c>
      <c r="W1" s="2" t="s">
        <v>0</v>
      </c>
      <c r="X1" s="2" t="s">
        <v>1</v>
      </c>
      <c r="Y1" s="3" t="s">
        <v>2</v>
      </c>
      <c r="Z1" s="4" t="s">
        <v>3</v>
      </c>
      <c r="AA1" s="5" t="s">
        <v>4</v>
      </c>
      <c r="AB1" s="6" t="s">
        <v>5</v>
      </c>
      <c r="AC1" s="5" t="s">
        <v>15</v>
      </c>
      <c r="AD1" s="7" t="s">
        <v>7</v>
      </c>
      <c r="AE1" s="7" t="s">
        <v>8</v>
      </c>
      <c r="AF1" s="8" t="s">
        <v>9</v>
      </c>
      <c r="AG1" s="7" t="s">
        <v>10</v>
      </c>
      <c r="AH1" s="7" t="s">
        <v>11</v>
      </c>
      <c r="AI1" s="4" t="s">
        <v>12</v>
      </c>
      <c r="AJ1" s="7" t="s">
        <v>13</v>
      </c>
      <c r="AK1" s="6" t="s">
        <v>14</v>
      </c>
      <c r="AS1" s="9"/>
      <c r="AT1" s="2" t="s">
        <v>0</v>
      </c>
      <c r="AU1" s="2" t="s">
        <v>1</v>
      </c>
      <c r="AV1" s="3" t="s">
        <v>2</v>
      </c>
      <c r="AW1" s="4" t="s">
        <v>3</v>
      </c>
      <c r="AX1" s="5" t="s">
        <v>4</v>
      </c>
      <c r="AY1" s="6" t="s">
        <v>5</v>
      </c>
      <c r="AZ1" s="5" t="s">
        <v>6</v>
      </c>
      <c r="BA1" s="7" t="s">
        <v>7</v>
      </c>
      <c r="BB1" s="7" t="s">
        <v>8</v>
      </c>
      <c r="BC1" s="8" t="s">
        <v>9</v>
      </c>
      <c r="BD1" s="7" t="s">
        <v>10</v>
      </c>
      <c r="BE1" s="7" t="s">
        <v>11</v>
      </c>
      <c r="BF1" s="4" t="s">
        <v>12</v>
      </c>
      <c r="BG1" s="7" t="s">
        <v>13</v>
      </c>
      <c r="BH1" s="6" t="s">
        <v>14</v>
      </c>
    </row>
    <row r="2" customFormat="false" ht="23.85" hidden="false" customHeight="false" outlineLevel="0" collapsed="false">
      <c r="A2" s="10" t="s">
        <v>16</v>
      </c>
      <c r="B2" s="10" t="s">
        <v>17</v>
      </c>
      <c r="C2" s="11" t="s">
        <v>18</v>
      </c>
      <c r="D2" s="12" t="s">
        <v>19</v>
      </c>
      <c r="E2" s="11" t="s">
        <v>18</v>
      </c>
      <c r="F2" s="13" t="n">
        <v>91505</v>
      </c>
      <c r="G2" s="13" t="n">
        <v>26930</v>
      </c>
      <c r="H2" s="13" t="n">
        <v>0</v>
      </c>
      <c r="I2" s="13" t="n">
        <v>1327</v>
      </c>
      <c r="J2" s="14" t="n">
        <v>187</v>
      </c>
      <c r="K2" s="13" t="n">
        <v>3994</v>
      </c>
      <c r="L2" s="13" t="n">
        <v>0</v>
      </c>
      <c r="M2" s="10" t="n">
        <v>26</v>
      </c>
      <c r="N2" s="13" t="n">
        <v>32438</v>
      </c>
      <c r="O2" s="13" t="n">
        <v>123943</v>
      </c>
      <c r="T2" s="0" t="str">
        <f aca="false">B2</f>
        <v>**Vacant-Atalig, A.</v>
      </c>
      <c r="U2" s="15" t="str">
        <f aca="false">X2</f>
        <v>**Vacant-Atalig, A.</v>
      </c>
      <c r="V2" s="0" t="str">
        <f aca="false">IF(OR(T2=U2,T2="",U2=""),"OK","BAD")</f>
        <v>OK</v>
      </c>
      <c r="W2" s="10" t="s">
        <v>16</v>
      </c>
      <c r="X2" s="10" t="s">
        <v>17</v>
      </c>
      <c r="Y2" s="11" t="s">
        <v>18</v>
      </c>
      <c r="Z2" s="12" t="s">
        <v>20</v>
      </c>
      <c r="AA2" s="11" t="s">
        <v>18</v>
      </c>
      <c r="AB2" s="13" t="n">
        <v>78779</v>
      </c>
      <c r="AC2" s="13" t="n">
        <v>23185</v>
      </c>
      <c r="AD2" s="13" t="n">
        <v>0</v>
      </c>
      <c r="AE2" s="13" t="n">
        <v>1142</v>
      </c>
      <c r="AF2" s="13" t="n">
        <v>187</v>
      </c>
      <c r="AG2" s="13" t="n">
        <v>3994</v>
      </c>
      <c r="AH2" s="13" t="n">
        <v>0</v>
      </c>
      <c r="AI2" s="12" t="n">
        <v>26</v>
      </c>
      <c r="AJ2" s="13" t="n">
        <v>28508</v>
      </c>
      <c r="AK2" s="13" t="n">
        <v>107287</v>
      </c>
      <c r="AS2" s="16" t="e">
        <f aca="false">IF(#REF!&lt;&gt;#REF!,#REF!&amp;"/"&amp;#REF!,#REF!)</f>
        <v>#REF!</v>
      </c>
      <c r="AT2" s="16" t="str">
        <f aca="false">IF(A2&lt;&gt;W2,A2&amp;CHAR(10)&amp;W2,A2)</f>
        <v>Chief Info Tech Officer</v>
      </c>
      <c r="AU2" s="16" t="str">
        <f aca="false">IF(B2&lt;&gt;X2,B2&amp;CHAR(10)&amp;X2,B2)</f>
        <v>**Vacant-Atalig, A.</v>
      </c>
      <c r="AV2" s="17" t="str">
        <f aca="false">IF(C2&lt;&gt;Y2,TEXT(C2,"MM/DD/YY")&amp;CHAR(10)&amp;TEXT(Y2,"MM/DD/YY"),C2)</f>
        <v>-</v>
      </c>
      <c r="AW2" s="18" t="str">
        <f aca="false">IF(D2&lt;&gt;Z2,D2&amp;CHAR(10)&amp;Z2,D2)</f>
        <v>O-2-b
N-3-c</v>
      </c>
      <c r="AX2" s="17" t="str">
        <f aca="false">IF(E2&lt;&gt;AA2,TEXT(E2,"MM/DD/YY")&amp;CHAR(10)&amp;TEXT(AA2,"MM/DD/YY"),E2)</f>
        <v>-</v>
      </c>
      <c r="AY2" s="19" t="str">
        <f aca="false">IF(F2&lt;&gt;AB2,TEXT(F2,"$###,###")&amp;CHAR(10)&amp;TEXT(AB2,"$###,###"),F2)</f>
        <v>$91,505
$78,779</v>
      </c>
      <c r="AZ2" s="19" t="str">
        <f aca="false">IF(G2&lt;&gt;AC2,TEXT(G2,"$###,###")&amp;CHAR(10)&amp;TEXT(AC2,"$###,###"),G2)</f>
        <v>$26,930
$23,185</v>
      </c>
      <c r="BA2" s="19" t="n">
        <f aca="false">IF(AND(H2&lt;&gt;"-",H2&lt;&gt;AD2),TEXT(H2,"$###,##0")&amp;CHAR(10)&amp;TEXT(AD2,"$###,##0"),H2)</f>
        <v>0</v>
      </c>
      <c r="BB2" s="19" t="str">
        <f aca="false">IF(I2&lt;&gt;AE2,TEXT(I2,"$###,###")&amp;CHAR(10)&amp;TEXT(AE2,"$###,###"),I2)</f>
        <v>$1,327
$1,142</v>
      </c>
      <c r="BC2" s="19" t="n">
        <f aca="false">IF(AND(J2&lt;&gt;"-",J2&lt;&gt;AF2),TEXT(J2,"$###,##0")&amp;CHAR(10)&amp;TEXT(AF2,"$###,##0"),J2)</f>
        <v>187</v>
      </c>
      <c r="BD2" s="19" t="n">
        <f aca="false">IF(AND(K2&lt;&gt;"-",K2&lt;&gt;AG2),TEXT(K2,"$###,##0")&amp;CHAR(10)&amp;TEXT(AG2,"$###,##0"),K2)</f>
        <v>3994</v>
      </c>
      <c r="BE2" s="19" t="n">
        <f aca="false">IF(AND(L2&lt;&gt;"-",L2&lt;&gt;AH2),TEXT(L2,"$###,##0")&amp;CHAR(10)&amp;TEXT(AH2,"$###,##0"),L2)</f>
        <v>0</v>
      </c>
      <c r="BF2" s="18" t="n">
        <f aca="false">IF(M2&lt;&gt;AI2,M2&amp;CHAR(10)&amp;AI2,M2)</f>
        <v>26</v>
      </c>
      <c r="BG2" s="19" t="str">
        <f aca="false">IF(N2&lt;&gt;AJ2,TEXT(N2,"$###,###")&amp;CHAR(10)&amp;TEXT(AJ2,"$###,###"),N2)</f>
        <v>$32,438
$28,508</v>
      </c>
      <c r="BH2" s="19" t="str">
        <f aca="false">IF(O2&lt;&gt;AK2,TEXT(O2,"$###,###")&amp;CHAR(10)&amp;TEXT(AK2,"$###,###"),O2)</f>
        <v>$123,943
$107,287</v>
      </c>
    </row>
    <row r="3" customFormat="false" ht="12.8" hidden="false" customHeight="false" outlineLevel="0" collapsed="false">
      <c r="A3" s="10" t="s">
        <v>21</v>
      </c>
      <c r="B3" s="10" t="s">
        <v>22</v>
      </c>
      <c r="C3" s="11" t="s">
        <v>18</v>
      </c>
      <c r="D3" s="12" t="s">
        <v>23</v>
      </c>
      <c r="E3" s="11" t="s">
        <v>18</v>
      </c>
      <c r="F3" s="13" t="n">
        <v>34853</v>
      </c>
      <c r="G3" s="13" t="n">
        <v>10257</v>
      </c>
      <c r="H3" s="13" t="n">
        <v>495</v>
      </c>
      <c r="I3" s="13" t="n">
        <v>505</v>
      </c>
      <c r="J3" s="14" t="n">
        <v>187</v>
      </c>
      <c r="K3" s="13" t="n">
        <v>5709</v>
      </c>
      <c r="L3" s="13" t="n">
        <v>328</v>
      </c>
      <c r="M3" s="10" t="n">
        <v>26</v>
      </c>
      <c r="N3" s="13" t="n">
        <v>17482</v>
      </c>
      <c r="O3" s="13" t="n">
        <v>52335</v>
      </c>
      <c r="T3" s="0" t="str">
        <f aca="false">B3</f>
        <v>**Vacant-Banu, A.</v>
      </c>
      <c r="U3" s="15" t="str">
        <f aca="false">X3</f>
        <v>**Vacant-Banu, A.</v>
      </c>
      <c r="V3" s="0" t="str">
        <f aca="false">IF(OR(T3=U3,T3="",U3=""),"OK","BAD")</f>
        <v>OK</v>
      </c>
      <c r="W3" s="10" t="s">
        <v>21</v>
      </c>
      <c r="X3" s="10" t="s">
        <v>22</v>
      </c>
      <c r="Y3" s="11" t="s">
        <v>18</v>
      </c>
      <c r="Z3" s="12" t="s">
        <v>23</v>
      </c>
      <c r="AA3" s="11" t="s">
        <v>18</v>
      </c>
      <c r="AB3" s="13" t="n">
        <v>34853</v>
      </c>
      <c r="AC3" s="13" t="n">
        <v>10257</v>
      </c>
      <c r="AD3" s="13" t="n">
        <v>495</v>
      </c>
      <c r="AE3" s="13" t="n">
        <v>505</v>
      </c>
      <c r="AF3" s="13" t="n">
        <v>187</v>
      </c>
      <c r="AG3" s="13" t="n">
        <v>5709</v>
      </c>
      <c r="AH3" s="13" t="n">
        <v>328</v>
      </c>
      <c r="AI3" s="12" t="n">
        <v>26</v>
      </c>
      <c r="AJ3" s="13" t="n">
        <v>17482</v>
      </c>
      <c r="AK3" s="13" t="n">
        <v>52335</v>
      </c>
      <c r="AR3" s="20"/>
      <c r="AS3" s="16" t="e">
        <f aca="false">IF(#REF!&lt;&gt;#REF!,#REF!&amp;"/"&amp;#REF!,#REF!)</f>
        <v>#REF!</v>
      </c>
      <c r="AT3" s="16" t="str">
        <f aca="false">IF(A3&lt;&gt;W3,A3&amp;CHAR(10)&amp;W3,A3)</f>
        <v>Computer Technician I</v>
      </c>
      <c r="AU3" s="16" t="str">
        <f aca="false">IF(B3&lt;&gt;X3,B3&amp;CHAR(10)&amp;X3,B3)</f>
        <v>**Vacant-Banu, A.</v>
      </c>
      <c r="AV3" s="17" t="str">
        <f aca="false">IF(C3&lt;&gt;Y3,TEXT(C3,"MM/DD/YY")&amp;CHAR(10)&amp;TEXT(Y3,"MM/DD/YY"),C3)</f>
        <v>-</v>
      </c>
      <c r="AW3" s="18" t="str">
        <f aca="false">IF(D3&lt;&gt;Z3,D3&amp;CHAR(10)&amp;Z3,D3)</f>
        <v>H-3</v>
      </c>
      <c r="AX3" s="17" t="str">
        <f aca="false">IF(E3&lt;&gt;AA3,TEXT(E3,"MM/DD/YY")&amp;CHAR(10)&amp;TEXT(AA3,"MM/DD/YY"),E3)</f>
        <v>-</v>
      </c>
      <c r="AY3" s="19" t="n">
        <f aca="false">IF(F3&lt;&gt;AB3,TEXT(F3,"$###,###")&amp;CHAR(10)&amp;TEXT(AB3,"$###,###"),F3)</f>
        <v>34853</v>
      </c>
      <c r="AZ3" s="19" t="n">
        <f aca="false">IF(G3&lt;&gt;AC3,TEXT(G3,"$###,###")&amp;CHAR(10)&amp;TEXT(AC3,"$###,###"),G3)</f>
        <v>10257</v>
      </c>
      <c r="BA3" s="19" t="n">
        <f aca="false">IF(AND(H3&lt;&gt;"-",H3&lt;&gt;AD3),TEXT(H3,"$###,##0")&amp;CHAR(10)&amp;TEXT(AD3,"$###,##0"),H3)</f>
        <v>495</v>
      </c>
      <c r="BB3" s="19" t="n">
        <f aca="false">IF(I3&lt;&gt;AE3,TEXT(I3,"$###,###")&amp;CHAR(10)&amp;TEXT(AE3,"$###,###"),I3)</f>
        <v>505</v>
      </c>
      <c r="BC3" s="19" t="n">
        <f aca="false">IF(AND(J3&lt;&gt;"-",J3&lt;&gt;AF3),TEXT(J3,"$###,##0")&amp;CHAR(10)&amp;TEXT(AF3,"$###,##0"),J3)</f>
        <v>187</v>
      </c>
      <c r="BD3" s="19" t="n">
        <f aca="false">IF(AND(K3&lt;&gt;"-",K3&lt;&gt;AG3),TEXT(K3,"$###,##0")&amp;CHAR(10)&amp;TEXT(AG3,"$###,##0"),K3)</f>
        <v>5709</v>
      </c>
      <c r="BE3" s="19" t="n">
        <f aca="false">IF(AND(L3&lt;&gt;"-",L3&lt;&gt;AH3),TEXT(L3,"$###,##0")&amp;CHAR(10)&amp;TEXT(AH3,"$###,##0"),L3)</f>
        <v>328</v>
      </c>
      <c r="BF3" s="18" t="n">
        <f aca="false">IF(M3&lt;&gt;AI3,M3&amp;CHAR(10)&amp;AI3,M3)</f>
        <v>26</v>
      </c>
      <c r="BG3" s="19" t="n">
        <f aca="false">IF(N3&lt;&gt;AJ3,TEXT(N3,"$###,###")&amp;CHAR(10)&amp;TEXT(AJ3,"$###,###"),N3)</f>
        <v>17482</v>
      </c>
      <c r="BH3" s="19" t="n">
        <f aca="false">IF(O3&lt;&gt;AK3,TEXT(O3,"$###,###")&amp;CHAR(10)&amp;TEXT(AK3,"$###,###"),O3)</f>
        <v>52335</v>
      </c>
    </row>
    <row r="4" customFormat="false" ht="23.85" hidden="false" customHeight="false" outlineLevel="0" collapsed="false">
      <c r="A4" s="10" t="s">
        <v>24</v>
      </c>
      <c r="B4" s="10" t="s">
        <v>25</v>
      </c>
      <c r="C4" s="11" t="s">
        <v>18</v>
      </c>
      <c r="D4" s="12" t="s">
        <v>26</v>
      </c>
      <c r="E4" s="11" t="s">
        <v>18</v>
      </c>
      <c r="F4" s="13" t="n">
        <v>70154</v>
      </c>
      <c r="G4" s="13" t="n">
        <v>20646</v>
      </c>
      <c r="H4" s="13" t="n">
        <v>0</v>
      </c>
      <c r="I4" s="13" t="n">
        <v>1017</v>
      </c>
      <c r="J4" s="14" t="n">
        <v>187</v>
      </c>
      <c r="K4" s="13" t="n">
        <v>6928</v>
      </c>
      <c r="L4" s="13" t="n">
        <v>0</v>
      </c>
      <c r="M4" s="10" t="n">
        <v>26</v>
      </c>
      <c r="N4" s="13" t="n">
        <v>28779</v>
      </c>
      <c r="O4" s="13" t="n">
        <v>98933</v>
      </c>
      <c r="T4" s="0" t="str">
        <f aca="false">B4</f>
        <v>**Vacant-Bataclan, E.</v>
      </c>
      <c r="U4" s="15" t="n">
        <f aca="false">X4</f>
        <v>0</v>
      </c>
      <c r="V4" s="0" t="str">
        <f aca="false">IF(OR(T4=U4,T4="",U4=""),"OK","BAD")</f>
        <v>OK</v>
      </c>
      <c r="W4" s="10"/>
      <c r="X4" s="10"/>
      <c r="Y4" s="11"/>
      <c r="Z4" s="12"/>
      <c r="AA4" s="11"/>
      <c r="AB4" s="13"/>
      <c r="AC4" s="13"/>
      <c r="AD4" s="13"/>
      <c r="AE4" s="13"/>
      <c r="AF4" s="13"/>
      <c r="AG4" s="13"/>
      <c r="AH4" s="13"/>
      <c r="AI4" s="12"/>
      <c r="AJ4" s="13"/>
      <c r="AK4" s="13"/>
      <c r="AR4" s="20"/>
      <c r="AS4" s="16" t="e">
        <f aca="false">IF(#REF!&lt;&gt;#REF!,#REF!&amp;"/"&amp;#REF!,#REF!)</f>
        <v>#REF!</v>
      </c>
      <c r="AT4" s="16" t="str">
        <f aca="false">IF(A4&lt;&gt;W4,A4&amp;CHAR(10)&amp;W4,A4)</f>
        <v>Licensed Practical Nurse I
</v>
      </c>
      <c r="AU4" s="16" t="str">
        <f aca="false">IF(B4&lt;&gt;X4,B4&amp;CHAR(10)&amp;X4,B4)</f>
        <v>**Vacant-Bataclan, E.
</v>
      </c>
      <c r="AV4" s="17" t="str">
        <f aca="false">IF(C4&lt;&gt;Y4,TEXT(C4,"MM/DD/YY")&amp;CHAR(10)&amp;TEXT(Y4,"MM/DD/YY"),C4)</f>
        <v>-
12/30/99</v>
      </c>
      <c r="AW4" s="18" t="str">
        <f aca="false">IF(D4&lt;&gt;Z4,D4&amp;CHAR(10)&amp;Z4,D4)</f>
        <v>J-11-a
</v>
      </c>
      <c r="AX4" s="17" t="str">
        <f aca="false">IF(E4&lt;&gt;AA4,TEXT(E4,"MM/DD/YY")&amp;CHAR(10)&amp;TEXT(AA4,"MM/DD/YY"),E4)</f>
        <v>-
12/30/99</v>
      </c>
      <c r="AY4" s="19" t="str">
        <f aca="false">IF(F4&lt;&gt;AB4,TEXT(F4,"$###,###")&amp;CHAR(10)&amp;TEXT(AB4,"$###,###"),F4)</f>
        <v>$70,154
$</v>
      </c>
      <c r="AZ4" s="19" t="str">
        <f aca="false">IF(G4&lt;&gt;AC4,TEXT(G4,"$###,###")&amp;CHAR(10)&amp;TEXT(AC4,"$###,###"),G4)</f>
        <v>$20,646
$</v>
      </c>
      <c r="BA4" s="19" t="n">
        <f aca="false">IF(AND(H4&lt;&gt;"-",H4&lt;&gt;AD4),TEXT(H4,"$###,##0")&amp;CHAR(10)&amp;TEXT(AD4,"$###,##0"),H4)</f>
        <v>0</v>
      </c>
      <c r="BB4" s="19" t="str">
        <f aca="false">IF(I4&lt;&gt;AE4,TEXT(I4,"$###,###")&amp;CHAR(10)&amp;TEXT(AE4,"$###,###"),I4)</f>
        <v>$1,017
$</v>
      </c>
      <c r="BC4" s="19" t="str">
        <f aca="false">IF(AND(J4&lt;&gt;"-",J4&lt;&gt;AF4),TEXT(J4,"$###,##0")&amp;CHAR(10)&amp;TEXT(AF4,"$###,##0"),J4)</f>
        <v>$187
$0</v>
      </c>
      <c r="BD4" s="19" t="str">
        <f aca="false">IF(AND(K4&lt;&gt;"-",K4&lt;&gt;AG4),TEXT(K4,"$###,##0")&amp;CHAR(10)&amp;TEXT(AG4,"$###,##0"),K4)</f>
        <v>$6,928
$0</v>
      </c>
      <c r="BE4" s="19" t="n">
        <f aca="false">IF(AND(L4&lt;&gt;"-",L4&lt;&gt;AH4),TEXT(L4,"$###,##0")&amp;CHAR(10)&amp;TEXT(AH4,"$###,##0"),L4)</f>
        <v>0</v>
      </c>
      <c r="BF4" s="18" t="str">
        <f aca="false">IF(M4&lt;&gt;AI4,M4&amp;CHAR(10)&amp;AI4,M4)</f>
        <v>26
</v>
      </c>
      <c r="BG4" s="19" t="str">
        <f aca="false">IF(N4&lt;&gt;AJ4,TEXT(N4,"$###,###")&amp;CHAR(10)&amp;TEXT(AJ4,"$###,###"),N4)</f>
        <v>$28,779
$</v>
      </c>
      <c r="BH4" s="19" t="str">
        <f aca="false">IF(O4&lt;&gt;AK4,TEXT(O4,"$###,###")&amp;CHAR(10)&amp;TEXT(AK4,"$###,###"),O4)</f>
        <v>$98,933
$</v>
      </c>
    </row>
    <row r="5" customFormat="false" ht="23.85" hidden="false" customHeight="false" outlineLevel="0" collapsed="false">
      <c r="A5" s="10"/>
      <c r="B5" s="10"/>
      <c r="C5" s="11"/>
      <c r="D5" s="12"/>
      <c r="E5" s="11"/>
      <c r="F5" s="13"/>
      <c r="G5" s="13"/>
      <c r="H5" s="13"/>
      <c r="I5" s="13"/>
      <c r="J5" s="14"/>
      <c r="K5" s="13"/>
      <c r="L5" s="13"/>
      <c r="M5" s="10"/>
      <c r="N5" s="13"/>
      <c r="O5" s="13"/>
      <c r="T5" s="0" t="n">
        <f aca="false">B5</f>
        <v>0</v>
      </c>
      <c r="U5" s="15" t="str">
        <f aca="false">X5</f>
        <v>**Vacant-Blas, J.</v>
      </c>
      <c r="V5" s="0" t="str">
        <f aca="false">IF(OR(T5=U5,T5="",U5=""),"OK","BAD")</f>
        <v>OK</v>
      </c>
      <c r="W5" s="10" t="s">
        <v>27</v>
      </c>
      <c r="X5" s="10" t="s">
        <v>28</v>
      </c>
      <c r="Y5" s="11" t="s">
        <v>18</v>
      </c>
      <c r="Z5" s="12" t="s">
        <v>29</v>
      </c>
      <c r="AA5" s="11" t="s">
        <v>18</v>
      </c>
      <c r="AB5" s="13" t="n">
        <v>41372</v>
      </c>
      <c r="AC5" s="13" t="n">
        <v>12176</v>
      </c>
      <c r="AD5" s="13" t="n">
        <v>495</v>
      </c>
      <c r="AE5" s="13" t="n">
        <v>600</v>
      </c>
      <c r="AF5" s="13" t="n">
        <v>187</v>
      </c>
      <c r="AG5" s="13" t="n">
        <v>11231</v>
      </c>
      <c r="AH5" s="13" t="n">
        <v>530</v>
      </c>
      <c r="AI5" s="12" t="n">
        <v>26</v>
      </c>
      <c r="AJ5" s="13" t="n">
        <v>25218</v>
      </c>
      <c r="AK5" s="13" t="n">
        <v>66590</v>
      </c>
      <c r="AS5" s="16" t="e">
        <f aca="false">IF(#REF!&lt;&gt;#REF!,#REF!&amp;"/"&amp;#REF!,#REF!)</f>
        <v>#REF!</v>
      </c>
      <c r="AT5" s="16" t="str">
        <f aca="false">IF(A5&lt;&gt;W5,A5&amp;CHAR(10)&amp;W5,A5)</f>
        <v>
Program Coordinator I</v>
      </c>
      <c r="AU5" s="16" t="str">
        <f aca="false">IF(B5&lt;&gt;X5,B5&amp;CHAR(10)&amp;X5,B5)</f>
        <v>
**Vacant-Blas, J.</v>
      </c>
      <c r="AV5" s="17" t="str">
        <f aca="false">IF(C5&lt;&gt;Y5,TEXT(C5,"MM/DD/YY")&amp;CHAR(10)&amp;TEXT(Y5,"MM/DD/YY"),C5)</f>
        <v>12/30/99
-</v>
      </c>
      <c r="AW5" s="18" t="str">
        <f aca="false">IF(D5&lt;&gt;Z5,D5&amp;CHAR(10)&amp;Z5,D5)</f>
        <v>
K-1</v>
      </c>
      <c r="AX5" s="17" t="str">
        <f aca="false">IF(E5&lt;&gt;AA5,TEXT(E5,"MM/DD/YY")&amp;CHAR(10)&amp;TEXT(AA5,"MM/DD/YY"),E5)</f>
        <v>12/30/99
-</v>
      </c>
      <c r="AY5" s="19" t="str">
        <f aca="false">IF(F5&lt;&gt;AB5,TEXT(F5,"$###,###")&amp;CHAR(10)&amp;TEXT(AB5,"$###,###"),F5)</f>
        <v>$
$41,372</v>
      </c>
      <c r="AZ5" s="19" t="str">
        <f aca="false">IF(G5&lt;&gt;AC5,TEXT(G5,"$###,###")&amp;CHAR(10)&amp;TEXT(AC5,"$###,###"),G5)</f>
        <v>$
$12,176</v>
      </c>
      <c r="BA5" s="19" t="str">
        <f aca="false">IF(AND(H5&lt;&gt;"-",H5&lt;&gt;AD5),TEXT(H5,"$###,##0")&amp;CHAR(10)&amp;TEXT(AD5,"$###,##0"),H5)</f>
        <v>$0
$495</v>
      </c>
      <c r="BB5" s="19" t="str">
        <f aca="false">IF(I5&lt;&gt;AE5,TEXT(I5,"$###,###")&amp;CHAR(10)&amp;TEXT(AE5,"$###,###"),I5)</f>
        <v>$
$600</v>
      </c>
      <c r="BC5" s="19" t="str">
        <f aca="false">IF(AND(J5&lt;&gt;"-",J5&lt;&gt;AF5),TEXT(J5,"$###,##0")&amp;CHAR(10)&amp;TEXT(AF5,"$###,##0"),J5)</f>
        <v>$0
$187</v>
      </c>
      <c r="BD5" s="19" t="str">
        <f aca="false">IF(AND(K5&lt;&gt;"-",K5&lt;&gt;AG5),TEXT(K5,"$###,##0")&amp;CHAR(10)&amp;TEXT(AG5,"$###,##0"),K5)</f>
        <v>$0
$11,231</v>
      </c>
      <c r="BE5" s="19" t="str">
        <f aca="false">IF(AND(L5&lt;&gt;"-",L5&lt;&gt;AH5),TEXT(L5,"$###,##0")&amp;CHAR(10)&amp;TEXT(AH5,"$###,##0"),L5)</f>
        <v>$0
$530</v>
      </c>
      <c r="BF5" s="18" t="str">
        <f aca="false">IF(M5&lt;&gt;AI5,M5&amp;CHAR(10)&amp;AI5,M5)</f>
        <v>
26</v>
      </c>
      <c r="BG5" s="19" t="str">
        <f aca="false">IF(N5&lt;&gt;AJ5,TEXT(N5,"$###,###")&amp;CHAR(10)&amp;TEXT(AJ5,"$###,###"),N5)</f>
        <v>$
$25,218</v>
      </c>
      <c r="BH5" s="19" t="str">
        <f aca="false">IF(O5&lt;&gt;AK5,TEXT(O5,"$###,###")&amp;CHAR(10)&amp;TEXT(AK5,"$###,###"),O5)</f>
        <v>$
$66,590</v>
      </c>
    </row>
    <row r="6" customFormat="false" ht="12.8" hidden="false" customHeight="false" outlineLevel="0" collapsed="false">
      <c r="A6" s="10" t="s">
        <v>30</v>
      </c>
      <c r="B6" s="10" t="s">
        <v>31</v>
      </c>
      <c r="C6" s="11" t="s">
        <v>18</v>
      </c>
      <c r="D6" s="12" t="s">
        <v>32</v>
      </c>
      <c r="E6" s="11" t="s">
        <v>18</v>
      </c>
      <c r="F6" s="13" t="n">
        <v>32355</v>
      </c>
      <c r="G6" s="13" t="n">
        <v>9522</v>
      </c>
      <c r="H6" s="13" t="n">
        <v>0</v>
      </c>
      <c r="I6" s="13" t="n">
        <v>469</v>
      </c>
      <c r="J6" s="14" t="n">
        <v>0</v>
      </c>
      <c r="K6" s="13" t="n">
        <v>9339</v>
      </c>
      <c r="L6" s="13" t="n">
        <v>530</v>
      </c>
      <c r="M6" s="10" t="n">
        <v>26</v>
      </c>
      <c r="N6" s="13" t="n">
        <v>19860</v>
      </c>
      <c r="O6" s="13" t="n">
        <v>52215</v>
      </c>
      <c r="T6" s="0" t="str">
        <f aca="false">B6</f>
        <v>**Vacant-Castro, A.</v>
      </c>
      <c r="U6" s="15" t="str">
        <f aca="false">X6</f>
        <v>**Vacant-Castro, A.</v>
      </c>
      <c r="V6" s="0" t="str">
        <f aca="false">IF(OR(T6=U6,T6="",U6=""),"OK","BAD")</f>
        <v>OK</v>
      </c>
      <c r="W6" s="10" t="s">
        <v>30</v>
      </c>
      <c r="X6" s="10" t="s">
        <v>31</v>
      </c>
      <c r="Y6" s="11" t="s">
        <v>18</v>
      </c>
      <c r="Z6" s="12" t="s">
        <v>32</v>
      </c>
      <c r="AA6" s="11" t="s">
        <v>18</v>
      </c>
      <c r="AB6" s="13" t="n">
        <v>32355</v>
      </c>
      <c r="AC6" s="13" t="n">
        <v>9522</v>
      </c>
      <c r="AD6" s="13" t="n">
        <v>0</v>
      </c>
      <c r="AE6" s="13" t="n">
        <v>469</v>
      </c>
      <c r="AF6" s="13" t="n">
        <v>0</v>
      </c>
      <c r="AG6" s="13" t="n">
        <v>9339</v>
      </c>
      <c r="AH6" s="13" t="n">
        <v>530</v>
      </c>
      <c r="AI6" s="12" t="n">
        <v>26</v>
      </c>
      <c r="AJ6" s="13" t="n">
        <v>19860</v>
      </c>
      <c r="AK6" s="13" t="n">
        <v>52215</v>
      </c>
      <c r="AS6" s="16" t="e">
        <f aca="false">IF(#REF!&lt;&gt;#REF!,#REF!&amp;"/"&amp;#REF!,#REF!)</f>
        <v>#REF!</v>
      </c>
      <c r="AT6" s="16" t="str">
        <f aca="false">IF(A6&lt;&gt;W6,A6&amp;CHAR(10)&amp;W6,A6)</f>
        <v>Test Examiner</v>
      </c>
      <c r="AU6" s="16" t="str">
        <f aca="false">IF(B6&lt;&gt;X6,B6&amp;CHAR(10)&amp;X6,B6)</f>
        <v>**Vacant-Castro, A.</v>
      </c>
      <c r="AV6" s="17" t="str">
        <f aca="false">IF(C6&lt;&gt;Y6,TEXT(C6,"MM/DD/YY")&amp;CHAR(10)&amp;TEXT(Y6,"MM/DD/YY"),C6)</f>
        <v>-</v>
      </c>
      <c r="AW6" s="18" t="str">
        <f aca="false">IF(D6&lt;&gt;Z6,D6&amp;CHAR(10)&amp;Z6,D6)</f>
        <v>H-1</v>
      </c>
      <c r="AX6" s="17" t="str">
        <f aca="false">IF(E6&lt;&gt;AA6,TEXT(E6,"MM/DD/YY")&amp;CHAR(10)&amp;TEXT(AA6,"MM/DD/YY"),E6)</f>
        <v>-</v>
      </c>
      <c r="AY6" s="19" t="n">
        <f aca="false">IF(F6&lt;&gt;AB6,TEXT(F6,"$###,###")&amp;CHAR(10)&amp;TEXT(AB6,"$###,###"),F6)</f>
        <v>32355</v>
      </c>
      <c r="AZ6" s="19" t="n">
        <f aca="false">IF(G6&lt;&gt;AC6,TEXT(G6,"$###,###")&amp;CHAR(10)&amp;TEXT(AC6,"$###,###"),G6)</f>
        <v>9522</v>
      </c>
      <c r="BA6" s="19" t="n">
        <f aca="false">IF(AND(H6&lt;&gt;"-",H6&lt;&gt;AD6),TEXT(H6,"$###,##0")&amp;CHAR(10)&amp;TEXT(AD6,"$###,##0"),H6)</f>
        <v>0</v>
      </c>
      <c r="BB6" s="19" t="n">
        <f aca="false">IF(I6&lt;&gt;AE6,TEXT(I6,"$###,###")&amp;CHAR(10)&amp;TEXT(AE6,"$###,###"),I6)</f>
        <v>469</v>
      </c>
      <c r="BC6" s="19" t="n">
        <f aca="false">IF(AND(J6&lt;&gt;"-",J6&lt;&gt;AF6),TEXT(J6,"$###,##0")&amp;CHAR(10)&amp;TEXT(AF6,"$###,##0"),J6)</f>
        <v>0</v>
      </c>
      <c r="BD6" s="19" t="n">
        <f aca="false">IF(AND(K6&lt;&gt;"-",K6&lt;&gt;AG6),TEXT(K6,"$###,##0")&amp;CHAR(10)&amp;TEXT(AG6,"$###,##0"),K6)</f>
        <v>9339</v>
      </c>
      <c r="BE6" s="19" t="n">
        <f aca="false">IF(AND(L6&lt;&gt;"-",L6&lt;&gt;AH6),TEXT(L6,"$###,##0")&amp;CHAR(10)&amp;TEXT(AH6,"$###,##0"),L6)</f>
        <v>530</v>
      </c>
      <c r="BF6" s="18" t="n">
        <f aca="false">IF(M6&lt;&gt;AI6,M6&amp;CHAR(10)&amp;AI6,M6)</f>
        <v>26</v>
      </c>
      <c r="BG6" s="19" t="n">
        <f aca="false">IF(N6&lt;&gt;AJ6,TEXT(N6,"$###,###")&amp;CHAR(10)&amp;TEXT(AJ6,"$###,###"),N6)</f>
        <v>19860</v>
      </c>
      <c r="BH6" s="19" t="n">
        <f aca="false">IF(O6&lt;&gt;AK6,TEXT(O6,"$###,###")&amp;CHAR(10)&amp;TEXT(AK6,"$###,###"),O6)</f>
        <v>52215</v>
      </c>
    </row>
    <row r="7" customFormat="false" ht="12.8" hidden="false" customHeight="false" outlineLevel="0" collapsed="false">
      <c r="A7" s="10" t="s">
        <v>33</v>
      </c>
      <c r="B7" s="10" t="s">
        <v>34</v>
      </c>
      <c r="C7" s="11" t="s">
        <v>18</v>
      </c>
      <c r="D7" s="12" t="s">
        <v>35</v>
      </c>
      <c r="E7" s="11" t="s">
        <v>18</v>
      </c>
      <c r="F7" s="13" t="n">
        <v>61555</v>
      </c>
      <c r="G7" s="13" t="n">
        <v>18116</v>
      </c>
      <c r="H7" s="13" t="n">
        <v>0</v>
      </c>
      <c r="I7" s="13" t="n">
        <v>893</v>
      </c>
      <c r="J7" s="14" t="n">
        <v>187</v>
      </c>
      <c r="K7" s="13" t="n">
        <v>9339</v>
      </c>
      <c r="L7" s="13" t="n">
        <v>530</v>
      </c>
      <c r="M7" s="10" t="n">
        <v>26</v>
      </c>
      <c r="N7" s="13" t="n">
        <v>29064</v>
      </c>
      <c r="O7" s="13" t="n">
        <v>90619</v>
      </c>
      <c r="T7" s="0" t="str">
        <f aca="false">B7</f>
        <v>**Vacant-Cejoco, J.</v>
      </c>
      <c r="U7" s="15" t="str">
        <f aca="false">X7</f>
        <v>**Vacant-Cejoco, J.</v>
      </c>
      <c r="V7" s="0" t="str">
        <f aca="false">IF(OR(T7=U7,T7="",U7=""),"OK","BAD")</f>
        <v>OK</v>
      </c>
      <c r="W7" s="10" t="s">
        <v>33</v>
      </c>
      <c r="X7" s="10" t="s">
        <v>34</v>
      </c>
      <c r="Y7" s="11" t="s">
        <v>18</v>
      </c>
      <c r="Z7" s="12" t="s">
        <v>35</v>
      </c>
      <c r="AA7" s="11" t="s">
        <v>18</v>
      </c>
      <c r="AB7" s="13" t="n">
        <v>61555</v>
      </c>
      <c r="AC7" s="13" t="n">
        <v>18116</v>
      </c>
      <c r="AD7" s="13" t="n">
        <v>0</v>
      </c>
      <c r="AE7" s="13" t="n">
        <v>893</v>
      </c>
      <c r="AF7" s="13" t="n">
        <v>187</v>
      </c>
      <c r="AG7" s="13" t="n">
        <v>9339</v>
      </c>
      <c r="AH7" s="13" t="n">
        <v>530</v>
      </c>
      <c r="AI7" s="12" t="n">
        <v>26</v>
      </c>
      <c r="AJ7" s="13" t="n">
        <v>29064</v>
      </c>
      <c r="AK7" s="13" t="n">
        <v>90619</v>
      </c>
      <c r="AS7" s="16" t="e">
        <f aca="false">IF(#REF!&lt;&gt;#REF!,#REF!&amp;"/"&amp;#REF!,#REF!)</f>
        <v>#REF!</v>
      </c>
      <c r="AT7" s="16" t="str">
        <f aca="false">IF(A7&lt;&gt;W7,A7&amp;CHAR(10)&amp;W7,A7)</f>
        <v>Instructor</v>
      </c>
      <c r="AU7" s="16" t="str">
        <f aca="false">IF(B7&lt;&gt;X7,B7&amp;CHAR(10)&amp;X7,B7)</f>
        <v>**Vacant-Cejoco, J.</v>
      </c>
      <c r="AV7" s="17" t="str">
        <f aca="false">IF(C7&lt;&gt;Y7,TEXT(C7,"MM/DD/YY")&amp;CHAR(10)&amp;TEXT(Y7,"MM/DD/YY"),C7)</f>
        <v>-</v>
      </c>
      <c r="AW7" s="18" t="str">
        <f aca="false">IF(D7&lt;&gt;Z7,D7&amp;CHAR(10)&amp;Z7,D7)</f>
        <v>J-10-a</v>
      </c>
      <c r="AX7" s="17" t="str">
        <f aca="false">IF(E7&lt;&gt;AA7,TEXT(E7,"MM/DD/YY")&amp;CHAR(10)&amp;TEXT(AA7,"MM/DD/YY"),E7)</f>
        <v>-</v>
      </c>
      <c r="AY7" s="19" t="n">
        <f aca="false">IF(F7&lt;&gt;AB7,TEXT(F7,"$###,###")&amp;CHAR(10)&amp;TEXT(AB7,"$###,###"),F7)</f>
        <v>61555</v>
      </c>
      <c r="AZ7" s="19" t="n">
        <f aca="false">IF(G7&lt;&gt;AC7,TEXT(G7,"$###,###")&amp;CHAR(10)&amp;TEXT(AC7,"$###,###"),G7)</f>
        <v>18116</v>
      </c>
      <c r="BA7" s="19" t="n">
        <f aca="false">IF(AND(H7&lt;&gt;"-",H7&lt;&gt;AD7),TEXT(H7,"$###,##0")&amp;CHAR(10)&amp;TEXT(AD7,"$###,##0"),H7)</f>
        <v>0</v>
      </c>
      <c r="BB7" s="19" t="n">
        <f aca="false">IF(I7&lt;&gt;AE7,TEXT(I7,"$###,###")&amp;CHAR(10)&amp;TEXT(AE7,"$###,###"),I7)</f>
        <v>893</v>
      </c>
      <c r="BC7" s="19" t="n">
        <f aca="false">IF(AND(J7&lt;&gt;"-",J7&lt;&gt;AF7),TEXT(J7,"$###,##0")&amp;CHAR(10)&amp;TEXT(AF7,"$###,##0"),J7)</f>
        <v>187</v>
      </c>
      <c r="BD7" s="19" t="n">
        <f aca="false">IF(AND(K7&lt;&gt;"-",K7&lt;&gt;AG7),TEXT(K7,"$###,##0")&amp;CHAR(10)&amp;TEXT(AG7,"$###,##0"),K7)</f>
        <v>9339</v>
      </c>
      <c r="BE7" s="19" t="n">
        <f aca="false">IF(AND(L7&lt;&gt;"-",L7&lt;&gt;AH7),TEXT(L7,"$###,##0")&amp;CHAR(10)&amp;TEXT(AH7,"$###,##0"),L7)</f>
        <v>530</v>
      </c>
      <c r="BF7" s="18" t="n">
        <f aca="false">IF(M7&lt;&gt;AI7,M7&amp;CHAR(10)&amp;AI7,M7)</f>
        <v>26</v>
      </c>
      <c r="BG7" s="19" t="n">
        <f aca="false">IF(N7&lt;&gt;AJ7,TEXT(N7,"$###,###")&amp;CHAR(10)&amp;TEXT(AJ7,"$###,###"),N7)</f>
        <v>29064</v>
      </c>
      <c r="BH7" s="19" t="n">
        <f aca="false">IF(O7&lt;&gt;AK7,TEXT(O7,"$###,###")&amp;CHAR(10)&amp;TEXT(AK7,"$###,###"),O7)</f>
        <v>90619</v>
      </c>
    </row>
    <row r="8" customFormat="false" ht="23.85" hidden="false" customHeight="false" outlineLevel="0" collapsed="false">
      <c r="A8" s="10" t="s">
        <v>27</v>
      </c>
      <c r="B8" s="10" t="s">
        <v>36</v>
      </c>
      <c r="C8" s="11" t="s">
        <v>18</v>
      </c>
      <c r="D8" s="12" t="s">
        <v>29</v>
      </c>
      <c r="E8" s="11" t="s">
        <v>18</v>
      </c>
      <c r="F8" s="13" t="n">
        <v>41372</v>
      </c>
      <c r="G8" s="13" t="n">
        <v>12176</v>
      </c>
      <c r="H8" s="13" t="n">
        <v>0</v>
      </c>
      <c r="I8" s="13" t="n">
        <v>600</v>
      </c>
      <c r="J8" s="14" t="n">
        <v>187</v>
      </c>
      <c r="K8" s="13" t="n">
        <v>3994</v>
      </c>
      <c r="L8" s="13" t="n">
        <v>298</v>
      </c>
      <c r="M8" s="10" t="n">
        <v>26</v>
      </c>
      <c r="N8" s="13" t="n">
        <v>17254</v>
      </c>
      <c r="O8" s="13" t="n">
        <v>58626</v>
      </c>
      <c r="T8" s="0" t="str">
        <f aca="false">B8</f>
        <v>**Vacant-Chargualaf, N.</v>
      </c>
      <c r="U8" s="15" t="n">
        <f aca="false">X8</f>
        <v>0</v>
      </c>
      <c r="V8" s="0" t="str">
        <f aca="false">IF(OR(T8=U8,T8="",U8=""),"OK","BAD")</f>
        <v>OK</v>
      </c>
      <c r="W8" s="10"/>
      <c r="X8" s="10"/>
      <c r="Y8" s="11"/>
      <c r="Z8" s="12"/>
      <c r="AA8" s="11"/>
      <c r="AB8" s="13"/>
      <c r="AC8" s="13"/>
      <c r="AD8" s="13"/>
      <c r="AE8" s="13"/>
      <c r="AF8" s="13"/>
      <c r="AG8" s="13"/>
      <c r="AH8" s="13"/>
      <c r="AI8" s="12"/>
      <c r="AJ8" s="13"/>
      <c r="AK8" s="13"/>
      <c r="AS8" s="16" t="e">
        <f aca="false">IF(#REF!&lt;&gt;#REF!,#REF!&amp;"/"&amp;#REF!,#REF!)</f>
        <v>#REF!</v>
      </c>
      <c r="AT8" s="16" t="str">
        <f aca="false">IF(A8&lt;&gt;W8,A8&amp;CHAR(10)&amp;W8,A8)</f>
        <v>Program Coordinator I
</v>
      </c>
      <c r="AU8" s="16" t="str">
        <f aca="false">IF(B8&lt;&gt;X8,B8&amp;CHAR(10)&amp;X8,B8)</f>
        <v>**Vacant-Chargualaf, N.
</v>
      </c>
      <c r="AV8" s="17" t="str">
        <f aca="false">IF(C8&lt;&gt;Y8,TEXT(C8,"MM/DD/YY")&amp;CHAR(10)&amp;TEXT(Y8,"MM/DD/YY"),C8)</f>
        <v>-
12/30/99</v>
      </c>
      <c r="AW8" s="18" t="str">
        <f aca="false">IF(D8&lt;&gt;Z8,D8&amp;CHAR(10)&amp;Z8,D8)</f>
        <v>K-1
</v>
      </c>
      <c r="AX8" s="17" t="str">
        <f aca="false">IF(E8&lt;&gt;AA8,TEXT(E8,"MM/DD/YY")&amp;CHAR(10)&amp;TEXT(AA8,"MM/DD/YY"),E8)</f>
        <v>-
12/30/99</v>
      </c>
      <c r="AY8" s="19" t="str">
        <f aca="false">IF(F8&lt;&gt;AB8,TEXT(F8,"$###,###")&amp;CHAR(10)&amp;TEXT(AB8,"$###,###"),F8)</f>
        <v>$41,372
$</v>
      </c>
      <c r="AZ8" s="19" t="str">
        <f aca="false">IF(G8&lt;&gt;AC8,TEXT(G8,"$###,###")&amp;CHAR(10)&amp;TEXT(AC8,"$###,###"),G8)</f>
        <v>$12,176
$</v>
      </c>
      <c r="BA8" s="19" t="n">
        <f aca="false">IF(AND(H8&lt;&gt;"-",H8&lt;&gt;AD8),TEXT(H8,"$###,##0")&amp;CHAR(10)&amp;TEXT(AD8,"$###,##0"),H8)</f>
        <v>0</v>
      </c>
      <c r="BB8" s="19" t="str">
        <f aca="false">IF(I8&lt;&gt;AE8,TEXT(I8,"$###,###")&amp;CHAR(10)&amp;TEXT(AE8,"$###,###"),I8)</f>
        <v>$600
$</v>
      </c>
      <c r="BC8" s="19" t="str">
        <f aca="false">IF(AND(J8&lt;&gt;"-",J8&lt;&gt;AF8),TEXT(J8,"$###,##0")&amp;CHAR(10)&amp;TEXT(AF8,"$###,##0"),J8)</f>
        <v>$187
$0</v>
      </c>
      <c r="BD8" s="19" t="str">
        <f aca="false">IF(AND(K8&lt;&gt;"-",K8&lt;&gt;AG8),TEXT(K8,"$###,##0")&amp;CHAR(10)&amp;TEXT(AG8,"$###,##0"),K8)</f>
        <v>$3,994
$0</v>
      </c>
      <c r="BE8" s="19" t="str">
        <f aca="false">IF(AND(L8&lt;&gt;"-",L8&lt;&gt;AH8),TEXT(L8,"$###,##0")&amp;CHAR(10)&amp;TEXT(AH8,"$###,##0"),L8)</f>
        <v>$298
$0</v>
      </c>
      <c r="BF8" s="18" t="str">
        <f aca="false">IF(M8&lt;&gt;AI8,M8&amp;CHAR(10)&amp;AI8,M8)</f>
        <v>26
</v>
      </c>
      <c r="BG8" s="19" t="str">
        <f aca="false">IF(N8&lt;&gt;AJ8,TEXT(N8,"$###,###")&amp;CHAR(10)&amp;TEXT(AJ8,"$###,###"),N8)</f>
        <v>$17,254
$</v>
      </c>
      <c r="BH8" s="19" t="str">
        <f aca="false">IF(O8&lt;&gt;AK8,TEXT(O8,"$###,###")&amp;CHAR(10)&amp;TEXT(AK8,"$###,###"),O8)</f>
        <v>$58,626
$</v>
      </c>
    </row>
    <row r="9" customFormat="false" ht="12.8" hidden="false" customHeight="false" outlineLevel="0" collapsed="false">
      <c r="A9" s="10" t="s">
        <v>27</v>
      </c>
      <c r="B9" s="10" t="s">
        <v>37</v>
      </c>
      <c r="C9" s="11" t="s">
        <v>18</v>
      </c>
      <c r="D9" s="12" t="s">
        <v>29</v>
      </c>
      <c r="E9" s="11" t="s">
        <v>18</v>
      </c>
      <c r="F9" s="13" t="n">
        <v>41372</v>
      </c>
      <c r="G9" s="13" t="n">
        <v>12176</v>
      </c>
      <c r="H9" s="13" t="n">
        <v>495</v>
      </c>
      <c r="I9" s="13" t="n">
        <v>600</v>
      </c>
      <c r="J9" s="14" t="n">
        <v>187</v>
      </c>
      <c r="K9" s="13" t="n">
        <v>3994</v>
      </c>
      <c r="L9" s="13" t="n">
        <v>0</v>
      </c>
      <c r="M9" s="10" t="n">
        <v>26</v>
      </c>
      <c r="N9" s="13" t="n">
        <v>17452</v>
      </c>
      <c r="O9" s="13" t="n">
        <v>58824</v>
      </c>
      <c r="T9" s="0" t="str">
        <f aca="false">B9</f>
        <v>**Vacant-Dela Cruz, K.</v>
      </c>
      <c r="U9" s="15" t="str">
        <f aca="false">X9</f>
        <v>**Vacant-Dela Cruz, K.</v>
      </c>
      <c r="V9" s="0" t="str">
        <f aca="false">IF(OR(T9=U9,T9="",U9=""),"OK","BAD")</f>
        <v>OK</v>
      </c>
      <c r="W9" s="10" t="s">
        <v>27</v>
      </c>
      <c r="X9" s="10" t="s">
        <v>37</v>
      </c>
      <c r="Y9" s="11" t="s">
        <v>18</v>
      </c>
      <c r="Z9" s="12" t="s">
        <v>29</v>
      </c>
      <c r="AA9" s="11" t="s">
        <v>18</v>
      </c>
      <c r="AB9" s="13" t="n">
        <v>41372</v>
      </c>
      <c r="AC9" s="13" t="n">
        <v>12176</v>
      </c>
      <c r="AD9" s="13" t="n">
        <v>495</v>
      </c>
      <c r="AE9" s="13" t="n">
        <v>600</v>
      </c>
      <c r="AF9" s="13" t="n">
        <v>187</v>
      </c>
      <c r="AG9" s="13" t="n">
        <v>3994</v>
      </c>
      <c r="AH9" s="13" t="n">
        <v>0</v>
      </c>
      <c r="AI9" s="12" t="n">
        <v>26</v>
      </c>
      <c r="AJ9" s="13" t="n">
        <v>17452</v>
      </c>
      <c r="AK9" s="13" t="n">
        <v>58824</v>
      </c>
      <c r="AS9" s="16" t="e">
        <f aca="false">IF(#REF!&lt;&gt;#REF!,#REF!&amp;"/"&amp;#REF!,#REF!)</f>
        <v>#REF!</v>
      </c>
      <c r="AT9" s="16" t="str">
        <f aca="false">IF(A9&lt;&gt;W9,A9&amp;CHAR(10)&amp;W9,A9)</f>
        <v>Program Coordinator I</v>
      </c>
      <c r="AU9" s="16" t="str">
        <f aca="false">IF(B9&lt;&gt;X9,B9&amp;CHAR(10)&amp;X9,B9)</f>
        <v>**Vacant-Dela Cruz, K.</v>
      </c>
      <c r="AV9" s="17" t="str">
        <f aca="false">IF(C9&lt;&gt;Y9,TEXT(C9,"MM/DD/YY")&amp;CHAR(10)&amp;TEXT(Y9,"MM/DD/YY"),C9)</f>
        <v>-</v>
      </c>
      <c r="AW9" s="18" t="str">
        <f aca="false">IF(D9&lt;&gt;Z9,D9&amp;CHAR(10)&amp;Z9,D9)</f>
        <v>K-1</v>
      </c>
      <c r="AX9" s="17" t="str">
        <f aca="false">IF(E9&lt;&gt;AA9,TEXT(E9,"MM/DD/YY")&amp;CHAR(10)&amp;TEXT(AA9,"MM/DD/YY"),E9)</f>
        <v>-</v>
      </c>
      <c r="AY9" s="19" t="n">
        <f aca="false">IF(F9&lt;&gt;AB9,TEXT(F9,"$###,###")&amp;CHAR(10)&amp;TEXT(AB9,"$###,###"),F9)</f>
        <v>41372</v>
      </c>
      <c r="AZ9" s="19" t="n">
        <f aca="false">IF(G9&lt;&gt;AC9,TEXT(G9,"$###,###")&amp;CHAR(10)&amp;TEXT(AC9,"$###,###"),G9)</f>
        <v>12176</v>
      </c>
      <c r="BA9" s="19" t="n">
        <f aca="false">IF(AND(H9&lt;&gt;"-",H9&lt;&gt;AD9),TEXT(H9,"$###,##0")&amp;CHAR(10)&amp;TEXT(AD9,"$###,##0"),H9)</f>
        <v>495</v>
      </c>
      <c r="BB9" s="19" t="n">
        <f aca="false">IF(I9&lt;&gt;AE9,TEXT(I9,"$###,###")&amp;CHAR(10)&amp;TEXT(AE9,"$###,###"),I9)</f>
        <v>600</v>
      </c>
      <c r="BC9" s="19" t="n">
        <f aca="false">IF(AND(J9&lt;&gt;"-",J9&lt;&gt;AF9),TEXT(J9,"$###,##0")&amp;CHAR(10)&amp;TEXT(AF9,"$###,##0"),J9)</f>
        <v>187</v>
      </c>
      <c r="BD9" s="19" t="n">
        <f aca="false">IF(AND(K9&lt;&gt;"-",K9&lt;&gt;AG9),TEXT(K9,"$###,##0")&amp;CHAR(10)&amp;TEXT(AG9,"$###,##0"),K9)</f>
        <v>3994</v>
      </c>
      <c r="BE9" s="19" t="n">
        <f aca="false">IF(AND(L9&lt;&gt;"-",L9&lt;&gt;AH9),TEXT(L9,"$###,##0")&amp;CHAR(10)&amp;TEXT(AH9,"$###,##0"),L9)</f>
        <v>0</v>
      </c>
      <c r="BF9" s="18" t="n">
        <f aca="false">IF(M9&lt;&gt;AI9,M9&amp;CHAR(10)&amp;AI9,M9)</f>
        <v>26</v>
      </c>
      <c r="BG9" s="19" t="n">
        <f aca="false">IF(N9&lt;&gt;AJ9,TEXT(N9,"$###,###")&amp;CHAR(10)&amp;TEXT(AJ9,"$###,###"),N9)</f>
        <v>17452</v>
      </c>
      <c r="BH9" s="19" t="n">
        <f aca="false">IF(O9&lt;&gt;AK9,TEXT(O9,"$###,###")&amp;CHAR(10)&amp;TEXT(AK9,"$###,###"),O9)</f>
        <v>58824</v>
      </c>
    </row>
    <row r="10" customFormat="false" ht="23.85" hidden="false" customHeight="false" outlineLevel="0" collapsed="false">
      <c r="A10" s="10"/>
      <c r="B10" s="10"/>
      <c r="C10" s="11"/>
      <c r="D10" s="12"/>
      <c r="E10" s="11"/>
      <c r="F10" s="13"/>
      <c r="G10" s="13"/>
      <c r="H10" s="13"/>
      <c r="I10" s="13"/>
      <c r="J10" s="14"/>
      <c r="K10" s="13"/>
      <c r="L10" s="13"/>
      <c r="M10" s="10"/>
      <c r="N10" s="13"/>
      <c r="O10" s="13"/>
      <c r="T10" s="0" t="n">
        <f aca="false">B10</f>
        <v>0</v>
      </c>
      <c r="U10" s="15" t="str">
        <f aca="false">X10</f>
        <v>**Vacant-Duenas, D.</v>
      </c>
      <c r="V10" s="0" t="str">
        <f aca="false">IF(OR(T10=U10,T10="",U10=""),"OK","BAD")</f>
        <v>OK</v>
      </c>
      <c r="W10" s="10" t="s">
        <v>38</v>
      </c>
      <c r="X10" s="10" t="s">
        <v>39</v>
      </c>
      <c r="Y10" s="11" t="s">
        <v>18</v>
      </c>
      <c r="Z10" s="12" t="s">
        <v>40</v>
      </c>
      <c r="AA10" s="11" t="s">
        <v>18</v>
      </c>
      <c r="AB10" s="13" t="n">
        <v>88212</v>
      </c>
      <c r="AC10" s="13" t="n">
        <v>25961</v>
      </c>
      <c r="AD10" s="13" t="n">
        <v>0</v>
      </c>
      <c r="AE10" s="13" t="n">
        <v>1279</v>
      </c>
      <c r="AF10" s="13" t="n">
        <v>187</v>
      </c>
      <c r="AG10" s="13" t="n">
        <v>15670</v>
      </c>
      <c r="AH10" s="13" t="n">
        <v>0</v>
      </c>
      <c r="AI10" s="12" t="n">
        <v>26</v>
      </c>
      <c r="AJ10" s="13" t="n">
        <v>43097</v>
      </c>
      <c r="AK10" s="13" t="n">
        <v>131309</v>
      </c>
      <c r="AS10" s="16" t="e">
        <f aca="false">IF(#REF!&lt;&gt;#REF!,#REF!&amp;"/"&amp;#REF!,#REF!)</f>
        <v>#REF!</v>
      </c>
      <c r="AT10" s="16" t="str">
        <f aca="false">IF(A10&lt;&gt;W10,A10&amp;CHAR(10)&amp;W10,A10)</f>
        <v>
Program Specialist</v>
      </c>
      <c r="AU10" s="16" t="str">
        <f aca="false">IF(B10&lt;&gt;X10,B10&amp;CHAR(10)&amp;X10,B10)</f>
        <v>
**Vacant-Duenas, D.</v>
      </c>
      <c r="AV10" s="17" t="str">
        <f aca="false">IF(C10&lt;&gt;Y10,TEXT(C10,"MM/DD/YY")&amp;CHAR(10)&amp;TEXT(Y10,"MM/DD/YY"),C10)</f>
        <v>12/30/99
-</v>
      </c>
      <c r="AW10" s="18" t="str">
        <f aca="false">IF(D10&lt;&gt;Z10,D10&amp;CHAR(10)&amp;Z10,D10)</f>
        <v>
M-10-c</v>
      </c>
      <c r="AX10" s="17" t="str">
        <f aca="false">IF(E10&lt;&gt;AA10,TEXT(E10,"MM/DD/YY")&amp;CHAR(10)&amp;TEXT(AA10,"MM/DD/YY"),E10)</f>
        <v>12/30/99
-</v>
      </c>
      <c r="AY10" s="19" t="str">
        <f aca="false">IF(F10&lt;&gt;AB10,TEXT(F10,"$###,###")&amp;CHAR(10)&amp;TEXT(AB10,"$###,###"),F10)</f>
        <v>$
$88,212</v>
      </c>
      <c r="AZ10" s="19" t="str">
        <f aca="false">IF(G10&lt;&gt;AC10,TEXT(G10,"$###,###")&amp;CHAR(10)&amp;TEXT(AC10,"$###,###"),G10)</f>
        <v>$
$25,961</v>
      </c>
      <c r="BA10" s="19" t="n">
        <f aca="false">IF(AND(H10&lt;&gt;"-",H10&lt;&gt;AD10),TEXT(H10,"$###,##0")&amp;CHAR(10)&amp;TEXT(AD10,"$###,##0"),H10)</f>
        <v>0</v>
      </c>
      <c r="BB10" s="19" t="str">
        <f aca="false">IF(I10&lt;&gt;AE10,TEXT(I10,"$###,###")&amp;CHAR(10)&amp;TEXT(AE10,"$###,###"),I10)</f>
        <v>$
$1,279</v>
      </c>
      <c r="BC10" s="19" t="str">
        <f aca="false">IF(AND(J10&lt;&gt;"-",J10&lt;&gt;AF10),TEXT(J10,"$###,##0")&amp;CHAR(10)&amp;TEXT(AF10,"$###,##0"),J10)</f>
        <v>$0
$187</v>
      </c>
      <c r="BD10" s="19" t="str">
        <f aca="false">IF(AND(K10&lt;&gt;"-",K10&lt;&gt;AG10),TEXT(K10,"$###,##0")&amp;CHAR(10)&amp;TEXT(AG10,"$###,##0"),K10)</f>
        <v>$0
$15,670</v>
      </c>
      <c r="BE10" s="19" t="n">
        <f aca="false">IF(AND(L10&lt;&gt;"-",L10&lt;&gt;AH10),TEXT(L10,"$###,##0")&amp;CHAR(10)&amp;TEXT(AH10,"$###,##0"),L10)</f>
        <v>0</v>
      </c>
      <c r="BF10" s="18" t="str">
        <f aca="false">IF(M10&lt;&gt;AI10,M10&amp;CHAR(10)&amp;AI10,M10)</f>
        <v>
26</v>
      </c>
      <c r="BG10" s="19" t="str">
        <f aca="false">IF(N10&lt;&gt;AJ10,TEXT(N10,"$###,###")&amp;CHAR(10)&amp;TEXT(AJ10,"$###,###"),N10)</f>
        <v>$
$43,097</v>
      </c>
      <c r="BH10" s="19" t="str">
        <f aca="false">IF(O10&lt;&gt;AK10,TEXT(O10,"$###,###")&amp;CHAR(10)&amp;TEXT(AK10,"$###,###"),O10)</f>
        <v>$
$131,309</v>
      </c>
    </row>
    <row r="11" customFormat="false" ht="12.8" hidden="false" customHeight="false" outlineLevel="0" collapsed="false">
      <c r="A11" s="10" t="s">
        <v>41</v>
      </c>
      <c r="B11" s="10" t="s">
        <v>42</v>
      </c>
      <c r="C11" s="11" t="s">
        <v>18</v>
      </c>
      <c r="D11" s="12" t="s">
        <v>43</v>
      </c>
      <c r="E11" s="11" t="s">
        <v>18</v>
      </c>
      <c r="F11" s="13" t="n">
        <v>45661</v>
      </c>
      <c r="G11" s="13" t="n">
        <v>13438</v>
      </c>
      <c r="H11" s="13" t="n">
        <v>495</v>
      </c>
      <c r="I11" s="13" t="n">
        <v>662</v>
      </c>
      <c r="J11" s="14" t="n">
        <v>187</v>
      </c>
      <c r="K11" s="13" t="n">
        <v>9339</v>
      </c>
      <c r="L11" s="13" t="n">
        <v>530</v>
      </c>
      <c r="M11" s="10" t="n">
        <v>26</v>
      </c>
      <c r="N11" s="13" t="n">
        <v>24651</v>
      </c>
      <c r="O11" s="13" t="n">
        <v>70312</v>
      </c>
      <c r="T11" s="0" t="str">
        <f aca="false">B11</f>
        <v>**Vacant-Eblacas, M.</v>
      </c>
      <c r="U11" s="15" t="str">
        <f aca="false">X11</f>
        <v>**Vacant-Eblacas, M.</v>
      </c>
      <c r="V11" s="0" t="str">
        <f aca="false">IF(OR(T11=U11,T11="",U11=""),"OK","BAD")</f>
        <v>OK</v>
      </c>
      <c r="W11" s="10" t="s">
        <v>41</v>
      </c>
      <c r="X11" s="10" t="s">
        <v>42</v>
      </c>
      <c r="Y11" s="11" t="s">
        <v>18</v>
      </c>
      <c r="Z11" s="12" t="s">
        <v>43</v>
      </c>
      <c r="AA11" s="11" t="s">
        <v>18</v>
      </c>
      <c r="AB11" s="13" t="n">
        <v>45661</v>
      </c>
      <c r="AC11" s="13" t="n">
        <v>13438</v>
      </c>
      <c r="AD11" s="13" t="n">
        <v>495</v>
      </c>
      <c r="AE11" s="13" t="n">
        <v>662</v>
      </c>
      <c r="AF11" s="13" t="n">
        <v>187</v>
      </c>
      <c r="AG11" s="13" t="n">
        <v>9339</v>
      </c>
      <c r="AH11" s="13" t="n">
        <v>530</v>
      </c>
      <c r="AI11" s="12" t="n">
        <v>26</v>
      </c>
      <c r="AJ11" s="13" t="n">
        <v>24651</v>
      </c>
      <c r="AK11" s="13" t="n">
        <v>70312</v>
      </c>
      <c r="AS11" s="16" t="e">
        <f aca="false">IF(#REF!&lt;&gt;#REF!,#REF!&amp;"/"&amp;#REF!,#REF!)</f>
        <v>#REF!</v>
      </c>
      <c r="AT11" s="16" t="str">
        <f aca="false">IF(A11&lt;&gt;W11,A11&amp;CHAR(10)&amp;W11,A11)</f>
        <v>Computer Technician II</v>
      </c>
      <c r="AU11" s="16" t="str">
        <f aca="false">IF(B11&lt;&gt;X11,B11&amp;CHAR(10)&amp;X11,B11)</f>
        <v>**Vacant-Eblacas, M.</v>
      </c>
      <c r="AV11" s="17" t="str">
        <f aca="false">IF(C11&lt;&gt;Y11,TEXT(C11,"MM/DD/YY")&amp;CHAR(10)&amp;TEXT(Y11,"MM/DD/YY"),C11)</f>
        <v>-</v>
      </c>
      <c r="AW11" s="18" t="str">
        <f aca="false">IF(D11&lt;&gt;Z11,D11&amp;CHAR(10)&amp;Z11,D11)</f>
        <v>J-6</v>
      </c>
      <c r="AX11" s="17" t="str">
        <f aca="false">IF(E11&lt;&gt;AA11,TEXT(E11,"MM/DD/YY")&amp;CHAR(10)&amp;TEXT(AA11,"MM/DD/YY"),E11)</f>
        <v>-</v>
      </c>
      <c r="AY11" s="19" t="n">
        <f aca="false">IF(F11&lt;&gt;AB11,TEXT(F11,"$###,###")&amp;CHAR(10)&amp;TEXT(AB11,"$###,###"),F11)</f>
        <v>45661</v>
      </c>
      <c r="AZ11" s="19" t="n">
        <f aca="false">IF(G11&lt;&gt;AC11,TEXT(G11,"$###,###")&amp;CHAR(10)&amp;TEXT(AC11,"$###,###"),G11)</f>
        <v>13438</v>
      </c>
      <c r="BA11" s="19" t="n">
        <f aca="false">IF(AND(H11&lt;&gt;"-",H11&lt;&gt;AD11),TEXT(H11,"$###,##0")&amp;CHAR(10)&amp;TEXT(AD11,"$###,##0"),H11)</f>
        <v>495</v>
      </c>
      <c r="BB11" s="19" t="n">
        <f aca="false">IF(I11&lt;&gt;AE11,TEXT(I11,"$###,###")&amp;CHAR(10)&amp;TEXT(AE11,"$###,###"),I11)</f>
        <v>662</v>
      </c>
      <c r="BC11" s="19" t="n">
        <f aca="false">IF(AND(J11&lt;&gt;"-",J11&lt;&gt;AF11),TEXT(J11,"$###,##0")&amp;CHAR(10)&amp;TEXT(AF11,"$###,##0"),J11)</f>
        <v>187</v>
      </c>
      <c r="BD11" s="19" t="n">
        <f aca="false">IF(AND(K11&lt;&gt;"-",K11&lt;&gt;AG11),TEXT(K11,"$###,##0")&amp;CHAR(10)&amp;TEXT(AG11,"$###,##0"),K11)</f>
        <v>9339</v>
      </c>
      <c r="BE11" s="19" t="n">
        <f aca="false">IF(AND(L11&lt;&gt;"-",L11&lt;&gt;AH11),TEXT(L11,"$###,##0")&amp;CHAR(10)&amp;TEXT(AH11,"$###,##0"),L11)</f>
        <v>530</v>
      </c>
      <c r="BF11" s="18" t="n">
        <f aca="false">IF(M11&lt;&gt;AI11,M11&amp;CHAR(10)&amp;AI11,M11)</f>
        <v>26</v>
      </c>
      <c r="BG11" s="19" t="n">
        <f aca="false">IF(N11&lt;&gt;AJ11,TEXT(N11,"$###,###")&amp;CHAR(10)&amp;TEXT(AJ11,"$###,###"),N11)</f>
        <v>24651</v>
      </c>
      <c r="BH11" s="19" t="n">
        <f aca="false">IF(O11&lt;&gt;AK11,TEXT(O11,"$###,###")&amp;CHAR(10)&amp;TEXT(AK11,"$###,###"),O11)</f>
        <v>70312</v>
      </c>
    </row>
    <row r="12" customFormat="false" ht="23.85" hidden="false" customHeight="false" outlineLevel="0" collapsed="false">
      <c r="A12" s="10"/>
      <c r="B12" s="10"/>
      <c r="C12" s="11"/>
      <c r="D12" s="12"/>
      <c r="E12" s="11"/>
      <c r="F12" s="13"/>
      <c r="G12" s="13"/>
      <c r="H12" s="13"/>
      <c r="I12" s="13"/>
      <c r="J12" s="14"/>
      <c r="K12" s="13"/>
      <c r="L12" s="13"/>
      <c r="M12" s="10"/>
      <c r="N12" s="13"/>
      <c r="O12" s="13"/>
      <c r="T12" s="0" t="n">
        <f aca="false">B12</f>
        <v>0</v>
      </c>
      <c r="U12" s="15" t="str">
        <f aca="false">X12</f>
        <v>**Vacant-Esteban, R.</v>
      </c>
      <c r="V12" s="0" t="str">
        <f aca="false">IF(OR(T12=U12,T12="",U12=""),"OK","BAD")</f>
        <v>OK</v>
      </c>
      <c r="W12" s="10" t="s">
        <v>44</v>
      </c>
      <c r="X12" s="10" t="s">
        <v>45</v>
      </c>
      <c r="Y12" s="11" t="s">
        <v>18</v>
      </c>
      <c r="Z12" s="12" t="s">
        <v>46</v>
      </c>
      <c r="AA12" s="11" t="s">
        <v>18</v>
      </c>
      <c r="AB12" s="13" t="n">
        <v>29340</v>
      </c>
      <c r="AC12" s="13" t="n">
        <v>8635</v>
      </c>
      <c r="AD12" s="13" t="n">
        <v>495</v>
      </c>
      <c r="AE12" s="13" t="n">
        <v>425</v>
      </c>
      <c r="AF12" s="13" t="n">
        <v>187</v>
      </c>
      <c r="AG12" s="13" t="n">
        <v>3994</v>
      </c>
      <c r="AH12" s="13" t="n">
        <v>298</v>
      </c>
      <c r="AI12" s="12" t="n">
        <v>26</v>
      </c>
      <c r="AJ12" s="13" t="n">
        <v>14034</v>
      </c>
      <c r="AK12" s="13" t="n">
        <v>43374</v>
      </c>
      <c r="AS12" s="16" t="e">
        <f aca="false">IF(#REF!&lt;&gt;#REF!,#REF!&amp;"/"&amp;#REF!,#REF!)</f>
        <v>#REF!</v>
      </c>
      <c r="AT12" s="16" t="str">
        <f aca="false">IF(A12&lt;&gt;W12,A12&amp;CHAR(10)&amp;W12,A12)</f>
        <v>
Administrative Aide</v>
      </c>
      <c r="AU12" s="16" t="str">
        <f aca="false">IF(B12&lt;&gt;X12,B12&amp;CHAR(10)&amp;X12,B12)</f>
        <v>
**Vacant-Esteban, R.</v>
      </c>
      <c r="AV12" s="17" t="str">
        <f aca="false">IF(C12&lt;&gt;Y12,TEXT(C12,"MM/DD/YY")&amp;CHAR(10)&amp;TEXT(Y12,"MM/DD/YY"),C12)</f>
        <v>12/30/99
-</v>
      </c>
      <c r="AW12" s="18" t="str">
        <f aca="false">IF(D12&lt;&gt;Z12,D12&amp;CHAR(10)&amp;Z12,D12)</f>
        <v>
F-2</v>
      </c>
      <c r="AX12" s="17" t="str">
        <f aca="false">IF(E12&lt;&gt;AA12,TEXT(E12,"MM/DD/YY")&amp;CHAR(10)&amp;TEXT(AA12,"MM/DD/YY"),E12)</f>
        <v>12/30/99
-</v>
      </c>
      <c r="AY12" s="19" t="str">
        <f aca="false">IF(F12&lt;&gt;AB12,TEXT(F12,"$###,###")&amp;CHAR(10)&amp;TEXT(AB12,"$###,###"),F12)</f>
        <v>$
$29,340</v>
      </c>
      <c r="AZ12" s="19" t="str">
        <f aca="false">IF(G12&lt;&gt;AC12,TEXT(G12,"$###,###")&amp;CHAR(10)&amp;TEXT(AC12,"$###,###"),G12)</f>
        <v>$
$8,635</v>
      </c>
      <c r="BA12" s="19" t="str">
        <f aca="false">IF(AND(H12&lt;&gt;"-",H12&lt;&gt;AD12),TEXT(H12,"$###,##0")&amp;CHAR(10)&amp;TEXT(AD12,"$###,##0"),H12)</f>
        <v>$0
$495</v>
      </c>
      <c r="BB12" s="19" t="str">
        <f aca="false">IF(I12&lt;&gt;AE12,TEXT(I12,"$###,###")&amp;CHAR(10)&amp;TEXT(AE12,"$###,###"),I12)</f>
        <v>$
$425</v>
      </c>
      <c r="BC12" s="19" t="str">
        <f aca="false">IF(AND(J12&lt;&gt;"-",J12&lt;&gt;AF12),TEXT(J12,"$###,##0")&amp;CHAR(10)&amp;TEXT(AF12,"$###,##0"),J12)</f>
        <v>$0
$187</v>
      </c>
      <c r="BD12" s="19" t="str">
        <f aca="false">IF(AND(K12&lt;&gt;"-",K12&lt;&gt;AG12),TEXT(K12,"$###,##0")&amp;CHAR(10)&amp;TEXT(AG12,"$###,##0"),K12)</f>
        <v>$0
$3,994</v>
      </c>
      <c r="BE12" s="19" t="str">
        <f aca="false">IF(AND(L12&lt;&gt;"-",L12&lt;&gt;AH12),TEXT(L12,"$###,##0")&amp;CHAR(10)&amp;TEXT(AH12,"$###,##0"),L12)</f>
        <v>$0
$298</v>
      </c>
      <c r="BF12" s="18" t="str">
        <f aca="false">IF(M12&lt;&gt;AI12,M12&amp;CHAR(10)&amp;AI12,M12)</f>
        <v>
26</v>
      </c>
      <c r="BG12" s="19" t="str">
        <f aca="false">IF(N12&lt;&gt;AJ12,TEXT(N12,"$###,###")&amp;CHAR(10)&amp;TEXT(AJ12,"$###,###"),N12)</f>
        <v>$
$14,034</v>
      </c>
      <c r="BH12" s="19" t="str">
        <f aca="false">IF(O12&lt;&gt;AK12,TEXT(O12,"$###,###")&amp;CHAR(10)&amp;TEXT(AK12,"$###,###"),O12)</f>
        <v>$
$43,374</v>
      </c>
    </row>
    <row r="13" customFormat="false" ht="23.85" hidden="false" customHeight="false" outlineLevel="0" collapsed="false">
      <c r="A13" s="10"/>
      <c r="B13" s="10"/>
      <c r="C13" s="11"/>
      <c r="D13" s="12"/>
      <c r="E13" s="11"/>
      <c r="F13" s="13"/>
      <c r="G13" s="13"/>
      <c r="H13" s="13"/>
      <c r="I13" s="13"/>
      <c r="J13" s="14"/>
      <c r="K13" s="13"/>
      <c r="L13" s="13"/>
      <c r="M13" s="10"/>
      <c r="N13" s="13"/>
      <c r="O13" s="13"/>
      <c r="T13" s="0" t="n">
        <f aca="false">B13</f>
        <v>0</v>
      </c>
      <c r="U13" s="15" t="str">
        <f aca="false">X13</f>
        <v>**Vacant-Fejeran, A.</v>
      </c>
      <c r="V13" s="0" t="str">
        <f aca="false">IF(OR(T13=U13,T13="",U13=""),"OK","BAD")</f>
        <v>OK</v>
      </c>
      <c r="W13" s="10" t="s">
        <v>47</v>
      </c>
      <c r="X13" s="10" t="s">
        <v>48</v>
      </c>
      <c r="Y13" s="11" t="s">
        <v>18</v>
      </c>
      <c r="Z13" s="12" t="s">
        <v>49</v>
      </c>
      <c r="AA13" s="11" t="s">
        <v>18</v>
      </c>
      <c r="AB13" s="13" t="n">
        <v>31887</v>
      </c>
      <c r="AC13" s="13" t="n">
        <v>9384</v>
      </c>
      <c r="AD13" s="13" t="n">
        <v>495</v>
      </c>
      <c r="AE13" s="13" t="n">
        <v>462</v>
      </c>
      <c r="AF13" s="13" t="n">
        <v>0</v>
      </c>
      <c r="AG13" s="13" t="n">
        <v>0</v>
      </c>
      <c r="AH13" s="13" t="n">
        <v>0</v>
      </c>
      <c r="AI13" s="12" t="n">
        <v>21</v>
      </c>
      <c r="AJ13" s="13" t="n">
        <v>10342</v>
      </c>
      <c r="AK13" s="13" t="n">
        <v>42229</v>
      </c>
      <c r="AS13" s="16" t="e">
        <f aca="false">IF(#REF!&lt;&gt;#REF!,#REF!&amp;"/"&amp;#REF!,#REF!)</f>
        <v>#REF!</v>
      </c>
      <c r="AT13" s="16" t="str">
        <f aca="false">IF(A13&lt;&gt;W13,A13&amp;CHAR(10)&amp;W13,A13)</f>
        <v>
Emergency Instructor</v>
      </c>
      <c r="AU13" s="16" t="str">
        <f aca="false">IF(B13&lt;&gt;X13,B13&amp;CHAR(10)&amp;X13,B13)</f>
        <v>
**Vacant-Fejeran, A.</v>
      </c>
      <c r="AV13" s="17" t="str">
        <f aca="false">IF(C13&lt;&gt;Y13,TEXT(C13,"MM/DD/YY")&amp;CHAR(10)&amp;TEXT(Y13,"MM/DD/YY"),C13)</f>
        <v>12/30/99
-</v>
      </c>
      <c r="AW13" s="18" t="str">
        <f aca="false">IF(D13&lt;&gt;Z13,D13&amp;CHAR(10)&amp;Z13,D13)</f>
        <v>
H-2-a</v>
      </c>
      <c r="AX13" s="17" t="str">
        <f aca="false">IF(E13&lt;&gt;AA13,TEXT(E13,"MM/DD/YY")&amp;CHAR(10)&amp;TEXT(AA13,"MM/DD/YY"),E13)</f>
        <v>12/30/99
-</v>
      </c>
      <c r="AY13" s="19" t="str">
        <f aca="false">IF(F13&lt;&gt;AB13,TEXT(F13,"$###,###")&amp;CHAR(10)&amp;TEXT(AB13,"$###,###"),F13)</f>
        <v>$
$31,887</v>
      </c>
      <c r="AZ13" s="19" t="str">
        <f aca="false">IF(G13&lt;&gt;AC13,TEXT(G13,"$###,###")&amp;CHAR(10)&amp;TEXT(AC13,"$###,###"),G13)</f>
        <v>$
$9,384</v>
      </c>
      <c r="BA13" s="19" t="str">
        <f aca="false">IF(AND(H13&lt;&gt;"-",H13&lt;&gt;AD13),TEXT(H13,"$###,##0")&amp;CHAR(10)&amp;TEXT(AD13,"$###,##0"),H13)</f>
        <v>$0
$495</v>
      </c>
      <c r="BB13" s="19" t="str">
        <f aca="false">IF(I13&lt;&gt;AE13,TEXT(I13,"$###,###")&amp;CHAR(10)&amp;TEXT(AE13,"$###,###"),I13)</f>
        <v>$
$462</v>
      </c>
      <c r="BC13" s="19" t="n">
        <f aca="false">IF(AND(J13&lt;&gt;"-",J13&lt;&gt;AF13),TEXT(J13,"$###,##0")&amp;CHAR(10)&amp;TEXT(AF13,"$###,##0"),J13)</f>
        <v>0</v>
      </c>
      <c r="BD13" s="19" t="n">
        <f aca="false">IF(AND(K13&lt;&gt;"-",K13&lt;&gt;AG13),TEXT(K13,"$###,##0")&amp;CHAR(10)&amp;TEXT(AG13,"$###,##0"),K13)</f>
        <v>0</v>
      </c>
      <c r="BE13" s="19" t="n">
        <f aca="false">IF(AND(L13&lt;&gt;"-",L13&lt;&gt;AH13),TEXT(L13,"$###,##0")&amp;CHAR(10)&amp;TEXT(AH13,"$###,##0"),L13)</f>
        <v>0</v>
      </c>
      <c r="BF13" s="18" t="str">
        <f aca="false">IF(M13&lt;&gt;AI13,M13&amp;CHAR(10)&amp;AI13,M13)</f>
        <v>
21</v>
      </c>
      <c r="BG13" s="19" t="str">
        <f aca="false">IF(N13&lt;&gt;AJ13,TEXT(N13,"$###,###")&amp;CHAR(10)&amp;TEXT(AJ13,"$###,###"),N13)</f>
        <v>$
$10,342</v>
      </c>
      <c r="BH13" s="19" t="str">
        <f aca="false">IF(O13&lt;&gt;AK13,TEXT(O13,"$###,###")&amp;CHAR(10)&amp;TEXT(AK13,"$###,###"),O13)</f>
        <v>$
$42,229</v>
      </c>
    </row>
    <row r="14" customFormat="false" ht="23.85" hidden="false" customHeight="false" outlineLevel="0" collapsed="false">
      <c r="A14" s="10" t="s">
        <v>50</v>
      </c>
      <c r="B14" s="10" t="s">
        <v>51</v>
      </c>
      <c r="C14" s="11" t="s">
        <v>18</v>
      </c>
      <c r="D14" s="12" t="s">
        <v>52</v>
      </c>
      <c r="E14" s="11" t="s">
        <v>18</v>
      </c>
      <c r="F14" s="13" t="n">
        <v>28269</v>
      </c>
      <c r="G14" s="13" t="n">
        <v>8320</v>
      </c>
      <c r="H14" s="13" t="n">
        <v>495</v>
      </c>
      <c r="I14" s="13" t="n">
        <v>410</v>
      </c>
      <c r="J14" s="14" t="n">
        <v>187</v>
      </c>
      <c r="K14" s="13" t="n">
        <v>0</v>
      </c>
      <c r="L14" s="13" t="n">
        <v>328</v>
      </c>
      <c r="M14" s="10" t="n">
        <v>26</v>
      </c>
      <c r="N14" s="13" t="n">
        <v>9740</v>
      </c>
      <c r="O14" s="13" t="n">
        <v>38009</v>
      </c>
      <c r="T14" s="0" t="str">
        <f aca="false">B14</f>
        <v>**Vacant-Garcia, J.</v>
      </c>
      <c r="U14" s="15" t="n">
        <f aca="false">X14</f>
        <v>0</v>
      </c>
      <c r="V14" s="0" t="str">
        <f aca="false">IF(OR(T14=U14,T14="",U14=""),"OK","BAD")</f>
        <v>OK</v>
      </c>
      <c r="W14" s="10"/>
      <c r="X14" s="10"/>
      <c r="Y14" s="11"/>
      <c r="Z14" s="12"/>
      <c r="AA14" s="11"/>
      <c r="AB14" s="13"/>
      <c r="AC14" s="13"/>
      <c r="AD14" s="13"/>
      <c r="AE14" s="13"/>
      <c r="AF14" s="13"/>
      <c r="AG14" s="13"/>
      <c r="AH14" s="13"/>
      <c r="AI14" s="12"/>
      <c r="AJ14" s="13"/>
      <c r="AK14" s="13"/>
      <c r="AS14" s="16" t="e">
        <f aca="false">IF(#REF!&lt;&gt;#REF!,#REF!&amp;"/"&amp;#REF!,#REF!)</f>
        <v>#REF!</v>
      </c>
      <c r="AT14" s="16" t="str">
        <f aca="false">IF(A14&lt;&gt;W14,A14&amp;CHAR(10)&amp;W14,A14)</f>
        <v>Cashier II
</v>
      </c>
      <c r="AU14" s="16" t="str">
        <f aca="false">IF(B14&lt;&gt;X14,B14&amp;CHAR(10)&amp;X14,B14)</f>
        <v>**Vacant-Garcia, J.
</v>
      </c>
      <c r="AV14" s="17" t="str">
        <f aca="false">IF(C14&lt;&gt;Y14,TEXT(C14,"MM/DD/YY")&amp;CHAR(10)&amp;TEXT(Y14,"MM/DD/YY"),C14)</f>
        <v>-
12/30/99</v>
      </c>
      <c r="AW14" s="18" t="str">
        <f aca="false">IF(D14&lt;&gt;Z14,D14&amp;CHAR(10)&amp;Z14,D14)</f>
        <v>F-1
</v>
      </c>
      <c r="AX14" s="17" t="str">
        <f aca="false">IF(E14&lt;&gt;AA14,TEXT(E14,"MM/DD/YY")&amp;CHAR(10)&amp;TEXT(AA14,"MM/DD/YY"),E14)</f>
        <v>-
12/30/99</v>
      </c>
      <c r="AY14" s="19" t="str">
        <f aca="false">IF(F14&lt;&gt;AB14,TEXT(F14,"$###,###")&amp;CHAR(10)&amp;TEXT(AB14,"$###,###"),F14)</f>
        <v>$28,269
$</v>
      </c>
      <c r="AZ14" s="19" t="str">
        <f aca="false">IF(G14&lt;&gt;AC14,TEXT(G14,"$###,###")&amp;CHAR(10)&amp;TEXT(AC14,"$###,###"),G14)</f>
        <v>$8,320
$</v>
      </c>
      <c r="BA14" s="19" t="str">
        <f aca="false">IF(AND(H14&lt;&gt;"-",H14&lt;&gt;AD14),TEXT(H14,"$###,##0")&amp;CHAR(10)&amp;TEXT(AD14,"$###,##0"),H14)</f>
        <v>$495
$0</v>
      </c>
      <c r="BB14" s="19" t="str">
        <f aca="false">IF(I14&lt;&gt;AE14,TEXT(I14,"$###,###")&amp;CHAR(10)&amp;TEXT(AE14,"$###,###"),I14)</f>
        <v>$410
$</v>
      </c>
      <c r="BC14" s="19" t="str">
        <f aca="false">IF(AND(J14&lt;&gt;"-",J14&lt;&gt;AF14),TEXT(J14,"$###,##0")&amp;CHAR(10)&amp;TEXT(AF14,"$###,##0"),J14)</f>
        <v>$187
$0</v>
      </c>
      <c r="BD14" s="19" t="n">
        <f aca="false">IF(AND(K14&lt;&gt;"-",K14&lt;&gt;AG14),TEXT(K14,"$###,##0")&amp;CHAR(10)&amp;TEXT(AG14,"$###,##0"),K14)</f>
        <v>0</v>
      </c>
      <c r="BE14" s="19" t="str">
        <f aca="false">IF(AND(L14&lt;&gt;"-",L14&lt;&gt;AH14),TEXT(L14,"$###,##0")&amp;CHAR(10)&amp;TEXT(AH14,"$###,##0"),L14)</f>
        <v>$328
$0</v>
      </c>
      <c r="BF14" s="18" t="str">
        <f aca="false">IF(M14&lt;&gt;AI14,M14&amp;CHAR(10)&amp;AI14,M14)</f>
        <v>26
</v>
      </c>
      <c r="BG14" s="19" t="str">
        <f aca="false">IF(N14&lt;&gt;AJ14,TEXT(N14,"$###,###")&amp;CHAR(10)&amp;TEXT(AJ14,"$###,###"),N14)</f>
        <v>$9,740
$</v>
      </c>
      <c r="BH14" s="19" t="str">
        <f aca="false">IF(O14&lt;&gt;AK14,TEXT(O14,"$###,###")&amp;CHAR(10)&amp;TEXT(AK14,"$###,###"),O14)</f>
        <v>$38,009
$</v>
      </c>
    </row>
    <row r="15" customFormat="false" ht="23.85" hidden="false" customHeight="false" outlineLevel="0" collapsed="false">
      <c r="A15" s="10" t="s">
        <v>53</v>
      </c>
      <c r="B15" s="10" t="s">
        <v>54</v>
      </c>
      <c r="C15" s="11" t="s">
        <v>18</v>
      </c>
      <c r="D15" s="12" t="s">
        <v>55</v>
      </c>
      <c r="E15" s="11" t="s">
        <v>18</v>
      </c>
      <c r="F15" s="13" t="n">
        <v>117971</v>
      </c>
      <c r="G15" s="13" t="n">
        <v>34719</v>
      </c>
      <c r="H15" s="13" t="n">
        <v>0</v>
      </c>
      <c r="I15" s="13" t="n">
        <v>1711</v>
      </c>
      <c r="J15" s="14" t="n">
        <v>187</v>
      </c>
      <c r="K15" s="13" t="n">
        <v>3994</v>
      </c>
      <c r="L15" s="13" t="n">
        <v>298</v>
      </c>
      <c r="M15" s="10" t="n">
        <v>26</v>
      </c>
      <c r="N15" s="13" t="n">
        <v>40908</v>
      </c>
      <c r="O15" s="13" t="n">
        <v>158879</v>
      </c>
      <c r="T15" s="0" t="str">
        <f aca="false">B15</f>
        <v>**Vacant-Gerardo, R.</v>
      </c>
      <c r="U15" s="15" t="str">
        <f aca="false">X15</f>
        <v>**Vacant-Gerardo, R.</v>
      </c>
      <c r="V15" s="0" t="str">
        <f aca="false">IF(OR(T15=U15,T15="",U15=""),"OK","BAD")</f>
        <v>OK</v>
      </c>
      <c r="W15" s="10" t="s">
        <v>53</v>
      </c>
      <c r="X15" s="10" t="s">
        <v>54</v>
      </c>
      <c r="Y15" s="11" t="s">
        <v>18</v>
      </c>
      <c r="Z15" s="12" t="s">
        <v>56</v>
      </c>
      <c r="AA15" s="11" t="s">
        <v>18</v>
      </c>
      <c r="AB15" s="13" t="n">
        <v>114085</v>
      </c>
      <c r="AC15" s="13" t="n">
        <v>33575</v>
      </c>
      <c r="AD15" s="13" t="n">
        <v>0</v>
      </c>
      <c r="AE15" s="13" t="n">
        <v>1654</v>
      </c>
      <c r="AF15" s="13" t="n">
        <v>187</v>
      </c>
      <c r="AG15" s="13" t="n">
        <v>3994</v>
      </c>
      <c r="AH15" s="13" t="n">
        <v>298</v>
      </c>
      <c r="AI15" s="12" t="n">
        <v>26</v>
      </c>
      <c r="AJ15" s="13" t="n">
        <v>39708</v>
      </c>
      <c r="AK15" s="13" t="n">
        <v>153793</v>
      </c>
      <c r="AS15" s="16" t="e">
        <f aca="false">IF(#REF!&lt;&gt;#REF!,#REF!&amp;"/"&amp;#REF!,#REF!)</f>
        <v>#REF!</v>
      </c>
      <c r="AT15" s="16" t="str">
        <f aca="false">IF(A15&lt;&gt;W15,A15&amp;CHAR(10)&amp;W15,A15)</f>
        <v>Vice President</v>
      </c>
      <c r="AU15" s="16" t="str">
        <f aca="false">IF(B15&lt;&gt;X15,B15&amp;CHAR(10)&amp;X15,B15)</f>
        <v>**Vacant-Gerardo, R.</v>
      </c>
      <c r="AV15" s="17" t="str">
        <f aca="false">IF(C15&lt;&gt;Y15,TEXT(C15,"MM/DD/YY")&amp;CHAR(10)&amp;TEXT(Y15,"MM/DD/YY"),C15)</f>
        <v>-</v>
      </c>
      <c r="AW15" s="18" t="str">
        <f aca="false">IF(D15&lt;&gt;Z15,D15&amp;CHAR(10)&amp;Z15,D15)</f>
        <v>R-1-a
Q-1-c</v>
      </c>
      <c r="AX15" s="17" t="str">
        <f aca="false">IF(E15&lt;&gt;AA15,TEXT(E15,"MM/DD/YY")&amp;CHAR(10)&amp;TEXT(AA15,"MM/DD/YY"),E15)</f>
        <v>-</v>
      </c>
      <c r="AY15" s="19" t="str">
        <f aca="false">IF(F15&lt;&gt;AB15,TEXT(F15,"$###,###")&amp;CHAR(10)&amp;TEXT(AB15,"$###,###"),F15)</f>
        <v>$117,971
$114,085</v>
      </c>
      <c r="AZ15" s="19" t="str">
        <f aca="false">IF(G15&lt;&gt;AC15,TEXT(G15,"$###,###")&amp;CHAR(10)&amp;TEXT(AC15,"$###,###"),G15)</f>
        <v>$34,719
$33,575</v>
      </c>
      <c r="BA15" s="19" t="n">
        <f aca="false">IF(AND(H15&lt;&gt;"-",H15&lt;&gt;AD15),TEXT(H15,"$###,##0")&amp;CHAR(10)&amp;TEXT(AD15,"$###,##0"),H15)</f>
        <v>0</v>
      </c>
      <c r="BB15" s="19" t="str">
        <f aca="false">IF(I15&lt;&gt;AE15,TEXT(I15,"$###,###")&amp;CHAR(10)&amp;TEXT(AE15,"$###,###"),I15)</f>
        <v>$1,711
$1,654</v>
      </c>
      <c r="BC15" s="19" t="n">
        <f aca="false">IF(AND(J15&lt;&gt;"-",J15&lt;&gt;AF15),TEXT(J15,"$###,##0")&amp;CHAR(10)&amp;TEXT(AF15,"$###,##0"),J15)</f>
        <v>187</v>
      </c>
      <c r="BD15" s="19" t="n">
        <f aca="false">IF(AND(K15&lt;&gt;"-",K15&lt;&gt;AG15),TEXT(K15,"$###,##0")&amp;CHAR(10)&amp;TEXT(AG15,"$###,##0"),K15)</f>
        <v>3994</v>
      </c>
      <c r="BE15" s="19" t="n">
        <f aca="false">IF(AND(L15&lt;&gt;"-",L15&lt;&gt;AH15),TEXT(L15,"$###,##0")&amp;CHAR(10)&amp;TEXT(AH15,"$###,##0"),L15)</f>
        <v>298</v>
      </c>
      <c r="BF15" s="18" t="n">
        <f aca="false">IF(M15&lt;&gt;AI15,M15&amp;CHAR(10)&amp;AI15,M15)</f>
        <v>26</v>
      </c>
      <c r="BG15" s="19" t="str">
        <f aca="false">IF(N15&lt;&gt;AJ15,TEXT(N15,"$###,###")&amp;CHAR(10)&amp;TEXT(AJ15,"$###,###"),N15)</f>
        <v>$40,908
$39,708</v>
      </c>
      <c r="BH15" s="19" t="str">
        <f aca="false">IF(O15&lt;&gt;AK15,TEXT(O15,"$###,###")&amp;CHAR(10)&amp;TEXT(AK15,"$###,###"),O15)</f>
        <v>$158,879
$153,793</v>
      </c>
    </row>
    <row r="16" customFormat="false" ht="23.85" hidden="false" customHeight="false" outlineLevel="0" collapsed="false">
      <c r="A16" s="10" t="s">
        <v>57</v>
      </c>
      <c r="B16" s="10" t="s">
        <v>58</v>
      </c>
      <c r="C16" s="11" t="s">
        <v>18</v>
      </c>
      <c r="D16" s="12" t="s">
        <v>59</v>
      </c>
      <c r="E16" s="11" t="s">
        <v>18</v>
      </c>
      <c r="F16" s="13" t="n">
        <v>49731</v>
      </c>
      <c r="G16" s="13" t="n">
        <v>14636</v>
      </c>
      <c r="H16" s="13" t="n">
        <v>495</v>
      </c>
      <c r="I16" s="13" t="n">
        <v>721</v>
      </c>
      <c r="J16" s="14" t="n">
        <v>187</v>
      </c>
      <c r="K16" s="13" t="n">
        <v>9339</v>
      </c>
      <c r="L16" s="13" t="n">
        <v>530</v>
      </c>
      <c r="M16" s="10" t="n">
        <v>26</v>
      </c>
      <c r="N16" s="13" t="n">
        <v>25908</v>
      </c>
      <c r="O16" s="13" t="n">
        <v>75639</v>
      </c>
      <c r="T16" s="0" t="str">
        <f aca="false">B16</f>
        <v>**Vacant-Growth</v>
      </c>
      <c r="U16" s="15" t="str">
        <f aca="false">X16</f>
        <v>**Vacant-Growth</v>
      </c>
      <c r="V16" s="0" t="str">
        <f aca="false">IF(OR(T16=U16,T16="",U16=""),"OK","BAD")</f>
        <v>OK</v>
      </c>
      <c r="W16" s="10" t="s">
        <v>60</v>
      </c>
      <c r="X16" s="10" t="s">
        <v>58</v>
      </c>
      <c r="Y16" s="11" t="s">
        <v>18</v>
      </c>
      <c r="Z16" s="12" t="s">
        <v>61</v>
      </c>
      <c r="AA16" s="11" t="s">
        <v>18</v>
      </c>
      <c r="AB16" s="13" t="n">
        <v>47755</v>
      </c>
      <c r="AC16" s="13" t="n">
        <v>14054</v>
      </c>
      <c r="AD16" s="13" t="n">
        <v>0</v>
      </c>
      <c r="AE16" s="13" t="n">
        <v>692</v>
      </c>
      <c r="AF16" s="13" t="n">
        <v>187</v>
      </c>
      <c r="AG16" s="13" t="n">
        <v>9339</v>
      </c>
      <c r="AH16" s="13" t="n">
        <v>530</v>
      </c>
      <c r="AI16" s="12" t="n">
        <v>21</v>
      </c>
      <c r="AJ16" s="13" t="n">
        <v>24803</v>
      </c>
      <c r="AK16" s="13" t="n">
        <v>72558</v>
      </c>
      <c r="AS16" s="16" t="e">
        <f aca="false">IF(#REF!&lt;&gt;#REF!,#REF!&amp;"/"&amp;#REF!,#REF!)</f>
        <v>#REF!</v>
      </c>
      <c r="AT16" s="16" t="str">
        <f aca="false">IF(A16&lt;&gt;W16,A16&amp;CHAR(10)&amp;W16,A16)</f>
        <v>Accountant II
Associate Professor</v>
      </c>
      <c r="AU16" s="16" t="str">
        <f aca="false">IF(B16&lt;&gt;X16,B16&amp;CHAR(10)&amp;X16,B16)</f>
        <v>**Vacant-Growth</v>
      </c>
      <c r="AV16" s="17" t="str">
        <f aca="false">IF(C16&lt;&gt;Y16,TEXT(C16,"MM/DD/YY")&amp;CHAR(10)&amp;TEXT(Y16,"MM/DD/YY"),C16)</f>
        <v>-</v>
      </c>
      <c r="AW16" s="18" t="str">
        <f aca="false">IF(D16&lt;&gt;Z16,D16&amp;CHAR(10)&amp;Z16,D16)</f>
        <v>M-1
K-1-a</v>
      </c>
      <c r="AX16" s="17" t="str">
        <f aca="false">IF(E16&lt;&gt;AA16,TEXT(E16,"MM/DD/YY")&amp;CHAR(10)&amp;TEXT(AA16,"MM/DD/YY"),E16)</f>
        <v>-</v>
      </c>
      <c r="AY16" s="19" t="str">
        <f aca="false">IF(F16&lt;&gt;AB16,TEXT(F16,"$###,###")&amp;CHAR(10)&amp;TEXT(AB16,"$###,###"),F16)</f>
        <v>$49,731
$47,755</v>
      </c>
      <c r="AZ16" s="19" t="str">
        <f aca="false">IF(G16&lt;&gt;AC16,TEXT(G16,"$###,###")&amp;CHAR(10)&amp;TEXT(AC16,"$###,###"),G16)</f>
        <v>$14,636
$14,054</v>
      </c>
      <c r="BA16" s="19" t="str">
        <f aca="false">IF(AND(H16&lt;&gt;"-",H16&lt;&gt;AD16),TEXT(H16,"$###,##0")&amp;CHAR(10)&amp;TEXT(AD16,"$###,##0"),H16)</f>
        <v>$495
$0</v>
      </c>
      <c r="BB16" s="19" t="str">
        <f aca="false">IF(I16&lt;&gt;AE16,TEXT(I16,"$###,###")&amp;CHAR(10)&amp;TEXT(AE16,"$###,###"),I16)</f>
        <v>$721
$692</v>
      </c>
      <c r="BC16" s="19" t="n">
        <f aca="false">IF(AND(J16&lt;&gt;"-",J16&lt;&gt;AF16),TEXT(J16,"$###,##0")&amp;CHAR(10)&amp;TEXT(AF16,"$###,##0"),J16)</f>
        <v>187</v>
      </c>
      <c r="BD16" s="19" t="n">
        <f aca="false">IF(AND(K16&lt;&gt;"-",K16&lt;&gt;AG16),TEXT(K16,"$###,##0")&amp;CHAR(10)&amp;TEXT(AG16,"$###,##0"),K16)</f>
        <v>9339</v>
      </c>
      <c r="BE16" s="19" t="n">
        <f aca="false">IF(AND(L16&lt;&gt;"-",L16&lt;&gt;AH16),TEXT(L16,"$###,##0")&amp;CHAR(10)&amp;TEXT(AH16,"$###,##0"),L16)</f>
        <v>530</v>
      </c>
      <c r="BF16" s="18" t="str">
        <f aca="false">IF(M16&lt;&gt;AI16,M16&amp;CHAR(10)&amp;AI16,M16)</f>
        <v>26
21</v>
      </c>
      <c r="BG16" s="19" t="str">
        <f aca="false">IF(N16&lt;&gt;AJ16,TEXT(N16,"$###,###")&amp;CHAR(10)&amp;TEXT(AJ16,"$###,###"),N16)</f>
        <v>$25,908
$24,803</v>
      </c>
      <c r="BH16" s="19" t="str">
        <f aca="false">IF(O16&lt;&gt;AK16,TEXT(O16,"$###,###")&amp;CHAR(10)&amp;TEXT(AK16,"$###,###"),O16)</f>
        <v>$75,639
$72,558</v>
      </c>
    </row>
    <row r="17" customFormat="false" ht="23.85" hidden="false" customHeight="false" outlineLevel="0" collapsed="false">
      <c r="A17" s="10" t="s">
        <v>27</v>
      </c>
      <c r="B17" s="10" t="s">
        <v>58</v>
      </c>
      <c r="C17" s="11" t="s">
        <v>18</v>
      </c>
      <c r="D17" s="12" t="s">
        <v>29</v>
      </c>
      <c r="E17" s="11" t="s">
        <v>18</v>
      </c>
      <c r="F17" s="13" t="n">
        <v>41372</v>
      </c>
      <c r="G17" s="13" t="n">
        <v>12176</v>
      </c>
      <c r="H17" s="13" t="n">
        <v>495</v>
      </c>
      <c r="I17" s="13" t="n">
        <v>600</v>
      </c>
      <c r="J17" s="14" t="n">
        <v>0</v>
      </c>
      <c r="K17" s="13" t="n">
        <v>9339</v>
      </c>
      <c r="L17" s="13" t="n">
        <v>530</v>
      </c>
      <c r="M17" s="10" t="n">
        <v>26</v>
      </c>
      <c r="N17" s="13" t="n">
        <v>23140</v>
      </c>
      <c r="O17" s="13" t="n">
        <v>64512</v>
      </c>
      <c r="T17" s="0" t="str">
        <f aca="false">B17</f>
        <v>**Vacant-Growth</v>
      </c>
      <c r="U17" s="15" t="n">
        <f aca="false">X17</f>
        <v>0</v>
      </c>
      <c r="V17" s="0" t="str">
        <f aca="false">IF(OR(T17=U17,T17="",U17=""),"OK","BAD")</f>
        <v>OK</v>
      </c>
      <c r="W17" s="10"/>
      <c r="X17" s="10"/>
      <c r="Y17" s="11"/>
      <c r="Z17" s="12"/>
      <c r="AA17" s="11"/>
      <c r="AB17" s="13"/>
      <c r="AC17" s="13"/>
      <c r="AD17" s="13"/>
      <c r="AE17" s="13"/>
      <c r="AF17" s="13"/>
      <c r="AG17" s="13"/>
      <c r="AH17" s="13"/>
      <c r="AI17" s="12"/>
      <c r="AJ17" s="13"/>
      <c r="AK17" s="13"/>
      <c r="AS17" s="16" t="e">
        <f aca="false">IF(#REF!&lt;&gt;#REF!,#REF!&amp;"/"&amp;#REF!,#REF!)</f>
        <v>#REF!</v>
      </c>
      <c r="AT17" s="16" t="str">
        <f aca="false">IF(A17&lt;&gt;W17,A17&amp;CHAR(10)&amp;W17,A17)</f>
        <v>Program Coordinator I
</v>
      </c>
      <c r="AU17" s="16" t="str">
        <f aca="false">IF(B17&lt;&gt;X17,B17&amp;CHAR(10)&amp;X17,B17)</f>
        <v>**Vacant-Growth
</v>
      </c>
      <c r="AV17" s="17" t="str">
        <f aca="false">IF(C17&lt;&gt;Y17,TEXT(C17,"MM/DD/YY")&amp;CHAR(10)&amp;TEXT(Y17,"MM/DD/YY"),C17)</f>
        <v>-
12/30/99</v>
      </c>
      <c r="AW17" s="18" t="str">
        <f aca="false">IF(D17&lt;&gt;Z17,D17&amp;CHAR(10)&amp;Z17,D17)</f>
        <v>K-1
</v>
      </c>
      <c r="AX17" s="17" t="str">
        <f aca="false">IF(E17&lt;&gt;AA17,TEXT(E17,"MM/DD/YY")&amp;CHAR(10)&amp;TEXT(AA17,"MM/DD/YY"),E17)</f>
        <v>-
12/30/99</v>
      </c>
      <c r="AY17" s="19" t="str">
        <f aca="false">IF(F17&lt;&gt;AB17,TEXT(F17,"$###,###")&amp;CHAR(10)&amp;TEXT(AB17,"$###,###"),F17)</f>
        <v>$41,372
$</v>
      </c>
      <c r="AZ17" s="19" t="str">
        <f aca="false">IF(G17&lt;&gt;AC17,TEXT(G17,"$###,###")&amp;CHAR(10)&amp;TEXT(AC17,"$###,###"),G17)</f>
        <v>$12,176
$</v>
      </c>
      <c r="BA17" s="19" t="str">
        <f aca="false">IF(AND(H17&lt;&gt;"-",H17&lt;&gt;AD17),TEXT(H17,"$###,##0")&amp;CHAR(10)&amp;TEXT(AD17,"$###,##0"),H17)</f>
        <v>$495
$0</v>
      </c>
      <c r="BB17" s="19" t="str">
        <f aca="false">IF(I17&lt;&gt;AE17,TEXT(I17,"$###,###")&amp;CHAR(10)&amp;TEXT(AE17,"$###,###"),I17)</f>
        <v>$600
$</v>
      </c>
      <c r="BC17" s="19" t="n">
        <f aca="false">IF(AND(J17&lt;&gt;"-",J17&lt;&gt;AF17),TEXT(J17,"$###,##0")&amp;CHAR(10)&amp;TEXT(AF17,"$###,##0"),J17)</f>
        <v>0</v>
      </c>
      <c r="BD17" s="19" t="str">
        <f aca="false">IF(AND(K17&lt;&gt;"-",K17&lt;&gt;AG17),TEXT(K17,"$###,##0")&amp;CHAR(10)&amp;TEXT(AG17,"$###,##0"),K17)</f>
        <v>$9,339
$0</v>
      </c>
      <c r="BE17" s="19" t="str">
        <f aca="false">IF(AND(L17&lt;&gt;"-",L17&lt;&gt;AH17),TEXT(L17,"$###,##0")&amp;CHAR(10)&amp;TEXT(AH17,"$###,##0"),L17)</f>
        <v>$530
$0</v>
      </c>
      <c r="BF17" s="18" t="str">
        <f aca="false">IF(M17&lt;&gt;AI17,M17&amp;CHAR(10)&amp;AI17,M17)</f>
        <v>26
</v>
      </c>
      <c r="BG17" s="19" t="str">
        <f aca="false">IF(N17&lt;&gt;AJ17,TEXT(N17,"$###,###")&amp;CHAR(10)&amp;TEXT(AJ17,"$###,###"),N17)</f>
        <v>$23,140
$</v>
      </c>
      <c r="BH17" s="19" t="str">
        <f aca="false">IF(O17&lt;&gt;AK17,TEXT(O17,"$###,###")&amp;CHAR(10)&amp;TEXT(AK17,"$###,###"),O17)</f>
        <v>$64,512
$</v>
      </c>
    </row>
    <row r="18" customFormat="false" ht="23.85" hidden="false" customHeight="false" outlineLevel="0" collapsed="false">
      <c r="A18" s="10" t="s">
        <v>60</v>
      </c>
      <c r="B18" s="10" t="s">
        <v>58</v>
      </c>
      <c r="C18" s="11" t="s">
        <v>18</v>
      </c>
      <c r="D18" s="12" t="s">
        <v>61</v>
      </c>
      <c r="E18" s="11" t="s">
        <v>18</v>
      </c>
      <c r="F18" s="13" t="n">
        <v>47755</v>
      </c>
      <c r="G18" s="13" t="n">
        <v>14054</v>
      </c>
      <c r="H18" s="13" t="n">
        <v>0</v>
      </c>
      <c r="I18" s="13" t="n">
        <v>692</v>
      </c>
      <c r="J18" s="14" t="n">
        <v>187</v>
      </c>
      <c r="K18" s="13" t="n">
        <v>9339</v>
      </c>
      <c r="L18" s="13" t="n">
        <v>530</v>
      </c>
      <c r="M18" s="10" t="n">
        <v>21</v>
      </c>
      <c r="N18" s="13" t="n">
        <v>24803</v>
      </c>
      <c r="O18" s="13" t="n">
        <v>72558</v>
      </c>
      <c r="T18" s="0" t="str">
        <f aca="false">B18</f>
        <v>**Vacant-Growth</v>
      </c>
      <c r="U18" s="15" t="n">
        <f aca="false">X18</f>
        <v>0</v>
      </c>
      <c r="V18" s="0" t="str">
        <f aca="false">IF(OR(T18=U18,T18="",U18=""),"OK","BAD")</f>
        <v>OK</v>
      </c>
      <c r="W18" s="10"/>
      <c r="X18" s="10"/>
      <c r="Y18" s="11"/>
      <c r="Z18" s="12"/>
      <c r="AA18" s="11"/>
      <c r="AB18" s="13"/>
      <c r="AC18" s="13"/>
      <c r="AD18" s="13"/>
      <c r="AE18" s="13"/>
      <c r="AF18" s="13"/>
      <c r="AG18" s="13"/>
      <c r="AH18" s="13"/>
      <c r="AI18" s="12"/>
      <c r="AJ18" s="13"/>
      <c r="AK18" s="13"/>
      <c r="AS18" s="16" t="e">
        <f aca="false">IF(#REF!&lt;&gt;#REF!,#REF!&amp;"/"&amp;#REF!,#REF!)</f>
        <v>#REF!</v>
      </c>
      <c r="AT18" s="16" t="str">
        <f aca="false">IF(A18&lt;&gt;W18,A18&amp;CHAR(10)&amp;W18,A18)</f>
        <v>Associate Professor
</v>
      </c>
      <c r="AU18" s="16" t="str">
        <f aca="false">IF(B18&lt;&gt;X18,B18&amp;CHAR(10)&amp;X18,B18)</f>
        <v>**Vacant-Growth
</v>
      </c>
      <c r="AV18" s="17" t="str">
        <f aca="false">IF(C18&lt;&gt;Y18,TEXT(C18,"MM/DD/YY")&amp;CHAR(10)&amp;TEXT(Y18,"MM/DD/YY"),C18)</f>
        <v>-
12/30/99</v>
      </c>
      <c r="AW18" s="18" t="str">
        <f aca="false">IF(D18&lt;&gt;Z18,D18&amp;CHAR(10)&amp;Z18,D18)</f>
        <v>K-1-a
</v>
      </c>
      <c r="AX18" s="17" t="str">
        <f aca="false">IF(E18&lt;&gt;AA18,TEXT(E18,"MM/DD/YY")&amp;CHAR(10)&amp;TEXT(AA18,"MM/DD/YY"),E18)</f>
        <v>-
12/30/99</v>
      </c>
      <c r="AY18" s="19" t="str">
        <f aca="false">IF(F18&lt;&gt;AB18,TEXT(F18,"$###,###")&amp;CHAR(10)&amp;TEXT(AB18,"$###,###"),F18)</f>
        <v>$47,755
$</v>
      </c>
      <c r="AZ18" s="19" t="str">
        <f aca="false">IF(G18&lt;&gt;AC18,TEXT(G18,"$###,###")&amp;CHAR(10)&amp;TEXT(AC18,"$###,###"),G18)</f>
        <v>$14,054
$</v>
      </c>
      <c r="BA18" s="19" t="n">
        <f aca="false">IF(AND(H18&lt;&gt;"-",H18&lt;&gt;AD18),TEXT(H18,"$###,##0")&amp;CHAR(10)&amp;TEXT(AD18,"$###,##0"),H18)</f>
        <v>0</v>
      </c>
      <c r="BB18" s="19" t="str">
        <f aca="false">IF(I18&lt;&gt;AE18,TEXT(I18,"$###,###")&amp;CHAR(10)&amp;TEXT(AE18,"$###,###"),I18)</f>
        <v>$692
$</v>
      </c>
      <c r="BC18" s="19" t="str">
        <f aca="false">IF(AND(J18&lt;&gt;"-",J18&lt;&gt;AF18),TEXT(J18,"$###,##0")&amp;CHAR(10)&amp;TEXT(AF18,"$###,##0"),J18)</f>
        <v>$187
$0</v>
      </c>
      <c r="BD18" s="19" t="str">
        <f aca="false">IF(AND(K18&lt;&gt;"-",K18&lt;&gt;AG18),TEXT(K18,"$###,##0")&amp;CHAR(10)&amp;TEXT(AG18,"$###,##0"),K18)</f>
        <v>$9,339
$0</v>
      </c>
      <c r="BE18" s="19" t="str">
        <f aca="false">IF(AND(L18&lt;&gt;"-",L18&lt;&gt;AH18),TEXT(L18,"$###,##0")&amp;CHAR(10)&amp;TEXT(AH18,"$###,##0"),L18)</f>
        <v>$530
$0</v>
      </c>
      <c r="BF18" s="18" t="str">
        <f aca="false">IF(M18&lt;&gt;AI18,M18&amp;CHAR(10)&amp;AI18,M18)</f>
        <v>21
</v>
      </c>
      <c r="BG18" s="19" t="str">
        <f aca="false">IF(N18&lt;&gt;AJ18,TEXT(N18,"$###,###")&amp;CHAR(10)&amp;TEXT(AJ18,"$###,###"),N18)</f>
        <v>$24,803
$</v>
      </c>
      <c r="BH18" s="19" t="str">
        <f aca="false">IF(O18&lt;&gt;AK18,TEXT(O18,"$###,###")&amp;CHAR(10)&amp;TEXT(AK18,"$###,###"),O18)</f>
        <v>$72,558
$</v>
      </c>
    </row>
    <row r="19" customFormat="false" ht="23.85" hidden="false" customHeight="false" outlineLevel="0" collapsed="false">
      <c r="A19" s="10" t="s">
        <v>62</v>
      </c>
      <c r="B19" s="10" t="s">
        <v>58</v>
      </c>
      <c r="C19" s="11" t="s">
        <v>18</v>
      </c>
      <c r="D19" s="12" t="s">
        <v>63</v>
      </c>
      <c r="E19" s="11" t="s">
        <v>18</v>
      </c>
      <c r="F19" s="13" t="n">
        <v>23229</v>
      </c>
      <c r="G19" s="13" t="n">
        <v>6836</v>
      </c>
      <c r="H19" s="13" t="n">
        <v>495</v>
      </c>
      <c r="I19" s="13" t="n">
        <v>337</v>
      </c>
      <c r="J19" s="14" t="n">
        <v>0</v>
      </c>
      <c r="K19" s="13" t="n">
        <v>9339</v>
      </c>
      <c r="L19" s="13" t="n">
        <v>530</v>
      </c>
      <c r="M19" s="10" t="n">
        <v>26</v>
      </c>
      <c r="N19" s="13" t="n">
        <v>17537</v>
      </c>
      <c r="O19" s="13" t="n">
        <v>40766</v>
      </c>
      <c r="T19" s="0" t="str">
        <f aca="false">B19</f>
        <v>**Vacant-Growth</v>
      </c>
      <c r="U19" s="15" t="n">
        <f aca="false">X19</f>
        <v>0</v>
      </c>
      <c r="V19" s="0" t="str">
        <f aca="false">IF(OR(T19=U19,T19="",U19=""),"OK","BAD")</f>
        <v>OK</v>
      </c>
      <c r="W19" s="10"/>
      <c r="X19" s="10"/>
      <c r="Y19" s="11"/>
      <c r="Z19" s="12"/>
      <c r="AA19" s="11"/>
      <c r="AB19" s="13"/>
      <c r="AC19" s="13"/>
      <c r="AD19" s="13"/>
      <c r="AE19" s="13"/>
      <c r="AF19" s="13"/>
      <c r="AG19" s="13"/>
      <c r="AH19" s="13"/>
      <c r="AI19" s="12"/>
      <c r="AJ19" s="13"/>
      <c r="AK19" s="13"/>
      <c r="AS19" s="16" t="e">
        <f aca="false">IF(#REF!&lt;&gt;#REF!,#REF!&amp;"/"&amp;#REF!,#REF!)</f>
        <v>#REF!</v>
      </c>
      <c r="AT19" s="16" t="str">
        <f aca="false">IF(A19&lt;&gt;W19,A19&amp;CHAR(10)&amp;W19,A19)</f>
        <v>Maintenance Custodian
</v>
      </c>
      <c r="AU19" s="16" t="str">
        <f aca="false">IF(B19&lt;&gt;X19,B19&amp;CHAR(10)&amp;X19,B19)</f>
        <v>**Vacant-Growth
</v>
      </c>
      <c r="AV19" s="17" t="str">
        <f aca="false">IF(C19&lt;&gt;Y19,TEXT(C19,"MM/DD/YY")&amp;CHAR(10)&amp;TEXT(Y19,"MM/DD/YY"),C19)</f>
        <v>-
12/30/99</v>
      </c>
      <c r="AW19" s="18" t="str">
        <f aca="false">IF(D19&lt;&gt;Z19,D19&amp;CHAR(10)&amp;Z19,D19)</f>
        <v>D1
</v>
      </c>
      <c r="AX19" s="17" t="str">
        <f aca="false">IF(E19&lt;&gt;AA19,TEXT(E19,"MM/DD/YY")&amp;CHAR(10)&amp;TEXT(AA19,"MM/DD/YY"),E19)</f>
        <v>-
12/30/99</v>
      </c>
      <c r="AY19" s="19" t="str">
        <f aca="false">IF(F19&lt;&gt;AB19,TEXT(F19,"$###,###")&amp;CHAR(10)&amp;TEXT(AB19,"$###,###"),F19)</f>
        <v>$23,229
$</v>
      </c>
      <c r="AZ19" s="19" t="str">
        <f aca="false">IF(G19&lt;&gt;AC19,TEXT(G19,"$###,###")&amp;CHAR(10)&amp;TEXT(AC19,"$###,###"),G19)</f>
        <v>$6,836
$</v>
      </c>
      <c r="BA19" s="19" t="str">
        <f aca="false">IF(AND(H19&lt;&gt;"-",H19&lt;&gt;AD19),TEXT(H19,"$###,##0")&amp;CHAR(10)&amp;TEXT(AD19,"$###,##0"),H19)</f>
        <v>$495
$0</v>
      </c>
      <c r="BB19" s="19" t="str">
        <f aca="false">IF(I19&lt;&gt;AE19,TEXT(I19,"$###,###")&amp;CHAR(10)&amp;TEXT(AE19,"$###,###"),I19)</f>
        <v>$337
$</v>
      </c>
      <c r="BC19" s="19" t="n">
        <f aca="false">IF(AND(J19&lt;&gt;"-",J19&lt;&gt;AF19),TEXT(J19,"$###,##0")&amp;CHAR(10)&amp;TEXT(AF19,"$###,##0"),J19)</f>
        <v>0</v>
      </c>
      <c r="BD19" s="19" t="str">
        <f aca="false">IF(AND(K19&lt;&gt;"-",K19&lt;&gt;AG19),TEXT(K19,"$###,##0")&amp;CHAR(10)&amp;TEXT(AG19,"$###,##0"),K19)</f>
        <v>$9,339
$0</v>
      </c>
      <c r="BE19" s="19" t="str">
        <f aca="false">IF(AND(L19&lt;&gt;"-",L19&lt;&gt;AH19),TEXT(L19,"$###,##0")&amp;CHAR(10)&amp;TEXT(AH19,"$###,##0"),L19)</f>
        <v>$530
$0</v>
      </c>
      <c r="BF19" s="18" t="str">
        <f aca="false">IF(M19&lt;&gt;AI19,M19&amp;CHAR(10)&amp;AI19,M19)</f>
        <v>26
</v>
      </c>
      <c r="BG19" s="19" t="str">
        <f aca="false">IF(N19&lt;&gt;AJ19,TEXT(N19,"$###,###")&amp;CHAR(10)&amp;TEXT(AJ19,"$###,###"),N19)</f>
        <v>$17,537
$</v>
      </c>
      <c r="BH19" s="19" t="str">
        <f aca="false">IF(O19&lt;&gt;AK19,TEXT(O19,"$###,###")&amp;CHAR(10)&amp;TEXT(AK19,"$###,###"),O19)</f>
        <v>$40,766
$</v>
      </c>
    </row>
    <row r="20" customFormat="false" ht="23.85" hidden="false" customHeight="false" outlineLevel="0" collapsed="false">
      <c r="A20" s="10"/>
      <c r="B20" s="10"/>
      <c r="C20" s="11"/>
      <c r="D20" s="12"/>
      <c r="E20" s="11"/>
      <c r="F20" s="13"/>
      <c r="G20" s="13"/>
      <c r="H20" s="13"/>
      <c r="I20" s="13"/>
      <c r="J20" s="14"/>
      <c r="K20" s="13"/>
      <c r="L20" s="13"/>
      <c r="M20" s="10"/>
      <c r="N20" s="13"/>
      <c r="O20" s="13"/>
      <c r="T20" s="0" t="n">
        <f aca="false">B20</f>
        <v>0</v>
      </c>
      <c r="U20" s="15" t="str">
        <f aca="false">X20</f>
        <v>**Vacant-Growth</v>
      </c>
      <c r="V20" s="0" t="str">
        <f aca="false">IF(OR(T20=U20,T20="",U20=""),"OK","BAD")</f>
        <v>OK</v>
      </c>
      <c r="W20" s="10" t="s">
        <v>57</v>
      </c>
      <c r="X20" s="10" t="s">
        <v>58</v>
      </c>
      <c r="Y20" s="11" t="s">
        <v>18</v>
      </c>
      <c r="Z20" s="12" t="s">
        <v>59</v>
      </c>
      <c r="AA20" s="11" t="s">
        <v>18</v>
      </c>
      <c r="AB20" s="13" t="n">
        <v>49731</v>
      </c>
      <c r="AC20" s="13" t="n">
        <v>14636</v>
      </c>
      <c r="AD20" s="13" t="n">
        <v>495</v>
      </c>
      <c r="AE20" s="13" t="n">
        <v>721</v>
      </c>
      <c r="AF20" s="13" t="n">
        <v>187</v>
      </c>
      <c r="AG20" s="13" t="n">
        <v>9339</v>
      </c>
      <c r="AH20" s="13" t="n">
        <v>530</v>
      </c>
      <c r="AI20" s="12" t="n">
        <v>26</v>
      </c>
      <c r="AJ20" s="13" t="n">
        <v>25908</v>
      </c>
      <c r="AK20" s="13" t="n">
        <v>75639</v>
      </c>
      <c r="AS20" s="16" t="e">
        <f aca="false">IF(#REF!&lt;&gt;#REF!,#REF!&amp;"/"&amp;#REF!,#REF!)</f>
        <v>#REF!</v>
      </c>
      <c r="AT20" s="16" t="str">
        <f aca="false">IF(A20&lt;&gt;W20,A20&amp;CHAR(10)&amp;W20,A20)</f>
        <v>
Accountant II</v>
      </c>
      <c r="AU20" s="16" t="str">
        <f aca="false">IF(B20&lt;&gt;X20,B20&amp;CHAR(10)&amp;X20,B20)</f>
        <v>
**Vacant-Growth</v>
      </c>
      <c r="AV20" s="17" t="str">
        <f aca="false">IF(C20&lt;&gt;Y20,TEXT(C20,"MM/DD/YY")&amp;CHAR(10)&amp;TEXT(Y20,"MM/DD/YY"),C20)</f>
        <v>12/30/99
-</v>
      </c>
      <c r="AW20" s="18" t="str">
        <f aca="false">IF(D20&lt;&gt;Z20,D20&amp;CHAR(10)&amp;Z20,D20)</f>
        <v>
M-1</v>
      </c>
      <c r="AX20" s="17" t="str">
        <f aca="false">IF(E20&lt;&gt;AA20,TEXT(E20,"MM/DD/YY")&amp;CHAR(10)&amp;TEXT(AA20,"MM/DD/YY"),E20)</f>
        <v>12/30/99
-</v>
      </c>
      <c r="AY20" s="19" t="str">
        <f aca="false">IF(F20&lt;&gt;AB20,TEXT(F20,"$###,###")&amp;CHAR(10)&amp;TEXT(AB20,"$###,###"),F20)</f>
        <v>$
$49,731</v>
      </c>
      <c r="AZ20" s="19" t="str">
        <f aca="false">IF(G20&lt;&gt;AC20,TEXT(G20,"$###,###")&amp;CHAR(10)&amp;TEXT(AC20,"$###,###"),G20)</f>
        <v>$
$14,636</v>
      </c>
      <c r="BA20" s="19" t="str">
        <f aca="false">IF(AND(H20&lt;&gt;"-",H20&lt;&gt;AD20),TEXT(H20,"$###,##0")&amp;CHAR(10)&amp;TEXT(AD20,"$###,##0"),H20)</f>
        <v>$0
$495</v>
      </c>
      <c r="BB20" s="19" t="str">
        <f aca="false">IF(I20&lt;&gt;AE20,TEXT(I20,"$###,###")&amp;CHAR(10)&amp;TEXT(AE20,"$###,###"),I20)</f>
        <v>$
$721</v>
      </c>
      <c r="BC20" s="19" t="str">
        <f aca="false">IF(AND(J20&lt;&gt;"-",J20&lt;&gt;AF20),TEXT(J20,"$###,##0")&amp;CHAR(10)&amp;TEXT(AF20,"$###,##0"),J20)</f>
        <v>$0
$187</v>
      </c>
      <c r="BD20" s="19" t="str">
        <f aca="false">IF(AND(K20&lt;&gt;"-",K20&lt;&gt;AG20),TEXT(K20,"$###,##0")&amp;CHAR(10)&amp;TEXT(AG20,"$###,##0"),K20)</f>
        <v>$0
$9,339</v>
      </c>
      <c r="BE20" s="19" t="str">
        <f aca="false">IF(AND(L20&lt;&gt;"-",L20&lt;&gt;AH20),TEXT(L20,"$###,##0")&amp;CHAR(10)&amp;TEXT(AH20,"$###,##0"),L20)</f>
        <v>$0
$530</v>
      </c>
      <c r="BF20" s="18" t="str">
        <f aca="false">IF(M20&lt;&gt;AI20,M20&amp;CHAR(10)&amp;AI20,M20)</f>
        <v>
26</v>
      </c>
      <c r="BG20" s="19" t="str">
        <f aca="false">IF(N20&lt;&gt;AJ20,TEXT(N20,"$###,###")&amp;CHAR(10)&amp;TEXT(AJ20,"$###,###"),N20)</f>
        <v>$
$25,908</v>
      </c>
      <c r="BH20" s="19" t="str">
        <f aca="false">IF(O20&lt;&gt;AK20,TEXT(O20,"$###,###")&amp;CHAR(10)&amp;TEXT(AK20,"$###,###"),O20)</f>
        <v>$
$75,639</v>
      </c>
    </row>
    <row r="21" customFormat="false" ht="12.8" hidden="false" customHeight="false" outlineLevel="0" collapsed="false">
      <c r="A21" s="10" t="s">
        <v>27</v>
      </c>
      <c r="B21" s="10" t="s">
        <v>64</v>
      </c>
      <c r="C21" s="11" t="s">
        <v>18</v>
      </c>
      <c r="D21" s="12" t="s">
        <v>29</v>
      </c>
      <c r="E21" s="11" t="s">
        <v>18</v>
      </c>
      <c r="F21" s="13" t="n">
        <v>41372</v>
      </c>
      <c r="G21" s="13" t="n">
        <v>12176</v>
      </c>
      <c r="H21" s="13" t="n">
        <v>495</v>
      </c>
      <c r="I21" s="13" t="n">
        <v>600</v>
      </c>
      <c r="J21" s="14" t="n">
        <v>187</v>
      </c>
      <c r="K21" s="13" t="n">
        <v>3994</v>
      </c>
      <c r="L21" s="13" t="n">
        <v>298</v>
      </c>
      <c r="M21" s="10" t="n">
        <v>26</v>
      </c>
      <c r="N21" s="13" t="n">
        <v>17749</v>
      </c>
      <c r="O21" s="13" t="n">
        <v>59121</v>
      </c>
      <c r="T21" s="0" t="str">
        <f aca="false">B21</f>
        <v>**Vacant-Guzman, J.</v>
      </c>
      <c r="U21" s="15" t="str">
        <f aca="false">X21</f>
        <v>**Vacant-Guzman, J.</v>
      </c>
      <c r="V21" s="0" t="str">
        <f aca="false">IF(OR(T21=U21,T21="",U21=""),"OK","BAD")</f>
        <v>OK</v>
      </c>
      <c r="W21" s="10" t="s">
        <v>27</v>
      </c>
      <c r="X21" s="10" t="s">
        <v>64</v>
      </c>
      <c r="Y21" s="11" t="s">
        <v>18</v>
      </c>
      <c r="Z21" s="12" t="s">
        <v>29</v>
      </c>
      <c r="AA21" s="11" t="s">
        <v>18</v>
      </c>
      <c r="AB21" s="13" t="n">
        <v>41372</v>
      </c>
      <c r="AC21" s="13" t="n">
        <v>12176</v>
      </c>
      <c r="AD21" s="13" t="n">
        <v>495</v>
      </c>
      <c r="AE21" s="13" t="n">
        <v>600</v>
      </c>
      <c r="AF21" s="13" t="n">
        <v>187</v>
      </c>
      <c r="AG21" s="13" t="n">
        <v>3994</v>
      </c>
      <c r="AH21" s="13" t="n">
        <v>298</v>
      </c>
      <c r="AI21" s="12" t="n">
        <v>26</v>
      </c>
      <c r="AJ21" s="13" t="n">
        <v>17749</v>
      </c>
      <c r="AK21" s="13" t="n">
        <v>59121</v>
      </c>
      <c r="AS21" s="16" t="e">
        <f aca="false">IF(#REF!&lt;&gt;#REF!,#REF!&amp;"/"&amp;#REF!,#REF!)</f>
        <v>#REF!</v>
      </c>
      <c r="AT21" s="16" t="str">
        <f aca="false">IF(A21&lt;&gt;W21,A21&amp;CHAR(10)&amp;W21,A21)</f>
        <v>Program Coordinator I</v>
      </c>
      <c r="AU21" s="16" t="str">
        <f aca="false">IF(B21&lt;&gt;X21,B21&amp;CHAR(10)&amp;X21,B21)</f>
        <v>**Vacant-Guzman, J.</v>
      </c>
      <c r="AV21" s="17" t="str">
        <f aca="false">IF(C21&lt;&gt;Y21,TEXT(C21,"MM/DD/YY")&amp;CHAR(10)&amp;TEXT(Y21,"MM/DD/YY"),C21)</f>
        <v>-</v>
      </c>
      <c r="AW21" s="18" t="str">
        <f aca="false">IF(D21&lt;&gt;Z21,D21&amp;CHAR(10)&amp;Z21,D21)</f>
        <v>K-1</v>
      </c>
      <c r="AX21" s="17" t="str">
        <f aca="false">IF(E21&lt;&gt;AA21,TEXT(E21,"MM/DD/YY")&amp;CHAR(10)&amp;TEXT(AA21,"MM/DD/YY"),E21)</f>
        <v>-</v>
      </c>
      <c r="AY21" s="19" t="n">
        <f aca="false">IF(F21&lt;&gt;AB21,TEXT(F21,"$###,###")&amp;CHAR(10)&amp;TEXT(AB21,"$###,###"),F21)</f>
        <v>41372</v>
      </c>
      <c r="AZ21" s="19" t="n">
        <f aca="false">IF(G21&lt;&gt;AC21,TEXT(G21,"$###,###")&amp;CHAR(10)&amp;TEXT(AC21,"$###,###"),G21)</f>
        <v>12176</v>
      </c>
      <c r="BA21" s="19" t="n">
        <f aca="false">IF(AND(H21&lt;&gt;"-",H21&lt;&gt;AD21),TEXT(H21,"$###,##0")&amp;CHAR(10)&amp;TEXT(AD21,"$###,##0"),H21)</f>
        <v>495</v>
      </c>
      <c r="BB21" s="19" t="n">
        <f aca="false">IF(I21&lt;&gt;AE21,TEXT(I21,"$###,###")&amp;CHAR(10)&amp;TEXT(AE21,"$###,###"),I21)</f>
        <v>600</v>
      </c>
      <c r="BC21" s="19" t="n">
        <f aca="false">IF(AND(J21&lt;&gt;"-",J21&lt;&gt;AF21),TEXT(J21,"$###,##0")&amp;CHAR(10)&amp;TEXT(AF21,"$###,##0"),J21)</f>
        <v>187</v>
      </c>
      <c r="BD21" s="19" t="n">
        <f aca="false">IF(AND(K21&lt;&gt;"-",K21&lt;&gt;AG21),TEXT(K21,"$###,##0")&amp;CHAR(10)&amp;TEXT(AG21,"$###,##0"),K21)</f>
        <v>3994</v>
      </c>
      <c r="BE21" s="19" t="n">
        <f aca="false">IF(AND(L21&lt;&gt;"-",L21&lt;&gt;AH21),TEXT(L21,"$###,##0")&amp;CHAR(10)&amp;TEXT(AH21,"$###,##0"),L21)</f>
        <v>298</v>
      </c>
      <c r="BF21" s="18" t="n">
        <f aca="false">IF(M21&lt;&gt;AI21,M21&amp;CHAR(10)&amp;AI21,M21)</f>
        <v>26</v>
      </c>
      <c r="BG21" s="19" t="n">
        <f aca="false">IF(N21&lt;&gt;AJ21,TEXT(N21,"$###,###")&amp;CHAR(10)&amp;TEXT(AJ21,"$###,###"),N21)</f>
        <v>17749</v>
      </c>
      <c r="BH21" s="19" t="n">
        <f aca="false">IF(O21&lt;&gt;AK21,TEXT(O21,"$###,###")&amp;CHAR(10)&amp;TEXT(AK21,"$###,###"),O21)</f>
        <v>59121</v>
      </c>
    </row>
    <row r="22" customFormat="false" ht="23.85" hidden="false" customHeight="false" outlineLevel="0" collapsed="false">
      <c r="A22" s="10" t="s">
        <v>65</v>
      </c>
      <c r="B22" s="10" t="s">
        <v>66</v>
      </c>
      <c r="C22" s="11" t="s">
        <v>18</v>
      </c>
      <c r="D22" s="12" t="s">
        <v>67</v>
      </c>
      <c r="E22" s="11" t="s">
        <v>18</v>
      </c>
      <c r="F22" s="13" t="n">
        <v>50446</v>
      </c>
      <c r="G22" s="13" t="n">
        <v>14846</v>
      </c>
      <c r="H22" s="13" t="n">
        <v>0</v>
      </c>
      <c r="I22" s="13" t="n">
        <v>731</v>
      </c>
      <c r="J22" s="14" t="n">
        <v>187</v>
      </c>
      <c r="K22" s="13" t="n">
        <v>0</v>
      </c>
      <c r="L22" s="13" t="n">
        <v>0</v>
      </c>
      <c r="M22" s="10" t="n">
        <v>26</v>
      </c>
      <c r="N22" s="13" t="n">
        <v>15765</v>
      </c>
      <c r="O22" s="13" t="n">
        <v>66211</v>
      </c>
      <c r="T22" s="0" t="str">
        <f aca="false">B22</f>
        <v>**Vacant-Hiura, T.</v>
      </c>
      <c r="U22" s="15" t="n">
        <f aca="false">X22</f>
        <v>0</v>
      </c>
      <c r="V22" s="0" t="str">
        <f aca="false">IF(OR(T22=U22,T22="",U22=""),"OK","BAD")</f>
        <v>OK</v>
      </c>
      <c r="W22" s="10"/>
      <c r="X22" s="10"/>
      <c r="Y22" s="11"/>
      <c r="Z22" s="12"/>
      <c r="AA22" s="11"/>
      <c r="AB22" s="13"/>
      <c r="AC22" s="13"/>
      <c r="AD22" s="13"/>
      <c r="AE22" s="13"/>
      <c r="AF22" s="13"/>
      <c r="AG22" s="13"/>
      <c r="AH22" s="13"/>
      <c r="AI22" s="12"/>
      <c r="AJ22" s="13"/>
      <c r="AK22" s="13"/>
      <c r="AS22" s="16" t="e">
        <f aca="false">IF(#REF!&lt;&gt;#REF!,#REF!&amp;"/"&amp;#REF!,#REF!)</f>
        <v>#REF!</v>
      </c>
      <c r="AT22" s="16" t="str">
        <f aca="false">IF(A22&lt;&gt;W22,A22&amp;CHAR(10)&amp;W22,A22)</f>
        <v>Administrative Assistant
</v>
      </c>
      <c r="AU22" s="16" t="str">
        <f aca="false">IF(B22&lt;&gt;X22,B22&amp;CHAR(10)&amp;X22,B22)</f>
        <v>**Vacant-Hiura, T.
</v>
      </c>
      <c r="AV22" s="17" t="str">
        <f aca="false">IF(C22&lt;&gt;Y22,TEXT(C22,"MM/DD/YY")&amp;CHAR(10)&amp;TEXT(Y22,"MM/DD/YY"),C22)</f>
        <v>-
12/30/99</v>
      </c>
      <c r="AW22" s="18" t="str">
        <f aca="false">IF(D22&lt;&gt;Z22,D22&amp;CHAR(10)&amp;Z22,D22)</f>
        <v>J-9
</v>
      </c>
      <c r="AX22" s="17" t="str">
        <f aca="false">IF(E22&lt;&gt;AA22,TEXT(E22,"MM/DD/YY")&amp;CHAR(10)&amp;TEXT(AA22,"MM/DD/YY"),E22)</f>
        <v>-
12/30/99</v>
      </c>
      <c r="AY22" s="19" t="str">
        <f aca="false">IF(F22&lt;&gt;AB22,TEXT(F22,"$###,###")&amp;CHAR(10)&amp;TEXT(AB22,"$###,###"),F22)</f>
        <v>$50,446
$</v>
      </c>
      <c r="AZ22" s="19" t="str">
        <f aca="false">IF(G22&lt;&gt;AC22,TEXT(G22,"$###,###")&amp;CHAR(10)&amp;TEXT(AC22,"$###,###"),G22)</f>
        <v>$14,846
$</v>
      </c>
      <c r="BA22" s="19" t="n">
        <f aca="false">IF(AND(H22&lt;&gt;"-",H22&lt;&gt;AD22),TEXT(H22,"$###,##0")&amp;CHAR(10)&amp;TEXT(AD22,"$###,##0"),H22)</f>
        <v>0</v>
      </c>
      <c r="BB22" s="19" t="str">
        <f aca="false">IF(I22&lt;&gt;AE22,TEXT(I22,"$###,###")&amp;CHAR(10)&amp;TEXT(AE22,"$###,###"),I22)</f>
        <v>$731
$</v>
      </c>
      <c r="BC22" s="19" t="str">
        <f aca="false">IF(AND(J22&lt;&gt;"-",J22&lt;&gt;AF22),TEXT(J22,"$###,##0")&amp;CHAR(10)&amp;TEXT(AF22,"$###,##0"),J22)</f>
        <v>$187
$0</v>
      </c>
      <c r="BD22" s="19" t="n">
        <f aca="false">IF(AND(K22&lt;&gt;"-",K22&lt;&gt;AG22),TEXT(K22,"$###,##0")&amp;CHAR(10)&amp;TEXT(AG22,"$###,##0"),K22)</f>
        <v>0</v>
      </c>
      <c r="BE22" s="19" t="n">
        <f aca="false">IF(AND(L22&lt;&gt;"-",L22&lt;&gt;AH22),TEXT(L22,"$###,##0")&amp;CHAR(10)&amp;TEXT(AH22,"$###,##0"),L22)</f>
        <v>0</v>
      </c>
      <c r="BF22" s="18" t="str">
        <f aca="false">IF(M22&lt;&gt;AI22,M22&amp;CHAR(10)&amp;AI22,M22)</f>
        <v>26
</v>
      </c>
      <c r="BG22" s="19" t="str">
        <f aca="false">IF(N22&lt;&gt;AJ22,TEXT(N22,"$###,###")&amp;CHAR(10)&amp;TEXT(AJ22,"$###,###"),N22)</f>
        <v>$15,765
$</v>
      </c>
      <c r="BH22" s="19" t="str">
        <f aca="false">IF(O22&lt;&gt;AK22,TEXT(O22,"$###,###")&amp;CHAR(10)&amp;TEXT(AK22,"$###,###"),O22)</f>
        <v>$66,211
$</v>
      </c>
    </row>
    <row r="23" customFormat="false" ht="12.8" hidden="false" customHeight="false" outlineLevel="0" collapsed="false">
      <c r="A23" s="10" t="s">
        <v>68</v>
      </c>
      <c r="B23" s="10" t="s">
        <v>69</v>
      </c>
      <c r="C23" s="11" t="s">
        <v>18</v>
      </c>
      <c r="D23" s="12" t="s">
        <v>70</v>
      </c>
      <c r="E23" s="11" t="s">
        <v>18</v>
      </c>
      <c r="F23" s="13" t="n">
        <v>51976</v>
      </c>
      <c r="G23" s="13" t="n">
        <v>15297</v>
      </c>
      <c r="H23" s="13" t="n">
        <v>0</v>
      </c>
      <c r="I23" s="13" t="n">
        <v>754</v>
      </c>
      <c r="J23" s="14" t="n">
        <v>187</v>
      </c>
      <c r="K23" s="13" t="n">
        <v>9339</v>
      </c>
      <c r="L23" s="13" t="n">
        <v>530</v>
      </c>
      <c r="M23" s="10" t="n">
        <v>26</v>
      </c>
      <c r="N23" s="13" t="n">
        <v>26106</v>
      </c>
      <c r="O23" s="13" t="n">
        <v>78082</v>
      </c>
      <c r="T23" s="0" t="str">
        <f aca="false">B23</f>
        <v>**Vacant-Lauilefue, E.</v>
      </c>
      <c r="U23" s="15" t="str">
        <f aca="false">X23</f>
        <v>**Vacant-Lauilefue, E.</v>
      </c>
      <c r="V23" s="0" t="str">
        <f aca="false">IF(OR(T23=U23,T23="",U23=""),"OK","BAD")</f>
        <v>OK</v>
      </c>
      <c r="W23" s="10" t="s">
        <v>68</v>
      </c>
      <c r="X23" s="10" t="s">
        <v>69</v>
      </c>
      <c r="Y23" s="11" t="s">
        <v>18</v>
      </c>
      <c r="Z23" s="12" t="s">
        <v>70</v>
      </c>
      <c r="AA23" s="11" t="s">
        <v>18</v>
      </c>
      <c r="AB23" s="13" t="n">
        <v>51976</v>
      </c>
      <c r="AC23" s="13" t="n">
        <v>15297</v>
      </c>
      <c r="AD23" s="13" t="n">
        <v>0</v>
      </c>
      <c r="AE23" s="13" t="n">
        <v>754</v>
      </c>
      <c r="AF23" s="13" t="n">
        <v>187</v>
      </c>
      <c r="AG23" s="13" t="n">
        <v>9339</v>
      </c>
      <c r="AH23" s="13" t="n">
        <v>530</v>
      </c>
      <c r="AI23" s="12" t="n">
        <v>26</v>
      </c>
      <c r="AJ23" s="13" t="n">
        <v>26106</v>
      </c>
      <c r="AK23" s="13" t="n">
        <v>78082</v>
      </c>
      <c r="AS23" s="16" t="e">
        <f aca="false">IF(#REF!&lt;&gt;#REF!,#REF!&amp;"/"&amp;#REF!,#REF!)</f>
        <v>#REF!</v>
      </c>
      <c r="AT23" s="16" t="str">
        <f aca="false">IF(A23&lt;&gt;W23,A23&amp;CHAR(10)&amp;W23,A23)</f>
        <v>Assistant Professor</v>
      </c>
      <c r="AU23" s="16" t="str">
        <f aca="false">IF(B23&lt;&gt;X23,B23&amp;CHAR(10)&amp;X23,B23)</f>
        <v>**Vacant-Lauilefue, E.</v>
      </c>
      <c r="AV23" s="17" t="str">
        <f aca="false">IF(C23&lt;&gt;Y23,TEXT(C23,"MM/DD/YY")&amp;CHAR(10)&amp;TEXT(Y23,"MM/DD/YY"),C23)</f>
        <v>-</v>
      </c>
      <c r="AW23" s="18" t="str">
        <f aca="false">IF(D23&lt;&gt;Z23,D23&amp;CHAR(10)&amp;Z23,D23)</f>
        <v>J-5-d</v>
      </c>
      <c r="AX23" s="17" t="str">
        <f aca="false">IF(E23&lt;&gt;AA23,TEXT(E23,"MM/DD/YY")&amp;CHAR(10)&amp;TEXT(AA23,"MM/DD/YY"),E23)</f>
        <v>-</v>
      </c>
      <c r="AY23" s="19" t="n">
        <f aca="false">IF(F23&lt;&gt;AB23,TEXT(F23,"$###,###")&amp;CHAR(10)&amp;TEXT(AB23,"$###,###"),F23)</f>
        <v>51976</v>
      </c>
      <c r="AZ23" s="19" t="n">
        <f aca="false">IF(G23&lt;&gt;AC23,TEXT(G23,"$###,###")&amp;CHAR(10)&amp;TEXT(AC23,"$###,###"),G23)</f>
        <v>15297</v>
      </c>
      <c r="BA23" s="19" t="n">
        <f aca="false">IF(AND(H23&lt;&gt;"-",H23&lt;&gt;AD23),TEXT(H23,"$###,##0")&amp;CHAR(10)&amp;TEXT(AD23,"$###,##0"),H23)</f>
        <v>0</v>
      </c>
      <c r="BB23" s="19" t="n">
        <f aca="false">IF(I23&lt;&gt;AE23,TEXT(I23,"$###,###")&amp;CHAR(10)&amp;TEXT(AE23,"$###,###"),I23)</f>
        <v>754</v>
      </c>
      <c r="BC23" s="19" t="n">
        <f aca="false">IF(AND(J23&lt;&gt;"-",J23&lt;&gt;AF23),TEXT(J23,"$###,##0")&amp;CHAR(10)&amp;TEXT(AF23,"$###,##0"),J23)</f>
        <v>187</v>
      </c>
      <c r="BD23" s="19" t="n">
        <f aca="false">IF(AND(K23&lt;&gt;"-",K23&lt;&gt;AG23),TEXT(K23,"$###,##0")&amp;CHAR(10)&amp;TEXT(AG23,"$###,##0"),K23)</f>
        <v>9339</v>
      </c>
      <c r="BE23" s="19" t="n">
        <f aca="false">IF(AND(L23&lt;&gt;"-",L23&lt;&gt;AH23),TEXT(L23,"$###,##0")&amp;CHAR(10)&amp;TEXT(AH23,"$###,##0"),L23)</f>
        <v>530</v>
      </c>
      <c r="BF23" s="18" t="n">
        <f aca="false">IF(M23&lt;&gt;AI23,M23&amp;CHAR(10)&amp;AI23,M23)</f>
        <v>26</v>
      </c>
      <c r="BG23" s="19" t="n">
        <f aca="false">IF(N23&lt;&gt;AJ23,TEXT(N23,"$###,###")&amp;CHAR(10)&amp;TEXT(AJ23,"$###,###"),N23)</f>
        <v>26106</v>
      </c>
      <c r="BH23" s="19" t="n">
        <f aca="false">IF(O23&lt;&gt;AK23,TEXT(O23,"$###,###")&amp;CHAR(10)&amp;TEXT(AK23,"$###,###"),O23)</f>
        <v>78082</v>
      </c>
    </row>
    <row r="24" customFormat="false" ht="12.8" hidden="false" customHeight="false" outlineLevel="0" collapsed="false">
      <c r="A24" s="10" t="s">
        <v>68</v>
      </c>
      <c r="B24" s="10" t="s">
        <v>71</v>
      </c>
      <c r="C24" s="11" t="s">
        <v>18</v>
      </c>
      <c r="D24" s="12" t="s">
        <v>72</v>
      </c>
      <c r="E24" s="11" t="s">
        <v>18</v>
      </c>
      <c r="F24" s="13" t="n">
        <v>48232</v>
      </c>
      <c r="G24" s="13" t="n">
        <v>14195</v>
      </c>
      <c r="H24" s="13" t="n">
        <v>495</v>
      </c>
      <c r="I24" s="13" t="n">
        <v>699</v>
      </c>
      <c r="J24" s="14" t="n">
        <v>187</v>
      </c>
      <c r="K24" s="13" t="n">
        <v>9339</v>
      </c>
      <c r="L24" s="13" t="n">
        <v>530</v>
      </c>
      <c r="M24" s="10" t="n">
        <v>26</v>
      </c>
      <c r="N24" s="13" t="n">
        <v>25445</v>
      </c>
      <c r="O24" s="13" t="n">
        <v>73677</v>
      </c>
      <c r="T24" s="0" t="str">
        <f aca="false">B24</f>
        <v>**Vacant-Lee, B.</v>
      </c>
      <c r="U24" s="15" t="str">
        <f aca="false">X24</f>
        <v>**Vacant-Lee, B.</v>
      </c>
      <c r="V24" s="0" t="str">
        <f aca="false">IF(OR(T24=U24,T24="",U24=""),"OK","BAD")</f>
        <v>OK</v>
      </c>
      <c r="W24" s="10" t="s">
        <v>68</v>
      </c>
      <c r="X24" s="10" t="s">
        <v>71</v>
      </c>
      <c r="Y24" s="11" t="s">
        <v>18</v>
      </c>
      <c r="Z24" s="12" t="s">
        <v>72</v>
      </c>
      <c r="AA24" s="11" t="s">
        <v>18</v>
      </c>
      <c r="AB24" s="13" t="n">
        <v>48232</v>
      </c>
      <c r="AC24" s="13" t="n">
        <v>14195</v>
      </c>
      <c r="AD24" s="13" t="n">
        <v>495</v>
      </c>
      <c r="AE24" s="13" t="n">
        <v>699</v>
      </c>
      <c r="AF24" s="13" t="n">
        <v>187</v>
      </c>
      <c r="AG24" s="13" t="n">
        <v>9339</v>
      </c>
      <c r="AH24" s="13" t="n">
        <v>530</v>
      </c>
      <c r="AI24" s="12" t="n">
        <v>26</v>
      </c>
      <c r="AJ24" s="13" t="n">
        <v>25445</v>
      </c>
      <c r="AK24" s="13" t="n">
        <v>73677</v>
      </c>
      <c r="AS24" s="16" t="e">
        <f aca="false">IF(#REF!&lt;&gt;#REF!,#REF!&amp;"/"&amp;#REF!,#REF!)</f>
        <v>#REF!</v>
      </c>
      <c r="AT24" s="16" t="str">
        <f aca="false">IF(A24&lt;&gt;W24,A24&amp;CHAR(10)&amp;W24,A24)</f>
        <v>Assistant Professor</v>
      </c>
      <c r="AU24" s="16" t="str">
        <f aca="false">IF(B24&lt;&gt;X24,B24&amp;CHAR(10)&amp;X24,B24)</f>
        <v>**Vacant-Lee, B.</v>
      </c>
      <c r="AV24" s="17" t="str">
        <f aca="false">IF(C24&lt;&gt;Y24,TEXT(C24,"MM/DD/YY")&amp;CHAR(10)&amp;TEXT(Y24,"MM/DD/YY"),C24)</f>
        <v>-</v>
      </c>
      <c r="AW24" s="18" t="str">
        <f aca="false">IF(D24&lt;&gt;Z24,D24&amp;CHAR(10)&amp;Z24,D24)</f>
        <v>K-1-b</v>
      </c>
      <c r="AX24" s="17" t="str">
        <f aca="false">IF(E24&lt;&gt;AA24,TEXT(E24,"MM/DD/YY")&amp;CHAR(10)&amp;TEXT(AA24,"MM/DD/YY"),E24)</f>
        <v>-</v>
      </c>
      <c r="AY24" s="19" t="n">
        <f aca="false">IF(F24&lt;&gt;AB24,TEXT(F24,"$###,###")&amp;CHAR(10)&amp;TEXT(AB24,"$###,###"),F24)</f>
        <v>48232</v>
      </c>
      <c r="AZ24" s="19" t="n">
        <f aca="false">IF(G24&lt;&gt;AC24,TEXT(G24,"$###,###")&amp;CHAR(10)&amp;TEXT(AC24,"$###,###"),G24)</f>
        <v>14195</v>
      </c>
      <c r="BA24" s="19" t="n">
        <f aca="false">IF(AND(H24&lt;&gt;"-",H24&lt;&gt;AD24),TEXT(H24,"$###,##0")&amp;CHAR(10)&amp;TEXT(AD24,"$###,##0"),H24)</f>
        <v>495</v>
      </c>
      <c r="BB24" s="19" t="n">
        <f aca="false">IF(I24&lt;&gt;AE24,TEXT(I24,"$###,###")&amp;CHAR(10)&amp;TEXT(AE24,"$###,###"),I24)</f>
        <v>699</v>
      </c>
      <c r="BC24" s="19" t="n">
        <f aca="false">IF(AND(J24&lt;&gt;"-",J24&lt;&gt;AF24),TEXT(J24,"$###,##0")&amp;CHAR(10)&amp;TEXT(AF24,"$###,##0"),J24)</f>
        <v>187</v>
      </c>
      <c r="BD24" s="19" t="n">
        <f aca="false">IF(AND(K24&lt;&gt;"-",K24&lt;&gt;AG24),TEXT(K24,"$###,##0")&amp;CHAR(10)&amp;TEXT(AG24,"$###,##0"),K24)</f>
        <v>9339</v>
      </c>
      <c r="BE24" s="19" t="n">
        <f aca="false">IF(AND(L24&lt;&gt;"-",L24&lt;&gt;AH24),TEXT(L24,"$###,##0")&amp;CHAR(10)&amp;TEXT(AH24,"$###,##0"),L24)</f>
        <v>530</v>
      </c>
      <c r="BF24" s="18" t="n">
        <f aca="false">IF(M24&lt;&gt;AI24,M24&amp;CHAR(10)&amp;AI24,M24)</f>
        <v>26</v>
      </c>
      <c r="BG24" s="19" t="n">
        <f aca="false">IF(N24&lt;&gt;AJ24,TEXT(N24,"$###,###")&amp;CHAR(10)&amp;TEXT(AJ24,"$###,###"),N24)</f>
        <v>25445</v>
      </c>
      <c r="BH24" s="19" t="n">
        <f aca="false">IF(O24&lt;&gt;AK24,TEXT(O24,"$###,###")&amp;CHAR(10)&amp;TEXT(AK24,"$###,###"),O24)</f>
        <v>73677</v>
      </c>
    </row>
    <row r="25" customFormat="false" ht="23.85" hidden="false" customHeight="false" outlineLevel="0" collapsed="false">
      <c r="A25" s="10"/>
      <c r="B25" s="10"/>
      <c r="C25" s="11"/>
      <c r="D25" s="12"/>
      <c r="E25" s="11"/>
      <c r="F25" s="13"/>
      <c r="G25" s="13"/>
      <c r="H25" s="13"/>
      <c r="I25" s="13"/>
      <c r="J25" s="14"/>
      <c r="K25" s="13"/>
      <c r="L25" s="13"/>
      <c r="M25" s="10"/>
      <c r="N25" s="13"/>
      <c r="O25" s="13"/>
      <c r="T25" s="0" t="n">
        <f aca="false">B25</f>
        <v>0</v>
      </c>
      <c r="U25" s="15" t="str">
        <f aca="false">X25</f>
        <v>**Vacant-Mendiola, T.</v>
      </c>
      <c r="V25" s="0" t="str">
        <f aca="false">IF(OR(T25=U25,T25="",U25=""),"OK","BAD")</f>
        <v>OK</v>
      </c>
      <c r="W25" s="10" t="s">
        <v>73</v>
      </c>
      <c r="X25" s="10" t="s">
        <v>74</v>
      </c>
      <c r="Y25" s="11" t="s">
        <v>18</v>
      </c>
      <c r="Z25" s="12" t="s">
        <v>75</v>
      </c>
      <c r="AA25" s="11" t="s">
        <v>18</v>
      </c>
      <c r="AB25" s="13" t="n">
        <v>34886</v>
      </c>
      <c r="AC25" s="13" t="n">
        <v>10267</v>
      </c>
      <c r="AD25" s="13" t="n">
        <v>495</v>
      </c>
      <c r="AE25" s="13" t="n">
        <v>506</v>
      </c>
      <c r="AF25" s="13" t="n">
        <v>187</v>
      </c>
      <c r="AG25" s="13" t="n">
        <v>3994</v>
      </c>
      <c r="AH25" s="13" t="n">
        <v>298</v>
      </c>
      <c r="AI25" s="12" t="n">
        <v>26</v>
      </c>
      <c r="AJ25" s="13" t="n">
        <v>15747</v>
      </c>
      <c r="AK25" s="13" t="n">
        <v>50633</v>
      </c>
      <c r="AS25" s="16" t="e">
        <f aca="false">IF(#REF!&lt;&gt;#REF!,#REF!&amp;"/"&amp;#REF!,#REF!)</f>
        <v>#REF!</v>
      </c>
      <c r="AT25" s="16" t="str">
        <f aca="false">IF(A25&lt;&gt;W25,A25&amp;CHAR(10)&amp;W25,A25)</f>
        <v>
Buyer II</v>
      </c>
      <c r="AU25" s="16" t="str">
        <f aca="false">IF(B25&lt;&gt;X25,B25&amp;CHAR(10)&amp;X25,B25)</f>
        <v>
**Vacant-Mendiola, T.</v>
      </c>
      <c r="AV25" s="17" t="str">
        <f aca="false">IF(C25&lt;&gt;Y25,TEXT(C25,"MM/DD/YY")&amp;CHAR(10)&amp;TEXT(Y25,"MM/DD/YY"),C25)</f>
        <v>12/30/99
-</v>
      </c>
      <c r="AW25" s="18" t="str">
        <f aca="false">IF(D25&lt;&gt;Z25,D25&amp;CHAR(10)&amp;Z25,D25)</f>
        <v>
I-1</v>
      </c>
      <c r="AX25" s="17" t="str">
        <f aca="false">IF(E25&lt;&gt;AA25,TEXT(E25,"MM/DD/YY")&amp;CHAR(10)&amp;TEXT(AA25,"MM/DD/YY"),E25)</f>
        <v>12/30/99
-</v>
      </c>
      <c r="AY25" s="19" t="str">
        <f aca="false">IF(F25&lt;&gt;AB25,TEXT(F25,"$###,###")&amp;CHAR(10)&amp;TEXT(AB25,"$###,###"),F25)</f>
        <v>$
$34,886</v>
      </c>
      <c r="AZ25" s="19" t="str">
        <f aca="false">IF(G25&lt;&gt;AC25,TEXT(G25,"$###,###")&amp;CHAR(10)&amp;TEXT(AC25,"$###,###"),G25)</f>
        <v>$
$10,267</v>
      </c>
      <c r="BA25" s="19" t="str">
        <f aca="false">IF(AND(H25&lt;&gt;"-",H25&lt;&gt;AD25),TEXT(H25,"$###,##0")&amp;CHAR(10)&amp;TEXT(AD25,"$###,##0"),H25)</f>
        <v>$0
$495</v>
      </c>
      <c r="BB25" s="19" t="str">
        <f aca="false">IF(I25&lt;&gt;AE25,TEXT(I25,"$###,###")&amp;CHAR(10)&amp;TEXT(AE25,"$###,###"),I25)</f>
        <v>$
$506</v>
      </c>
      <c r="BC25" s="19" t="str">
        <f aca="false">IF(AND(J25&lt;&gt;"-",J25&lt;&gt;AF25),TEXT(J25,"$###,##0")&amp;CHAR(10)&amp;TEXT(AF25,"$###,##0"),J25)</f>
        <v>$0
$187</v>
      </c>
      <c r="BD25" s="19" t="str">
        <f aca="false">IF(AND(K25&lt;&gt;"-",K25&lt;&gt;AG25),TEXT(K25,"$###,##0")&amp;CHAR(10)&amp;TEXT(AG25,"$###,##0"),K25)</f>
        <v>$0
$3,994</v>
      </c>
      <c r="BE25" s="19" t="str">
        <f aca="false">IF(AND(L25&lt;&gt;"-",L25&lt;&gt;AH25),TEXT(L25,"$###,##0")&amp;CHAR(10)&amp;TEXT(AH25,"$###,##0"),L25)</f>
        <v>$0
$298</v>
      </c>
      <c r="BF25" s="18" t="str">
        <f aca="false">IF(M25&lt;&gt;AI25,M25&amp;CHAR(10)&amp;AI25,M25)</f>
        <v>
26</v>
      </c>
      <c r="BG25" s="19" t="str">
        <f aca="false">IF(N25&lt;&gt;AJ25,TEXT(N25,"$###,###")&amp;CHAR(10)&amp;TEXT(AJ25,"$###,###"),N25)</f>
        <v>$
$15,747</v>
      </c>
      <c r="BH25" s="19" t="str">
        <f aca="false">IF(O25&lt;&gt;AK25,TEXT(O25,"$###,###")&amp;CHAR(10)&amp;TEXT(AK25,"$###,###"),O25)</f>
        <v>$
$50,633</v>
      </c>
    </row>
    <row r="26" customFormat="false" ht="23.85" hidden="false" customHeight="false" outlineLevel="0" collapsed="false">
      <c r="A26" s="10"/>
      <c r="B26" s="10"/>
      <c r="C26" s="11"/>
      <c r="D26" s="12"/>
      <c r="E26" s="11"/>
      <c r="F26" s="13"/>
      <c r="G26" s="13"/>
      <c r="H26" s="13"/>
      <c r="I26" s="13"/>
      <c r="J26" s="14"/>
      <c r="K26" s="13"/>
      <c r="L26" s="13"/>
      <c r="M26" s="10"/>
      <c r="N26" s="13"/>
      <c r="O26" s="13"/>
      <c r="T26" s="0" t="n">
        <f aca="false">B26</f>
        <v>0</v>
      </c>
      <c r="U26" s="15" t="str">
        <f aca="false">X26</f>
        <v>**Vacant-Mesa, C.</v>
      </c>
      <c r="V26" s="0" t="str">
        <f aca="false">IF(OR(T26=U26,T26="",U26=""),"OK","BAD")</f>
        <v>OK</v>
      </c>
      <c r="W26" s="10" t="s">
        <v>76</v>
      </c>
      <c r="X26" s="10" t="s">
        <v>77</v>
      </c>
      <c r="Y26" s="11" t="s">
        <v>18</v>
      </c>
      <c r="Z26" s="12" t="s">
        <v>78</v>
      </c>
      <c r="AA26" s="11" t="s">
        <v>18</v>
      </c>
      <c r="AB26" s="13" t="n">
        <v>43050</v>
      </c>
      <c r="AC26" s="13" t="n">
        <v>12670</v>
      </c>
      <c r="AD26" s="13" t="n">
        <v>495</v>
      </c>
      <c r="AE26" s="13" t="n">
        <v>624</v>
      </c>
      <c r="AF26" s="13" t="n">
        <v>187</v>
      </c>
      <c r="AG26" s="13" t="n">
        <v>0</v>
      </c>
      <c r="AH26" s="13" t="n">
        <v>328</v>
      </c>
      <c r="AI26" s="12" t="n">
        <v>26</v>
      </c>
      <c r="AJ26" s="13" t="n">
        <v>14304</v>
      </c>
      <c r="AK26" s="13" t="n">
        <v>57354</v>
      </c>
      <c r="AS26" s="16" t="e">
        <f aca="false">IF(#REF!&lt;&gt;#REF!,#REF!&amp;"/"&amp;#REF!,#REF!)</f>
        <v>#REF!</v>
      </c>
      <c r="AT26" s="16" t="str">
        <f aca="false">IF(A26&lt;&gt;W26,A26&amp;CHAR(10)&amp;W26,A26)</f>
        <v>
Accounting Technician I</v>
      </c>
      <c r="AU26" s="16" t="str">
        <f aca="false">IF(B26&lt;&gt;X26,B26&amp;CHAR(10)&amp;X26,B26)</f>
        <v>
**Vacant-Mesa, C.</v>
      </c>
      <c r="AV26" s="17" t="str">
        <f aca="false">IF(C26&lt;&gt;Y26,TEXT(C26,"MM/DD/YY")&amp;CHAR(10)&amp;TEXT(Y26,"MM/DD/YY"),C26)</f>
        <v>12/30/99
-</v>
      </c>
      <c r="AW26" s="18" t="str">
        <f aca="false">IF(D26&lt;&gt;Z26,D26&amp;CHAR(10)&amp;Z26,D26)</f>
        <v>
H-9</v>
      </c>
      <c r="AX26" s="17" t="str">
        <f aca="false">IF(E26&lt;&gt;AA26,TEXT(E26,"MM/DD/YY")&amp;CHAR(10)&amp;TEXT(AA26,"MM/DD/YY"),E26)</f>
        <v>12/30/99
-</v>
      </c>
      <c r="AY26" s="19" t="str">
        <f aca="false">IF(F26&lt;&gt;AB26,TEXT(F26,"$###,###")&amp;CHAR(10)&amp;TEXT(AB26,"$###,###"),F26)</f>
        <v>$
$43,050</v>
      </c>
      <c r="AZ26" s="19" t="str">
        <f aca="false">IF(G26&lt;&gt;AC26,TEXT(G26,"$###,###")&amp;CHAR(10)&amp;TEXT(AC26,"$###,###"),G26)</f>
        <v>$
$12,670</v>
      </c>
      <c r="BA26" s="19" t="str">
        <f aca="false">IF(AND(H26&lt;&gt;"-",H26&lt;&gt;AD26),TEXT(H26,"$###,##0")&amp;CHAR(10)&amp;TEXT(AD26,"$###,##0"),H26)</f>
        <v>$0
$495</v>
      </c>
      <c r="BB26" s="19" t="str">
        <f aca="false">IF(I26&lt;&gt;AE26,TEXT(I26,"$###,###")&amp;CHAR(10)&amp;TEXT(AE26,"$###,###"),I26)</f>
        <v>$
$624</v>
      </c>
      <c r="BC26" s="19" t="str">
        <f aca="false">IF(AND(J26&lt;&gt;"-",J26&lt;&gt;AF26),TEXT(J26,"$###,##0")&amp;CHAR(10)&amp;TEXT(AF26,"$###,##0"),J26)</f>
        <v>$0
$187</v>
      </c>
      <c r="BD26" s="19" t="n">
        <f aca="false">IF(AND(K26&lt;&gt;"-",K26&lt;&gt;AG26),TEXT(K26,"$###,##0")&amp;CHAR(10)&amp;TEXT(AG26,"$###,##0"),K26)</f>
        <v>0</v>
      </c>
      <c r="BE26" s="19" t="str">
        <f aca="false">IF(AND(L26&lt;&gt;"-",L26&lt;&gt;AH26),TEXT(L26,"$###,##0")&amp;CHAR(10)&amp;TEXT(AH26,"$###,##0"),L26)</f>
        <v>$0
$328</v>
      </c>
      <c r="BF26" s="18" t="str">
        <f aca="false">IF(M26&lt;&gt;AI26,M26&amp;CHAR(10)&amp;AI26,M26)</f>
        <v>
26</v>
      </c>
      <c r="BG26" s="19" t="str">
        <f aca="false">IF(N26&lt;&gt;AJ26,TEXT(N26,"$###,###")&amp;CHAR(10)&amp;TEXT(AJ26,"$###,###"),N26)</f>
        <v>$
$14,304</v>
      </c>
      <c r="BH26" s="19" t="str">
        <f aca="false">IF(O26&lt;&gt;AK26,TEXT(O26,"$###,###")&amp;CHAR(10)&amp;TEXT(AK26,"$###,###"),O26)</f>
        <v>$
$57,354</v>
      </c>
    </row>
    <row r="27" customFormat="false" ht="23.85" hidden="false" customHeight="false" outlineLevel="0" collapsed="false">
      <c r="A27" s="10"/>
      <c r="B27" s="10"/>
      <c r="C27" s="11"/>
      <c r="D27" s="12"/>
      <c r="E27" s="11"/>
      <c r="F27" s="13"/>
      <c r="G27" s="13"/>
      <c r="H27" s="13"/>
      <c r="I27" s="13"/>
      <c r="J27" s="14"/>
      <c r="K27" s="13"/>
      <c r="L27" s="13"/>
      <c r="M27" s="10"/>
      <c r="N27" s="13"/>
      <c r="O27" s="13"/>
      <c r="T27" s="0" t="n">
        <f aca="false">B27</f>
        <v>0</v>
      </c>
      <c r="U27" s="15" t="str">
        <f aca="false">X27</f>
        <v>**Vacant-Pinaula, L.</v>
      </c>
      <c r="V27" s="0" t="str">
        <f aca="false">IF(OR(T27=U27,T27="",U27=""),"OK","BAD")</f>
        <v>OK</v>
      </c>
      <c r="W27" s="10" t="s">
        <v>44</v>
      </c>
      <c r="X27" s="10" t="s">
        <v>79</v>
      </c>
      <c r="Y27" s="11" t="s">
        <v>18</v>
      </c>
      <c r="Z27" s="12" t="s">
        <v>52</v>
      </c>
      <c r="AA27" s="11" t="s">
        <v>18</v>
      </c>
      <c r="AB27" s="13" t="n">
        <v>28269</v>
      </c>
      <c r="AC27" s="13" t="n">
        <v>8320</v>
      </c>
      <c r="AD27" s="13" t="n">
        <v>495</v>
      </c>
      <c r="AE27" s="13" t="n">
        <v>410</v>
      </c>
      <c r="AF27" s="13" t="n">
        <v>0</v>
      </c>
      <c r="AG27" s="13" t="n">
        <v>9339</v>
      </c>
      <c r="AH27" s="13" t="n">
        <v>530</v>
      </c>
      <c r="AI27" s="12" t="n">
        <v>26</v>
      </c>
      <c r="AJ27" s="13" t="n">
        <v>19094</v>
      </c>
      <c r="AK27" s="13" t="n">
        <v>47363</v>
      </c>
      <c r="AS27" s="16" t="e">
        <f aca="false">IF(#REF!&lt;&gt;#REF!,#REF!&amp;"/"&amp;#REF!,#REF!)</f>
        <v>#REF!</v>
      </c>
      <c r="AT27" s="16" t="str">
        <f aca="false">IF(A27&lt;&gt;W27,A27&amp;CHAR(10)&amp;W27,A27)</f>
        <v>
Administrative Aide</v>
      </c>
      <c r="AU27" s="16" t="str">
        <f aca="false">IF(B27&lt;&gt;X27,B27&amp;CHAR(10)&amp;X27,B27)</f>
        <v>
**Vacant-Pinaula, L.</v>
      </c>
      <c r="AV27" s="17" t="str">
        <f aca="false">IF(C27&lt;&gt;Y27,TEXT(C27,"MM/DD/YY")&amp;CHAR(10)&amp;TEXT(Y27,"MM/DD/YY"),C27)</f>
        <v>12/30/99
-</v>
      </c>
      <c r="AW27" s="18" t="str">
        <f aca="false">IF(D27&lt;&gt;Z27,D27&amp;CHAR(10)&amp;Z27,D27)</f>
        <v>
F-1</v>
      </c>
      <c r="AX27" s="17" t="str">
        <f aca="false">IF(E27&lt;&gt;AA27,TEXT(E27,"MM/DD/YY")&amp;CHAR(10)&amp;TEXT(AA27,"MM/DD/YY"),E27)</f>
        <v>12/30/99
-</v>
      </c>
      <c r="AY27" s="19" t="str">
        <f aca="false">IF(F27&lt;&gt;AB27,TEXT(F27,"$###,###")&amp;CHAR(10)&amp;TEXT(AB27,"$###,###"),F27)</f>
        <v>$
$28,269</v>
      </c>
      <c r="AZ27" s="19" t="str">
        <f aca="false">IF(G27&lt;&gt;AC27,TEXT(G27,"$###,###")&amp;CHAR(10)&amp;TEXT(AC27,"$###,###"),G27)</f>
        <v>$
$8,320</v>
      </c>
      <c r="BA27" s="19" t="str">
        <f aca="false">IF(AND(H27&lt;&gt;"-",H27&lt;&gt;AD27),TEXT(H27,"$###,##0")&amp;CHAR(10)&amp;TEXT(AD27,"$###,##0"),H27)</f>
        <v>$0
$495</v>
      </c>
      <c r="BB27" s="19" t="str">
        <f aca="false">IF(I27&lt;&gt;AE27,TEXT(I27,"$###,###")&amp;CHAR(10)&amp;TEXT(AE27,"$###,###"),I27)</f>
        <v>$
$410</v>
      </c>
      <c r="BC27" s="19" t="n">
        <f aca="false">IF(AND(J27&lt;&gt;"-",J27&lt;&gt;AF27),TEXT(J27,"$###,##0")&amp;CHAR(10)&amp;TEXT(AF27,"$###,##0"),J27)</f>
        <v>0</v>
      </c>
      <c r="BD27" s="19" t="str">
        <f aca="false">IF(AND(K27&lt;&gt;"-",K27&lt;&gt;AG27),TEXT(K27,"$###,##0")&amp;CHAR(10)&amp;TEXT(AG27,"$###,##0"),K27)</f>
        <v>$0
$9,339</v>
      </c>
      <c r="BE27" s="19" t="str">
        <f aca="false">IF(AND(L27&lt;&gt;"-",L27&lt;&gt;AH27),TEXT(L27,"$###,##0")&amp;CHAR(10)&amp;TEXT(AH27,"$###,##0"),L27)</f>
        <v>$0
$530</v>
      </c>
      <c r="BF27" s="18" t="str">
        <f aca="false">IF(M27&lt;&gt;AI27,M27&amp;CHAR(10)&amp;AI27,M27)</f>
        <v>
26</v>
      </c>
      <c r="BG27" s="19" t="str">
        <f aca="false">IF(N27&lt;&gt;AJ27,TEXT(N27,"$###,###")&amp;CHAR(10)&amp;TEXT(AJ27,"$###,###"),N27)</f>
        <v>$
$19,094</v>
      </c>
      <c r="BH27" s="19" t="str">
        <f aca="false">IF(O27&lt;&gt;AK27,TEXT(O27,"$###,###")&amp;CHAR(10)&amp;TEXT(AK27,"$###,###"),O27)</f>
        <v>$
$47,363</v>
      </c>
    </row>
    <row r="28" customFormat="false" ht="23.85" hidden="false" customHeight="false" outlineLevel="0" collapsed="false">
      <c r="A28" s="10" t="s">
        <v>65</v>
      </c>
      <c r="B28" s="10" t="s">
        <v>80</v>
      </c>
      <c r="C28" s="11" t="s">
        <v>18</v>
      </c>
      <c r="D28" s="12" t="s">
        <v>81</v>
      </c>
      <c r="E28" s="11" t="s">
        <v>18</v>
      </c>
      <c r="F28" s="13" t="n">
        <v>42388</v>
      </c>
      <c r="G28" s="13" t="n">
        <v>12475</v>
      </c>
      <c r="H28" s="13" t="n">
        <v>495</v>
      </c>
      <c r="I28" s="13" t="n">
        <v>615</v>
      </c>
      <c r="J28" s="14" t="n">
        <v>187</v>
      </c>
      <c r="K28" s="13" t="n">
        <v>3994</v>
      </c>
      <c r="L28" s="13" t="n">
        <v>298</v>
      </c>
      <c r="M28" s="10" t="n">
        <v>26</v>
      </c>
      <c r="N28" s="13" t="n">
        <v>18063</v>
      </c>
      <c r="O28" s="13" t="n">
        <v>60451</v>
      </c>
      <c r="T28" s="0" t="str">
        <f aca="false">B28</f>
        <v>**Vacant-Quichocho, J.</v>
      </c>
      <c r="U28" s="15" t="n">
        <f aca="false">X28</f>
        <v>0</v>
      </c>
      <c r="V28" s="0" t="str">
        <f aca="false">IF(OR(T28=U28,T28="",U28=""),"OK","BAD")</f>
        <v>OK</v>
      </c>
      <c r="W28" s="10"/>
      <c r="X28" s="10"/>
      <c r="Y28" s="11"/>
      <c r="Z28" s="12"/>
      <c r="AA28" s="11"/>
      <c r="AB28" s="13"/>
      <c r="AC28" s="13"/>
      <c r="AD28" s="13"/>
      <c r="AE28" s="13"/>
      <c r="AF28" s="13"/>
      <c r="AG28" s="13"/>
      <c r="AH28" s="13"/>
      <c r="AI28" s="12"/>
      <c r="AJ28" s="13"/>
      <c r="AK28" s="13"/>
      <c r="AS28" s="16" t="e">
        <f aca="false">IF(#REF!&lt;&gt;#REF!,#REF!&amp;"/"&amp;#REF!,#REF!)</f>
        <v>#REF!</v>
      </c>
      <c r="AT28" s="16" t="str">
        <f aca="false">IF(A28&lt;&gt;W28,A28&amp;CHAR(10)&amp;W28,A28)</f>
        <v>Administrative Assistant
</v>
      </c>
      <c r="AU28" s="16" t="str">
        <f aca="false">IF(B28&lt;&gt;X28,B28&amp;CHAR(10)&amp;X28,B28)</f>
        <v>**Vacant-Quichocho, J.
</v>
      </c>
      <c r="AV28" s="17" t="str">
        <f aca="false">IF(C28&lt;&gt;Y28,TEXT(C28,"MM/DD/YY")&amp;CHAR(10)&amp;TEXT(Y28,"MM/DD/YY"),C28)</f>
        <v>-
12/30/99</v>
      </c>
      <c r="AW28" s="18" t="str">
        <f aca="false">IF(D28&lt;&gt;Z28,D28&amp;CHAR(10)&amp;Z28,D28)</f>
        <v>J-4
</v>
      </c>
      <c r="AX28" s="17" t="str">
        <f aca="false">IF(E28&lt;&gt;AA28,TEXT(E28,"MM/DD/YY")&amp;CHAR(10)&amp;TEXT(AA28,"MM/DD/YY"),E28)</f>
        <v>-
12/30/99</v>
      </c>
      <c r="AY28" s="19" t="str">
        <f aca="false">IF(F28&lt;&gt;AB28,TEXT(F28,"$###,###")&amp;CHAR(10)&amp;TEXT(AB28,"$###,###"),F28)</f>
        <v>$42,388
$</v>
      </c>
      <c r="AZ28" s="19" t="str">
        <f aca="false">IF(G28&lt;&gt;AC28,TEXT(G28,"$###,###")&amp;CHAR(10)&amp;TEXT(AC28,"$###,###"),G28)</f>
        <v>$12,475
$</v>
      </c>
      <c r="BA28" s="19" t="str">
        <f aca="false">IF(AND(H28&lt;&gt;"-",H28&lt;&gt;AD28),TEXT(H28,"$###,##0")&amp;CHAR(10)&amp;TEXT(AD28,"$###,##0"),H28)</f>
        <v>$495
$0</v>
      </c>
      <c r="BB28" s="19" t="str">
        <f aca="false">IF(I28&lt;&gt;AE28,TEXT(I28,"$###,###")&amp;CHAR(10)&amp;TEXT(AE28,"$###,###"),I28)</f>
        <v>$615
$</v>
      </c>
      <c r="BC28" s="19" t="str">
        <f aca="false">IF(AND(J28&lt;&gt;"-",J28&lt;&gt;AF28),TEXT(J28,"$###,##0")&amp;CHAR(10)&amp;TEXT(AF28,"$###,##0"),J28)</f>
        <v>$187
$0</v>
      </c>
      <c r="BD28" s="19" t="str">
        <f aca="false">IF(AND(K28&lt;&gt;"-",K28&lt;&gt;AG28),TEXT(K28,"$###,##0")&amp;CHAR(10)&amp;TEXT(AG28,"$###,##0"),K28)</f>
        <v>$3,994
$0</v>
      </c>
      <c r="BE28" s="19" t="str">
        <f aca="false">IF(AND(L28&lt;&gt;"-",L28&lt;&gt;AH28),TEXT(L28,"$###,##0")&amp;CHAR(10)&amp;TEXT(AH28,"$###,##0"),L28)</f>
        <v>$298
$0</v>
      </c>
      <c r="BF28" s="18" t="str">
        <f aca="false">IF(M28&lt;&gt;AI28,M28&amp;CHAR(10)&amp;AI28,M28)</f>
        <v>26
</v>
      </c>
      <c r="BG28" s="19" t="str">
        <f aca="false">IF(N28&lt;&gt;AJ28,TEXT(N28,"$###,###")&amp;CHAR(10)&amp;TEXT(AJ28,"$###,###"),N28)</f>
        <v>$18,063
$</v>
      </c>
      <c r="BH28" s="19" t="str">
        <f aca="false">IF(O28&lt;&gt;AK28,TEXT(O28,"$###,###")&amp;CHAR(10)&amp;TEXT(AK28,"$###,###"),O28)</f>
        <v>$60,451
$</v>
      </c>
    </row>
    <row r="29" customFormat="false" ht="12.8" hidden="false" customHeight="false" outlineLevel="0" collapsed="false">
      <c r="A29" s="10" t="s">
        <v>82</v>
      </c>
      <c r="B29" s="10" t="s">
        <v>83</v>
      </c>
      <c r="C29" s="11" t="s">
        <v>18</v>
      </c>
      <c r="D29" s="12" t="s">
        <v>84</v>
      </c>
      <c r="E29" s="11" t="s">
        <v>18</v>
      </c>
      <c r="F29" s="13" t="n">
        <v>55049</v>
      </c>
      <c r="G29" s="13" t="n">
        <v>16201</v>
      </c>
      <c r="H29" s="13" t="n">
        <v>0</v>
      </c>
      <c r="I29" s="13" t="n">
        <v>798</v>
      </c>
      <c r="J29" s="14" t="n">
        <v>187</v>
      </c>
      <c r="K29" s="13" t="n">
        <v>6116</v>
      </c>
      <c r="L29" s="13" t="n">
        <v>0</v>
      </c>
      <c r="M29" s="10" t="n">
        <v>26</v>
      </c>
      <c r="N29" s="13" t="n">
        <v>23302</v>
      </c>
      <c r="O29" s="13" t="n">
        <v>78351</v>
      </c>
      <c r="T29" s="0" t="str">
        <f aca="false">B29</f>
        <v>**Vacant-Reyes, R.</v>
      </c>
      <c r="U29" s="15" t="str">
        <f aca="false">X29</f>
        <v>**Vacant-Reyes, R.</v>
      </c>
      <c r="V29" s="0" t="str">
        <f aca="false">IF(OR(T29=U29,T29="",U29=""),"OK","BAD")</f>
        <v>OK</v>
      </c>
      <c r="W29" s="10" t="s">
        <v>82</v>
      </c>
      <c r="X29" s="10" t="s">
        <v>83</v>
      </c>
      <c r="Y29" s="11" t="s">
        <v>18</v>
      </c>
      <c r="Z29" s="12" t="s">
        <v>84</v>
      </c>
      <c r="AA29" s="11" t="s">
        <v>18</v>
      </c>
      <c r="AB29" s="13" t="n">
        <v>55049</v>
      </c>
      <c r="AC29" s="13" t="n">
        <v>16201</v>
      </c>
      <c r="AD29" s="13" t="n">
        <v>0</v>
      </c>
      <c r="AE29" s="13" t="n">
        <v>798</v>
      </c>
      <c r="AF29" s="13" t="n">
        <v>187</v>
      </c>
      <c r="AG29" s="13" t="n">
        <v>6116</v>
      </c>
      <c r="AH29" s="13" t="n">
        <v>0</v>
      </c>
      <c r="AI29" s="12" t="n">
        <v>26</v>
      </c>
      <c r="AJ29" s="13" t="n">
        <v>23302</v>
      </c>
      <c r="AK29" s="13" t="n">
        <v>78351</v>
      </c>
      <c r="AS29" s="16" t="e">
        <f aca="false">IF(#REF!&lt;&gt;#REF!,#REF!&amp;"/"&amp;#REF!,#REF!)</f>
        <v>#REF!</v>
      </c>
      <c r="AT29" s="16" t="str">
        <f aca="false">IF(A29&lt;&gt;W29,A29&amp;CHAR(10)&amp;W29,A29)</f>
        <v>Teleprocessing Network Coordinator</v>
      </c>
      <c r="AU29" s="16" t="str">
        <f aca="false">IF(B29&lt;&gt;X29,B29&amp;CHAR(10)&amp;X29,B29)</f>
        <v>**Vacant-Reyes, R.</v>
      </c>
      <c r="AV29" s="17" t="str">
        <f aca="false">IF(C29&lt;&gt;Y29,TEXT(C29,"MM/DD/YY")&amp;CHAR(10)&amp;TEXT(Y29,"MM/DD/YY"),C29)</f>
        <v>-</v>
      </c>
      <c r="AW29" s="18" t="str">
        <f aca="false">IF(D29&lt;&gt;Z29,D29&amp;CHAR(10)&amp;Z29,D29)</f>
        <v>K-9</v>
      </c>
      <c r="AX29" s="17" t="str">
        <f aca="false">IF(E29&lt;&gt;AA29,TEXT(E29,"MM/DD/YY")&amp;CHAR(10)&amp;TEXT(AA29,"MM/DD/YY"),E29)</f>
        <v>-</v>
      </c>
      <c r="AY29" s="19" t="n">
        <f aca="false">IF(F29&lt;&gt;AB29,TEXT(F29,"$###,###")&amp;CHAR(10)&amp;TEXT(AB29,"$###,###"),F29)</f>
        <v>55049</v>
      </c>
      <c r="AZ29" s="19" t="n">
        <f aca="false">IF(G29&lt;&gt;AC29,TEXT(G29,"$###,###")&amp;CHAR(10)&amp;TEXT(AC29,"$###,###"),G29)</f>
        <v>16201</v>
      </c>
      <c r="BA29" s="19" t="n">
        <f aca="false">IF(AND(H29&lt;&gt;"-",H29&lt;&gt;AD29),TEXT(H29,"$###,##0")&amp;CHAR(10)&amp;TEXT(AD29,"$###,##0"),H29)</f>
        <v>0</v>
      </c>
      <c r="BB29" s="19" t="n">
        <f aca="false">IF(I29&lt;&gt;AE29,TEXT(I29,"$###,###")&amp;CHAR(10)&amp;TEXT(AE29,"$###,###"),I29)</f>
        <v>798</v>
      </c>
      <c r="BC29" s="19" t="n">
        <f aca="false">IF(AND(J29&lt;&gt;"-",J29&lt;&gt;AF29),TEXT(J29,"$###,##0")&amp;CHAR(10)&amp;TEXT(AF29,"$###,##0"),J29)</f>
        <v>187</v>
      </c>
      <c r="BD29" s="19" t="n">
        <f aca="false">IF(AND(K29&lt;&gt;"-",K29&lt;&gt;AG29),TEXT(K29,"$###,##0")&amp;CHAR(10)&amp;TEXT(AG29,"$###,##0"),K29)</f>
        <v>6116</v>
      </c>
      <c r="BE29" s="19" t="n">
        <f aca="false">IF(AND(L29&lt;&gt;"-",L29&lt;&gt;AH29),TEXT(L29,"$###,##0")&amp;CHAR(10)&amp;TEXT(AH29,"$###,##0"),L29)</f>
        <v>0</v>
      </c>
      <c r="BF29" s="18" t="n">
        <f aca="false">IF(M29&lt;&gt;AI29,M29&amp;CHAR(10)&amp;AI29,M29)</f>
        <v>26</v>
      </c>
      <c r="BG29" s="19" t="n">
        <f aca="false">IF(N29&lt;&gt;AJ29,TEXT(N29,"$###,###")&amp;CHAR(10)&amp;TEXT(AJ29,"$###,###"),N29)</f>
        <v>23302</v>
      </c>
      <c r="BH29" s="19" t="n">
        <f aca="false">IF(O29&lt;&gt;AK29,TEXT(O29,"$###,###")&amp;CHAR(10)&amp;TEXT(AK29,"$###,###"),O29)</f>
        <v>78351</v>
      </c>
    </row>
    <row r="30" customFormat="false" ht="12.8" hidden="false" customHeight="false" outlineLevel="0" collapsed="false">
      <c r="A30" s="10" t="s">
        <v>60</v>
      </c>
      <c r="B30" s="10" t="s">
        <v>85</v>
      </c>
      <c r="C30" s="11" t="s">
        <v>18</v>
      </c>
      <c r="D30" s="12" t="s">
        <v>86</v>
      </c>
      <c r="E30" s="11" t="s">
        <v>18</v>
      </c>
      <c r="F30" s="13" t="n">
        <v>93276</v>
      </c>
      <c r="G30" s="13" t="n">
        <v>27451</v>
      </c>
      <c r="H30" s="13" t="n">
        <v>0</v>
      </c>
      <c r="I30" s="13" t="n">
        <v>1353</v>
      </c>
      <c r="J30" s="14" t="n">
        <v>187</v>
      </c>
      <c r="K30" s="13" t="n">
        <v>9339</v>
      </c>
      <c r="L30" s="13" t="n">
        <v>530</v>
      </c>
      <c r="M30" s="10" t="n">
        <v>26</v>
      </c>
      <c r="N30" s="13" t="n">
        <v>38860</v>
      </c>
      <c r="O30" s="13" t="n">
        <v>132136</v>
      </c>
      <c r="T30" s="0" t="str">
        <f aca="false">B30</f>
        <v>**Vacant-Roberto, A.</v>
      </c>
      <c r="U30" s="15" t="str">
        <f aca="false">X30</f>
        <v>**Vacant-Roberto, A.</v>
      </c>
      <c r="V30" s="0" t="str">
        <f aca="false">IF(OR(T30=U30,T30="",U30=""),"OK","BAD")</f>
        <v>OK</v>
      </c>
      <c r="W30" s="10" t="s">
        <v>60</v>
      </c>
      <c r="X30" s="10" t="s">
        <v>85</v>
      </c>
      <c r="Y30" s="11" t="s">
        <v>18</v>
      </c>
      <c r="Z30" s="12" t="s">
        <v>86</v>
      </c>
      <c r="AA30" s="11" t="s">
        <v>18</v>
      </c>
      <c r="AB30" s="13" t="n">
        <v>93276</v>
      </c>
      <c r="AC30" s="13" t="n">
        <v>27451</v>
      </c>
      <c r="AD30" s="13" t="n">
        <v>0</v>
      </c>
      <c r="AE30" s="13" t="n">
        <v>1353</v>
      </c>
      <c r="AF30" s="13" t="n">
        <v>187</v>
      </c>
      <c r="AG30" s="13" t="n">
        <v>9339</v>
      </c>
      <c r="AH30" s="13" t="n">
        <v>530</v>
      </c>
      <c r="AI30" s="12" t="n">
        <v>26</v>
      </c>
      <c r="AJ30" s="13" t="n">
        <v>38860</v>
      </c>
      <c r="AK30" s="13" t="n">
        <v>132136</v>
      </c>
      <c r="AS30" s="16" t="e">
        <f aca="false">IF(#REF!&lt;&gt;#REF!,#REF!&amp;"/"&amp;#REF!,#REF!)</f>
        <v>#REF!</v>
      </c>
      <c r="AT30" s="16" t="str">
        <f aca="false">IF(A30&lt;&gt;W30,A30&amp;CHAR(10)&amp;W30,A30)</f>
        <v>Associate Professor</v>
      </c>
      <c r="AU30" s="16" t="str">
        <f aca="false">IF(B30&lt;&gt;X30,B30&amp;CHAR(10)&amp;X30,B30)</f>
        <v>**Vacant-Roberto, A.</v>
      </c>
      <c r="AV30" s="17" t="str">
        <f aca="false">IF(C30&lt;&gt;Y30,TEXT(C30,"MM/DD/YY")&amp;CHAR(10)&amp;TEXT(Y30,"MM/DD/YY"),C30)</f>
        <v>-</v>
      </c>
      <c r="AW30" s="18" t="str">
        <f aca="false">IF(D30&lt;&gt;Z30,D30&amp;CHAR(10)&amp;Z30,D30)</f>
        <v>L-14-d</v>
      </c>
      <c r="AX30" s="17" t="str">
        <f aca="false">IF(E30&lt;&gt;AA30,TEXT(E30,"MM/DD/YY")&amp;CHAR(10)&amp;TEXT(AA30,"MM/DD/YY"),E30)</f>
        <v>-</v>
      </c>
      <c r="AY30" s="19" t="n">
        <f aca="false">IF(F30&lt;&gt;AB30,TEXT(F30,"$###,###")&amp;CHAR(10)&amp;TEXT(AB30,"$###,###"),F30)</f>
        <v>93276</v>
      </c>
      <c r="AZ30" s="19" t="n">
        <f aca="false">IF(G30&lt;&gt;AC30,TEXT(G30,"$###,###")&amp;CHAR(10)&amp;TEXT(AC30,"$###,###"),G30)</f>
        <v>27451</v>
      </c>
      <c r="BA30" s="19" t="n">
        <f aca="false">IF(AND(H30&lt;&gt;"-",H30&lt;&gt;AD30),TEXT(H30,"$###,##0")&amp;CHAR(10)&amp;TEXT(AD30,"$###,##0"),H30)</f>
        <v>0</v>
      </c>
      <c r="BB30" s="19" t="n">
        <f aca="false">IF(I30&lt;&gt;AE30,TEXT(I30,"$###,###")&amp;CHAR(10)&amp;TEXT(AE30,"$###,###"),I30)</f>
        <v>1353</v>
      </c>
      <c r="BC30" s="19" t="n">
        <f aca="false">IF(AND(J30&lt;&gt;"-",J30&lt;&gt;AF30),TEXT(J30,"$###,##0")&amp;CHAR(10)&amp;TEXT(AF30,"$###,##0"),J30)</f>
        <v>187</v>
      </c>
      <c r="BD30" s="19" t="n">
        <f aca="false">IF(AND(K30&lt;&gt;"-",K30&lt;&gt;AG30),TEXT(K30,"$###,##0")&amp;CHAR(10)&amp;TEXT(AG30,"$###,##0"),K30)</f>
        <v>9339</v>
      </c>
      <c r="BE30" s="19" t="n">
        <f aca="false">IF(AND(L30&lt;&gt;"-",L30&lt;&gt;AH30),TEXT(L30,"$###,##0")&amp;CHAR(10)&amp;TEXT(AH30,"$###,##0"),L30)</f>
        <v>530</v>
      </c>
      <c r="BF30" s="18" t="n">
        <f aca="false">IF(M30&lt;&gt;AI30,M30&amp;CHAR(10)&amp;AI30,M30)</f>
        <v>26</v>
      </c>
      <c r="BG30" s="19" t="n">
        <f aca="false">IF(N30&lt;&gt;AJ30,TEXT(N30,"$###,###")&amp;CHAR(10)&amp;TEXT(AJ30,"$###,###"),N30)</f>
        <v>38860</v>
      </c>
      <c r="BH30" s="19" t="n">
        <f aca="false">IF(O30&lt;&gt;AK30,TEXT(O30,"$###,###")&amp;CHAR(10)&amp;TEXT(AK30,"$###,###"),O30)</f>
        <v>132136</v>
      </c>
    </row>
    <row r="31" customFormat="false" ht="23.85" hidden="false" customHeight="false" outlineLevel="0" collapsed="false">
      <c r="A31" s="10" t="s">
        <v>65</v>
      </c>
      <c r="B31" s="10" t="s">
        <v>87</v>
      </c>
      <c r="C31" s="11" t="s">
        <v>18</v>
      </c>
      <c r="D31" s="12" t="s">
        <v>88</v>
      </c>
      <c r="E31" s="11" t="s">
        <v>18</v>
      </c>
      <c r="F31" s="13" t="n">
        <v>43995</v>
      </c>
      <c r="G31" s="13" t="n">
        <v>12948</v>
      </c>
      <c r="H31" s="13" t="n">
        <v>0</v>
      </c>
      <c r="I31" s="13" t="n">
        <v>638</v>
      </c>
      <c r="J31" s="14" t="n">
        <v>187</v>
      </c>
      <c r="K31" s="13" t="n">
        <v>15670</v>
      </c>
      <c r="L31" s="13" t="n">
        <v>393</v>
      </c>
      <c r="M31" s="10" t="n">
        <v>26</v>
      </c>
      <c r="N31" s="13" t="n">
        <v>29836</v>
      </c>
      <c r="O31" s="13" t="n">
        <v>73831</v>
      </c>
      <c r="T31" s="0" t="str">
        <f aca="false">B31</f>
        <v>**Vacant-San Nicolas, T.</v>
      </c>
      <c r="U31" s="15" t="n">
        <f aca="false">X31</f>
        <v>0</v>
      </c>
      <c r="V31" s="0" t="str">
        <f aca="false">IF(OR(T31=U31,T31="",U31=""),"OK","BAD")</f>
        <v>OK</v>
      </c>
      <c r="W31" s="10"/>
      <c r="X31" s="10"/>
      <c r="Y31" s="11"/>
      <c r="Z31" s="12"/>
      <c r="AA31" s="11"/>
      <c r="AB31" s="13"/>
      <c r="AC31" s="13"/>
      <c r="AD31" s="13"/>
      <c r="AE31" s="13"/>
      <c r="AF31" s="13"/>
      <c r="AG31" s="13"/>
      <c r="AH31" s="13"/>
      <c r="AI31" s="12"/>
      <c r="AJ31" s="13"/>
      <c r="AK31" s="13"/>
      <c r="AS31" s="16" t="e">
        <f aca="false">IF(#REF!&lt;&gt;#REF!,#REF!&amp;"/"&amp;#REF!,#REF!)</f>
        <v>#REF!</v>
      </c>
      <c r="AT31" s="16" t="str">
        <f aca="false">IF(A31&lt;&gt;W31,A31&amp;CHAR(10)&amp;W31,A31)</f>
        <v>Administrative Assistant
</v>
      </c>
      <c r="AU31" s="16" t="str">
        <f aca="false">IF(B31&lt;&gt;X31,B31&amp;CHAR(10)&amp;X31,B31)</f>
        <v>**Vacant-San Nicolas, T.
</v>
      </c>
      <c r="AV31" s="17" t="str">
        <f aca="false">IF(C31&lt;&gt;Y31,TEXT(C31,"MM/DD/YY")&amp;CHAR(10)&amp;TEXT(Y31,"MM/DD/YY"),C31)</f>
        <v>-
12/30/99</v>
      </c>
      <c r="AW31" s="18" t="str">
        <f aca="false">IF(D31&lt;&gt;Z31,D31&amp;CHAR(10)&amp;Z31,D31)</f>
        <v>J-5
</v>
      </c>
      <c r="AX31" s="17" t="str">
        <f aca="false">IF(E31&lt;&gt;AA31,TEXT(E31,"MM/DD/YY")&amp;CHAR(10)&amp;TEXT(AA31,"MM/DD/YY"),E31)</f>
        <v>-
12/30/99</v>
      </c>
      <c r="AY31" s="19" t="str">
        <f aca="false">IF(F31&lt;&gt;AB31,TEXT(F31,"$###,###")&amp;CHAR(10)&amp;TEXT(AB31,"$###,###"),F31)</f>
        <v>$43,995
$</v>
      </c>
      <c r="AZ31" s="19" t="str">
        <f aca="false">IF(G31&lt;&gt;AC31,TEXT(G31,"$###,###")&amp;CHAR(10)&amp;TEXT(AC31,"$###,###"),G31)</f>
        <v>$12,948
$</v>
      </c>
      <c r="BA31" s="19" t="n">
        <f aca="false">IF(AND(H31&lt;&gt;"-",H31&lt;&gt;AD31),TEXT(H31,"$###,##0")&amp;CHAR(10)&amp;TEXT(AD31,"$###,##0"),H31)</f>
        <v>0</v>
      </c>
      <c r="BB31" s="19" t="str">
        <f aca="false">IF(I31&lt;&gt;AE31,TEXT(I31,"$###,###")&amp;CHAR(10)&amp;TEXT(AE31,"$###,###"),I31)</f>
        <v>$638
$</v>
      </c>
      <c r="BC31" s="19" t="str">
        <f aca="false">IF(AND(J31&lt;&gt;"-",J31&lt;&gt;AF31),TEXT(J31,"$###,##0")&amp;CHAR(10)&amp;TEXT(AF31,"$###,##0"),J31)</f>
        <v>$187
$0</v>
      </c>
      <c r="BD31" s="19" t="str">
        <f aca="false">IF(AND(K31&lt;&gt;"-",K31&lt;&gt;AG31),TEXT(K31,"$###,##0")&amp;CHAR(10)&amp;TEXT(AG31,"$###,##0"),K31)</f>
        <v>$15,670
$0</v>
      </c>
      <c r="BE31" s="19" t="str">
        <f aca="false">IF(AND(L31&lt;&gt;"-",L31&lt;&gt;AH31),TEXT(L31,"$###,##0")&amp;CHAR(10)&amp;TEXT(AH31,"$###,##0"),L31)</f>
        <v>$393
$0</v>
      </c>
      <c r="BF31" s="18" t="str">
        <f aca="false">IF(M31&lt;&gt;AI31,M31&amp;CHAR(10)&amp;AI31,M31)</f>
        <v>26
</v>
      </c>
      <c r="BG31" s="19" t="str">
        <f aca="false">IF(N31&lt;&gt;AJ31,TEXT(N31,"$###,###")&amp;CHAR(10)&amp;TEXT(AJ31,"$###,###"),N31)</f>
        <v>$29,836
$</v>
      </c>
      <c r="BH31" s="19" t="str">
        <f aca="false">IF(O31&lt;&gt;AK31,TEXT(O31,"$###,###")&amp;CHAR(10)&amp;TEXT(AK31,"$###,###"),O31)</f>
        <v>$73,831
$</v>
      </c>
    </row>
    <row r="32" customFormat="false" ht="12.8" hidden="false" customHeight="false" outlineLevel="0" collapsed="false">
      <c r="A32" s="10" t="s">
        <v>44</v>
      </c>
      <c r="B32" s="10" t="s">
        <v>89</v>
      </c>
      <c r="C32" s="11" t="s">
        <v>18</v>
      </c>
      <c r="D32" s="12" t="s">
        <v>52</v>
      </c>
      <c r="E32" s="11" t="s">
        <v>18</v>
      </c>
      <c r="F32" s="13" t="n">
        <v>28269</v>
      </c>
      <c r="G32" s="13" t="n">
        <v>8320</v>
      </c>
      <c r="H32" s="13" t="n">
        <v>495</v>
      </c>
      <c r="I32" s="13" t="n">
        <v>410</v>
      </c>
      <c r="J32" s="14" t="n">
        <v>187</v>
      </c>
      <c r="K32" s="13" t="n">
        <v>3994</v>
      </c>
      <c r="L32" s="13" t="n">
        <v>298</v>
      </c>
      <c r="M32" s="10" t="n">
        <v>26</v>
      </c>
      <c r="N32" s="13" t="n">
        <v>13703</v>
      </c>
      <c r="O32" s="13" t="n">
        <v>41972</v>
      </c>
      <c r="T32" s="0" t="str">
        <f aca="false">B32</f>
        <v>**Vacant-Sholing, D.</v>
      </c>
      <c r="U32" s="15" t="str">
        <f aca="false">X32</f>
        <v>**Vacant-Sholing, D.</v>
      </c>
      <c r="V32" s="0" t="str">
        <f aca="false">IF(OR(T32=U32,T32="",U32=""),"OK","BAD")</f>
        <v>OK</v>
      </c>
      <c r="W32" s="10" t="s">
        <v>44</v>
      </c>
      <c r="X32" s="10" t="s">
        <v>89</v>
      </c>
      <c r="Y32" s="11" t="s">
        <v>18</v>
      </c>
      <c r="Z32" s="12" t="s">
        <v>52</v>
      </c>
      <c r="AA32" s="11" t="s">
        <v>18</v>
      </c>
      <c r="AB32" s="13" t="n">
        <v>28269</v>
      </c>
      <c r="AC32" s="13" t="n">
        <v>8320</v>
      </c>
      <c r="AD32" s="13" t="n">
        <v>495</v>
      </c>
      <c r="AE32" s="13" t="n">
        <v>410</v>
      </c>
      <c r="AF32" s="13" t="n">
        <v>187</v>
      </c>
      <c r="AG32" s="13" t="n">
        <v>3994</v>
      </c>
      <c r="AH32" s="13" t="n">
        <v>298</v>
      </c>
      <c r="AI32" s="12" t="n">
        <v>26</v>
      </c>
      <c r="AJ32" s="13" t="n">
        <v>13703</v>
      </c>
      <c r="AK32" s="13" t="n">
        <v>41972</v>
      </c>
      <c r="AS32" s="16" t="e">
        <f aca="false">IF(#REF!&lt;&gt;#REF!,#REF!&amp;"/"&amp;#REF!,#REF!)</f>
        <v>#REF!</v>
      </c>
      <c r="AT32" s="16" t="str">
        <f aca="false">IF(A32&lt;&gt;W32,A32&amp;CHAR(10)&amp;W32,A32)</f>
        <v>Administrative Aide</v>
      </c>
      <c r="AU32" s="16" t="str">
        <f aca="false">IF(B32&lt;&gt;X32,B32&amp;CHAR(10)&amp;X32,B32)</f>
        <v>**Vacant-Sholing, D.</v>
      </c>
      <c r="AV32" s="17" t="str">
        <f aca="false">IF(C32&lt;&gt;Y32,TEXT(C32,"MM/DD/YY")&amp;CHAR(10)&amp;TEXT(Y32,"MM/DD/YY"),C32)</f>
        <v>-</v>
      </c>
      <c r="AW32" s="18" t="str">
        <f aca="false">IF(D32&lt;&gt;Z32,D32&amp;CHAR(10)&amp;Z32,D32)</f>
        <v>F-1</v>
      </c>
      <c r="AX32" s="17" t="str">
        <f aca="false">IF(E32&lt;&gt;AA32,TEXT(E32,"MM/DD/YY")&amp;CHAR(10)&amp;TEXT(AA32,"MM/DD/YY"),E32)</f>
        <v>-</v>
      </c>
      <c r="AY32" s="19" t="n">
        <f aca="false">IF(F32&lt;&gt;AB32,TEXT(F32,"$###,###")&amp;CHAR(10)&amp;TEXT(AB32,"$###,###"),F32)</f>
        <v>28269</v>
      </c>
      <c r="AZ32" s="19" t="n">
        <f aca="false">IF(G32&lt;&gt;AC32,TEXT(G32,"$###,###")&amp;CHAR(10)&amp;TEXT(AC32,"$###,###"),G32)</f>
        <v>8320</v>
      </c>
      <c r="BA32" s="19" t="n">
        <f aca="false">IF(AND(H32&lt;&gt;"-",H32&lt;&gt;AD32),TEXT(H32,"$###,##0")&amp;CHAR(10)&amp;TEXT(AD32,"$###,##0"),H32)</f>
        <v>495</v>
      </c>
      <c r="BB32" s="19" t="n">
        <f aca="false">IF(I32&lt;&gt;AE32,TEXT(I32,"$###,###")&amp;CHAR(10)&amp;TEXT(AE32,"$###,###"),I32)</f>
        <v>410</v>
      </c>
      <c r="BC32" s="19" t="n">
        <f aca="false">IF(AND(J32&lt;&gt;"-",J32&lt;&gt;AF32),TEXT(J32,"$###,##0")&amp;CHAR(10)&amp;TEXT(AF32,"$###,##0"),J32)</f>
        <v>187</v>
      </c>
      <c r="BD32" s="19" t="n">
        <f aca="false">IF(AND(K32&lt;&gt;"-",K32&lt;&gt;AG32),TEXT(K32,"$###,##0")&amp;CHAR(10)&amp;TEXT(AG32,"$###,##0"),K32)</f>
        <v>3994</v>
      </c>
      <c r="BE32" s="19" t="n">
        <f aca="false">IF(AND(L32&lt;&gt;"-",L32&lt;&gt;AH32),TEXT(L32,"$###,##0")&amp;CHAR(10)&amp;TEXT(AH32,"$###,##0"),L32)</f>
        <v>298</v>
      </c>
      <c r="BF32" s="18" t="n">
        <f aca="false">IF(M32&lt;&gt;AI32,M32&amp;CHAR(10)&amp;AI32,M32)</f>
        <v>26</v>
      </c>
      <c r="BG32" s="19" t="n">
        <f aca="false">IF(N32&lt;&gt;AJ32,TEXT(N32,"$###,###")&amp;CHAR(10)&amp;TEXT(AJ32,"$###,###"),N32)</f>
        <v>13703</v>
      </c>
      <c r="BH32" s="19" t="n">
        <f aca="false">IF(O32&lt;&gt;AK32,TEXT(O32,"$###,###")&amp;CHAR(10)&amp;TEXT(AK32,"$###,###"),O32)</f>
        <v>41972</v>
      </c>
    </row>
    <row r="33" customFormat="false" ht="23.85" hidden="false" customHeight="false" outlineLevel="0" collapsed="false">
      <c r="A33" s="10"/>
      <c r="B33" s="10"/>
      <c r="C33" s="11"/>
      <c r="D33" s="12"/>
      <c r="E33" s="11"/>
      <c r="F33" s="13"/>
      <c r="G33" s="13"/>
      <c r="H33" s="13"/>
      <c r="I33" s="13"/>
      <c r="J33" s="14"/>
      <c r="K33" s="13"/>
      <c r="L33" s="13"/>
      <c r="M33" s="10"/>
      <c r="N33" s="13"/>
      <c r="O33" s="13"/>
      <c r="T33" s="0" t="n">
        <f aca="false">B33</f>
        <v>0</v>
      </c>
      <c r="U33" s="15" t="str">
        <f aca="false">X33</f>
        <v>**Vacant-Topasna, Y.</v>
      </c>
      <c r="V33" s="0" t="str">
        <f aca="false">IF(OR(T33=U33,T33="",U33=""),"OK","BAD")</f>
        <v>OK</v>
      </c>
      <c r="W33" s="10" t="s">
        <v>90</v>
      </c>
      <c r="X33" s="10" t="s">
        <v>91</v>
      </c>
      <c r="Y33" s="11" t="s">
        <v>18</v>
      </c>
      <c r="Z33" s="12" t="s">
        <v>92</v>
      </c>
      <c r="AA33" s="11" t="s">
        <v>18</v>
      </c>
      <c r="AB33" s="13" t="n">
        <v>62163</v>
      </c>
      <c r="AC33" s="13" t="n">
        <v>18295</v>
      </c>
      <c r="AD33" s="13" t="n">
        <v>495</v>
      </c>
      <c r="AE33" s="13" t="n">
        <v>901</v>
      </c>
      <c r="AF33" s="13" t="n">
        <v>187</v>
      </c>
      <c r="AG33" s="13" t="n">
        <v>0</v>
      </c>
      <c r="AH33" s="13" t="n">
        <v>0</v>
      </c>
      <c r="AI33" s="12" t="n">
        <v>26</v>
      </c>
      <c r="AJ33" s="13" t="n">
        <v>19878</v>
      </c>
      <c r="AK33" s="13" t="n">
        <v>82041</v>
      </c>
      <c r="AS33" s="16" t="e">
        <f aca="false">IF(#REF!&lt;&gt;#REF!,#REF!&amp;"/"&amp;#REF!,#REF!)</f>
        <v>#REF!</v>
      </c>
      <c r="AT33" s="16" t="str">
        <f aca="false">IF(A33&lt;&gt;W33,A33&amp;CHAR(10)&amp;W33,A33)</f>
        <v>
Program Coordinator II</v>
      </c>
      <c r="AU33" s="16" t="str">
        <f aca="false">IF(B33&lt;&gt;X33,B33&amp;CHAR(10)&amp;X33,B33)</f>
        <v>
**Vacant-Topasna, Y.</v>
      </c>
      <c r="AV33" s="17" t="str">
        <f aca="false">IF(C33&lt;&gt;Y33,TEXT(C33,"MM/DD/YY")&amp;CHAR(10)&amp;TEXT(Y33,"MM/DD/YY"),C33)</f>
        <v>12/30/99
-</v>
      </c>
      <c r="AW33" s="18" t="str">
        <f aca="false">IF(D33&lt;&gt;Z33,D33&amp;CHAR(10)&amp;Z33,D33)</f>
        <v>
M-7</v>
      </c>
      <c r="AX33" s="17" t="str">
        <f aca="false">IF(E33&lt;&gt;AA33,TEXT(E33,"MM/DD/YY")&amp;CHAR(10)&amp;TEXT(AA33,"MM/DD/YY"),E33)</f>
        <v>12/30/99
-</v>
      </c>
      <c r="AY33" s="19" t="str">
        <f aca="false">IF(F33&lt;&gt;AB33,TEXT(F33,"$###,###")&amp;CHAR(10)&amp;TEXT(AB33,"$###,###"),F33)</f>
        <v>$
$62,163</v>
      </c>
      <c r="AZ33" s="19" t="str">
        <f aca="false">IF(G33&lt;&gt;AC33,TEXT(G33,"$###,###")&amp;CHAR(10)&amp;TEXT(AC33,"$###,###"),G33)</f>
        <v>$
$18,295</v>
      </c>
      <c r="BA33" s="19" t="str">
        <f aca="false">IF(AND(H33&lt;&gt;"-",H33&lt;&gt;AD33),TEXT(H33,"$###,##0")&amp;CHAR(10)&amp;TEXT(AD33,"$###,##0"),H33)</f>
        <v>$0
$495</v>
      </c>
      <c r="BB33" s="19" t="str">
        <f aca="false">IF(I33&lt;&gt;AE33,TEXT(I33,"$###,###")&amp;CHAR(10)&amp;TEXT(AE33,"$###,###"),I33)</f>
        <v>$
$901</v>
      </c>
      <c r="BC33" s="19" t="str">
        <f aca="false">IF(AND(J33&lt;&gt;"-",J33&lt;&gt;AF33),TEXT(J33,"$###,##0")&amp;CHAR(10)&amp;TEXT(AF33,"$###,##0"),J33)</f>
        <v>$0
$187</v>
      </c>
      <c r="BD33" s="19" t="n">
        <f aca="false">IF(AND(K33&lt;&gt;"-",K33&lt;&gt;AG33),TEXT(K33,"$###,##0")&amp;CHAR(10)&amp;TEXT(AG33,"$###,##0"),K33)</f>
        <v>0</v>
      </c>
      <c r="BE33" s="19" t="n">
        <f aca="false">IF(AND(L33&lt;&gt;"-",L33&lt;&gt;AH33),TEXT(L33,"$###,##0")&amp;CHAR(10)&amp;TEXT(AH33,"$###,##0"),L33)</f>
        <v>0</v>
      </c>
      <c r="BF33" s="18" t="str">
        <f aca="false">IF(M33&lt;&gt;AI33,M33&amp;CHAR(10)&amp;AI33,M33)</f>
        <v>
26</v>
      </c>
      <c r="BG33" s="19" t="str">
        <f aca="false">IF(N33&lt;&gt;AJ33,TEXT(N33,"$###,###")&amp;CHAR(10)&amp;TEXT(AJ33,"$###,###"),N33)</f>
        <v>$
$19,878</v>
      </c>
      <c r="BH33" s="19" t="str">
        <f aca="false">IF(O33&lt;&gt;AK33,TEXT(O33,"$###,###")&amp;CHAR(10)&amp;TEXT(AK33,"$###,###"),O33)</f>
        <v>$
$82,041</v>
      </c>
    </row>
    <row r="34" customFormat="false" ht="23.85" hidden="false" customHeight="false" outlineLevel="0" collapsed="false">
      <c r="A34" s="10"/>
      <c r="B34" s="10"/>
      <c r="C34" s="11"/>
      <c r="D34" s="12"/>
      <c r="E34" s="11"/>
      <c r="F34" s="13"/>
      <c r="G34" s="13"/>
      <c r="H34" s="13"/>
      <c r="I34" s="13"/>
      <c r="J34" s="14"/>
      <c r="K34" s="13"/>
      <c r="L34" s="13"/>
      <c r="M34" s="10"/>
      <c r="N34" s="13"/>
      <c r="O34" s="13"/>
      <c r="T34" s="0" t="n">
        <f aca="false">B34</f>
        <v>0</v>
      </c>
      <c r="U34" s="15" t="str">
        <f aca="false">X34</f>
        <v>**Vacant-Young, A.</v>
      </c>
      <c r="V34" s="0" t="str">
        <f aca="false">IF(OR(T34=U34,T34="",U34=""),"OK","BAD")</f>
        <v>OK</v>
      </c>
      <c r="W34" s="10" t="s">
        <v>90</v>
      </c>
      <c r="X34" s="10" t="s">
        <v>93</v>
      </c>
      <c r="Y34" s="11" t="s">
        <v>18</v>
      </c>
      <c r="Z34" s="12" t="s">
        <v>59</v>
      </c>
      <c r="AA34" s="11" t="s">
        <v>18</v>
      </c>
      <c r="AB34" s="13" t="n">
        <v>49731</v>
      </c>
      <c r="AC34" s="13" t="n">
        <v>14636</v>
      </c>
      <c r="AD34" s="13" t="n">
        <v>495</v>
      </c>
      <c r="AE34" s="13" t="n">
        <v>721</v>
      </c>
      <c r="AF34" s="13" t="n">
        <v>187</v>
      </c>
      <c r="AG34" s="13" t="n">
        <v>0</v>
      </c>
      <c r="AH34" s="13" t="n">
        <v>0</v>
      </c>
      <c r="AI34" s="12" t="n">
        <v>26</v>
      </c>
      <c r="AJ34" s="13" t="n">
        <v>16039</v>
      </c>
      <c r="AK34" s="13" t="n">
        <v>65770</v>
      </c>
      <c r="AS34" s="16" t="e">
        <f aca="false">IF(#REF!&lt;&gt;#REF!,#REF!&amp;"/"&amp;#REF!,#REF!)</f>
        <v>#REF!</v>
      </c>
      <c r="AT34" s="16" t="str">
        <f aca="false">IF(A34&lt;&gt;W34,A34&amp;CHAR(10)&amp;W34,A34)</f>
        <v>
Program Coordinator II</v>
      </c>
      <c r="AU34" s="16" t="str">
        <f aca="false">IF(B34&lt;&gt;X34,B34&amp;CHAR(10)&amp;X34,B34)</f>
        <v>
**Vacant-Young, A.</v>
      </c>
      <c r="AV34" s="17" t="str">
        <f aca="false">IF(C34&lt;&gt;Y34,TEXT(C34,"MM/DD/YY")&amp;CHAR(10)&amp;TEXT(Y34,"MM/DD/YY"),C34)</f>
        <v>12/30/99
-</v>
      </c>
      <c r="AW34" s="18" t="str">
        <f aca="false">IF(D34&lt;&gt;Z34,D34&amp;CHAR(10)&amp;Z34,D34)</f>
        <v>
M-1</v>
      </c>
      <c r="AX34" s="17" t="str">
        <f aca="false">IF(E34&lt;&gt;AA34,TEXT(E34,"MM/DD/YY")&amp;CHAR(10)&amp;TEXT(AA34,"MM/DD/YY"),E34)</f>
        <v>12/30/99
-</v>
      </c>
      <c r="AY34" s="19" t="str">
        <f aca="false">IF(F34&lt;&gt;AB34,TEXT(F34,"$###,###")&amp;CHAR(10)&amp;TEXT(AB34,"$###,###"),F34)</f>
        <v>$
$49,731</v>
      </c>
      <c r="AZ34" s="19" t="str">
        <f aca="false">IF(G34&lt;&gt;AC34,TEXT(G34,"$###,###")&amp;CHAR(10)&amp;TEXT(AC34,"$###,###"),G34)</f>
        <v>$
$14,636</v>
      </c>
      <c r="BA34" s="19" t="str">
        <f aca="false">IF(AND(H34&lt;&gt;"-",H34&lt;&gt;AD34),TEXT(H34,"$###,##0")&amp;CHAR(10)&amp;TEXT(AD34,"$###,##0"),H34)</f>
        <v>$0
$495</v>
      </c>
      <c r="BB34" s="19" t="str">
        <f aca="false">IF(I34&lt;&gt;AE34,TEXT(I34,"$###,###")&amp;CHAR(10)&amp;TEXT(AE34,"$###,###"),I34)</f>
        <v>$
$721</v>
      </c>
      <c r="BC34" s="19" t="str">
        <f aca="false">IF(AND(J34&lt;&gt;"-",J34&lt;&gt;AF34),TEXT(J34,"$###,##0")&amp;CHAR(10)&amp;TEXT(AF34,"$###,##0"),J34)</f>
        <v>$0
$187</v>
      </c>
      <c r="BD34" s="19" t="n">
        <f aca="false">IF(AND(K34&lt;&gt;"-",K34&lt;&gt;AG34),TEXT(K34,"$###,##0")&amp;CHAR(10)&amp;TEXT(AG34,"$###,##0"),K34)</f>
        <v>0</v>
      </c>
      <c r="BE34" s="19" t="n">
        <f aca="false">IF(AND(L34&lt;&gt;"-",L34&lt;&gt;AH34),TEXT(L34,"$###,##0")&amp;CHAR(10)&amp;TEXT(AH34,"$###,##0"),L34)</f>
        <v>0</v>
      </c>
      <c r="BF34" s="18" t="str">
        <f aca="false">IF(M34&lt;&gt;AI34,M34&amp;CHAR(10)&amp;AI34,M34)</f>
        <v>
26</v>
      </c>
      <c r="BG34" s="19" t="str">
        <f aca="false">IF(N34&lt;&gt;AJ34,TEXT(N34,"$###,###")&amp;CHAR(10)&amp;TEXT(AJ34,"$###,###"),N34)</f>
        <v>$
$16,039</v>
      </c>
      <c r="BH34" s="19" t="str">
        <f aca="false">IF(O34&lt;&gt;AK34,TEXT(O34,"$###,###")&amp;CHAR(10)&amp;TEXT(AK34,"$###,###"),O34)</f>
        <v>$
$65,770</v>
      </c>
    </row>
    <row r="35" customFormat="false" ht="23.85" hidden="false" customHeight="false" outlineLevel="0" collapsed="false">
      <c r="A35" s="10" t="s">
        <v>33</v>
      </c>
      <c r="B35" s="10" t="s">
        <v>94</v>
      </c>
      <c r="C35" s="11" t="s">
        <v>95</v>
      </c>
      <c r="D35" s="12" t="s">
        <v>96</v>
      </c>
      <c r="E35" s="11" t="s">
        <v>97</v>
      </c>
      <c r="F35" s="13" t="n">
        <v>43022</v>
      </c>
      <c r="G35" s="13" t="n">
        <v>12661</v>
      </c>
      <c r="H35" s="13" t="n">
        <v>495</v>
      </c>
      <c r="I35" s="13" t="n">
        <v>624</v>
      </c>
      <c r="J35" s="14" t="n">
        <v>0</v>
      </c>
      <c r="K35" s="13" t="n">
        <v>5709</v>
      </c>
      <c r="L35" s="13" t="n">
        <v>328</v>
      </c>
      <c r="M35" s="10" t="n">
        <v>21</v>
      </c>
      <c r="N35" s="13" t="n">
        <v>19817</v>
      </c>
      <c r="O35" s="13" t="n">
        <v>62839</v>
      </c>
      <c r="T35" s="0" t="str">
        <f aca="false">B35</f>
        <v>Abrahamsen, Loren L.</v>
      </c>
      <c r="U35" s="15" t="str">
        <f aca="false">X35</f>
        <v>Abrahamsen, Loren L.</v>
      </c>
      <c r="V35" s="0" t="str">
        <f aca="false">IF(OR(T35=U35,T35="",U35=""),"OK","BAD")</f>
        <v>OK</v>
      </c>
      <c r="W35" s="10" t="s">
        <v>33</v>
      </c>
      <c r="X35" s="10" t="s">
        <v>94</v>
      </c>
      <c r="Y35" s="11" t="n">
        <v>45152</v>
      </c>
      <c r="Z35" s="12" t="s">
        <v>96</v>
      </c>
      <c r="AA35" s="11" t="s">
        <v>97</v>
      </c>
      <c r="AB35" s="13" t="n">
        <v>43022</v>
      </c>
      <c r="AC35" s="13" t="n">
        <v>12661</v>
      </c>
      <c r="AD35" s="13" t="n">
        <v>495</v>
      </c>
      <c r="AE35" s="13" t="n">
        <v>624</v>
      </c>
      <c r="AF35" s="13" t="n">
        <v>0</v>
      </c>
      <c r="AG35" s="13" t="n">
        <v>5709</v>
      </c>
      <c r="AH35" s="13" t="n">
        <v>328</v>
      </c>
      <c r="AI35" s="12" t="n">
        <v>21</v>
      </c>
      <c r="AJ35" s="13" t="n">
        <v>19817</v>
      </c>
      <c r="AK35" s="13" t="n">
        <v>62839</v>
      </c>
      <c r="AS35" s="16" t="e">
        <f aca="false">IF(#REF!&lt;&gt;#REF!,#REF!&amp;"/"&amp;#REF!,#REF!)</f>
        <v>#REF!</v>
      </c>
      <c r="AT35" s="16" t="str">
        <f aca="false">IF(A35&lt;&gt;W35,A35&amp;CHAR(10)&amp;W35,A35)</f>
        <v>Instructor</v>
      </c>
      <c r="AU35" s="16" t="str">
        <f aca="false">IF(B35&lt;&gt;X35,B35&amp;CHAR(10)&amp;X35,B35)</f>
        <v>Abrahamsen, Loren L.</v>
      </c>
      <c r="AV35" s="17" t="str">
        <f aca="false">IF(C35&lt;&gt;Y35,TEXT(C35,"MM/DD/YY")&amp;CHAR(10)&amp;TEXT(Y35,"MM/DD/YY"),C35)</f>
        <v>08/14/23
08/14/23</v>
      </c>
      <c r="AW35" s="18" t="str">
        <f aca="false">IF(D35&lt;&gt;Z35,D35&amp;CHAR(10)&amp;Z35,D35)</f>
        <v>J-1-a</v>
      </c>
      <c r="AX35" s="17" t="str">
        <f aca="false">IF(E35&lt;&gt;AA35,TEXT(E35,"MM/DD/YY")&amp;CHAR(10)&amp;TEXT(AA35,"MM/DD/YY"),E35)</f>
        <v>LTA</v>
      </c>
      <c r="AY35" s="19" t="n">
        <f aca="false">IF(F35&lt;&gt;AB35,TEXT(F35,"$###,###")&amp;CHAR(10)&amp;TEXT(AB35,"$###,###"),F35)</f>
        <v>43022</v>
      </c>
      <c r="AZ35" s="19" t="n">
        <f aca="false">IF(G35&lt;&gt;AC35,TEXT(G35,"$###,###")&amp;CHAR(10)&amp;TEXT(AC35,"$###,###"),G35)</f>
        <v>12661</v>
      </c>
      <c r="BA35" s="19" t="n">
        <f aca="false">IF(AND(H35&lt;&gt;"-",H35&lt;&gt;AD35),TEXT(H35,"$###,##0")&amp;CHAR(10)&amp;TEXT(AD35,"$###,##0"),H35)</f>
        <v>495</v>
      </c>
      <c r="BB35" s="19" t="n">
        <f aca="false">IF(I35&lt;&gt;AE35,TEXT(I35,"$###,###")&amp;CHAR(10)&amp;TEXT(AE35,"$###,###"),I35)</f>
        <v>624</v>
      </c>
      <c r="BC35" s="19" t="n">
        <f aca="false">IF(AND(J35&lt;&gt;"-",J35&lt;&gt;AF35),TEXT(J35,"$###,##0")&amp;CHAR(10)&amp;TEXT(AF35,"$###,##0"),J35)</f>
        <v>0</v>
      </c>
      <c r="BD35" s="19" t="n">
        <f aca="false">IF(AND(K35&lt;&gt;"-",K35&lt;&gt;AG35),TEXT(K35,"$###,##0")&amp;CHAR(10)&amp;TEXT(AG35,"$###,##0"),K35)</f>
        <v>5709</v>
      </c>
      <c r="BE35" s="19" t="n">
        <f aca="false">IF(AND(L35&lt;&gt;"-",L35&lt;&gt;AH35),TEXT(L35,"$###,##0")&amp;CHAR(10)&amp;TEXT(AH35,"$###,##0"),L35)</f>
        <v>328</v>
      </c>
      <c r="BF35" s="18" t="n">
        <f aca="false">IF(M35&lt;&gt;AI35,M35&amp;CHAR(10)&amp;AI35,M35)</f>
        <v>21</v>
      </c>
      <c r="BG35" s="19" t="n">
        <f aca="false">IF(N35&lt;&gt;AJ35,TEXT(N35,"$###,###")&amp;CHAR(10)&amp;TEXT(AJ35,"$###,###"),N35)</f>
        <v>19817</v>
      </c>
      <c r="BH35" s="19" t="n">
        <f aca="false">IF(O35&lt;&gt;AK35,TEXT(O35,"$###,###")&amp;CHAR(10)&amp;TEXT(AK35,"$###,###"),O35)</f>
        <v>62839</v>
      </c>
    </row>
    <row r="36" customFormat="false" ht="23.85" hidden="false" customHeight="false" outlineLevel="0" collapsed="false">
      <c r="A36" s="10" t="s">
        <v>24</v>
      </c>
      <c r="B36" s="10" t="s">
        <v>98</v>
      </c>
      <c r="C36" s="11" t="s">
        <v>99</v>
      </c>
      <c r="D36" s="12" t="s">
        <v>100</v>
      </c>
      <c r="E36" s="11" t="s">
        <v>101</v>
      </c>
      <c r="F36" s="13" t="n">
        <v>34576</v>
      </c>
      <c r="G36" s="13" t="n">
        <v>10176</v>
      </c>
      <c r="H36" s="13" t="n">
        <v>495</v>
      </c>
      <c r="I36" s="13" t="n">
        <v>501</v>
      </c>
      <c r="J36" s="14" t="n">
        <v>187</v>
      </c>
      <c r="K36" s="13" t="n">
        <v>9595</v>
      </c>
      <c r="L36" s="13" t="n">
        <v>328</v>
      </c>
      <c r="M36" s="10" t="n">
        <v>26</v>
      </c>
      <c r="N36" s="13" t="n">
        <v>21283</v>
      </c>
      <c r="O36" s="13" t="n">
        <v>55859</v>
      </c>
      <c r="T36" s="0" t="str">
        <f aca="false">B36</f>
        <v>Aguilar, Abegail Q.</v>
      </c>
      <c r="U36" s="15" t="str">
        <f aca="false">X36</f>
        <v>Aguilar, Abegail Q.</v>
      </c>
      <c r="V36" s="0" t="str">
        <f aca="false">IF(OR(T36=U36,T36="",U36=""),"OK","BAD")</f>
        <v>OK</v>
      </c>
      <c r="W36" s="10" t="s">
        <v>24</v>
      </c>
      <c r="X36" s="10" t="s">
        <v>98</v>
      </c>
      <c r="Y36" s="11" t="n">
        <v>44557</v>
      </c>
      <c r="Z36" s="12" t="s">
        <v>100</v>
      </c>
      <c r="AA36" s="11" t="n">
        <v>45653</v>
      </c>
      <c r="AB36" s="13" t="n">
        <v>34576</v>
      </c>
      <c r="AC36" s="13" t="n">
        <v>10176</v>
      </c>
      <c r="AD36" s="13" t="n">
        <v>495</v>
      </c>
      <c r="AE36" s="13" t="n">
        <v>501</v>
      </c>
      <c r="AF36" s="13" t="n">
        <v>187</v>
      </c>
      <c r="AG36" s="13" t="n">
        <v>9595</v>
      </c>
      <c r="AH36" s="13" t="n">
        <v>328</v>
      </c>
      <c r="AI36" s="12" t="n">
        <v>26</v>
      </c>
      <c r="AJ36" s="13" t="n">
        <v>21283</v>
      </c>
      <c r="AK36" s="13" t="n">
        <v>55859</v>
      </c>
      <c r="AS36" s="16" t="e">
        <f aca="false">IF(#REF!&lt;&gt;#REF!,#REF!&amp;"/"&amp;#REF!,#REF!)</f>
        <v>#REF!</v>
      </c>
      <c r="AT36" s="16" t="str">
        <f aca="false">IF(A36&lt;&gt;W36,A36&amp;CHAR(10)&amp;W36,A36)</f>
        <v>Licensed Practical Nurse I</v>
      </c>
      <c r="AU36" s="16" t="str">
        <f aca="false">IF(B36&lt;&gt;X36,B36&amp;CHAR(10)&amp;X36,B36)</f>
        <v>Aguilar, Abegail Q.</v>
      </c>
      <c r="AV36" s="17" t="str">
        <f aca="false">IF(C36&lt;&gt;Y36,TEXT(C36,"MM/DD/YY")&amp;CHAR(10)&amp;TEXT(Y36,"MM/DD/YY"),C36)</f>
        <v>12/27/21
12/27/21</v>
      </c>
      <c r="AW36" s="18" t="str">
        <f aca="false">IF(D36&lt;&gt;Z36,D36&amp;CHAR(10)&amp;Z36,D36)</f>
        <v>NH-3</v>
      </c>
      <c r="AX36" s="17" t="str">
        <f aca="false">IF(E36&lt;&gt;AA36,TEXT(E36,"MM/DD/YY")&amp;CHAR(10)&amp;TEXT(AA36,"MM/DD/YY"),E36)</f>
        <v>12/27/24
12/27/24</v>
      </c>
      <c r="AY36" s="19" t="n">
        <f aca="false">IF(F36&lt;&gt;AB36,TEXT(F36,"$###,###")&amp;CHAR(10)&amp;TEXT(AB36,"$###,###"),F36)</f>
        <v>34576</v>
      </c>
      <c r="AZ36" s="19" t="n">
        <f aca="false">IF(G36&lt;&gt;AC36,TEXT(G36,"$###,###")&amp;CHAR(10)&amp;TEXT(AC36,"$###,###"),G36)</f>
        <v>10176</v>
      </c>
      <c r="BA36" s="19" t="n">
        <f aca="false">IF(AND(H36&lt;&gt;"-",H36&lt;&gt;AD36),TEXT(H36,"$###,##0")&amp;CHAR(10)&amp;TEXT(AD36,"$###,##0"),H36)</f>
        <v>495</v>
      </c>
      <c r="BB36" s="19" t="n">
        <f aca="false">IF(I36&lt;&gt;AE36,TEXT(I36,"$###,###")&amp;CHAR(10)&amp;TEXT(AE36,"$###,###"),I36)</f>
        <v>501</v>
      </c>
      <c r="BC36" s="19" t="n">
        <f aca="false">IF(AND(J36&lt;&gt;"-",J36&lt;&gt;AF36),TEXT(J36,"$###,##0")&amp;CHAR(10)&amp;TEXT(AF36,"$###,##0"),J36)</f>
        <v>187</v>
      </c>
      <c r="BD36" s="19" t="n">
        <f aca="false">IF(AND(K36&lt;&gt;"-",K36&lt;&gt;AG36),TEXT(K36,"$###,##0")&amp;CHAR(10)&amp;TEXT(AG36,"$###,##0"),K36)</f>
        <v>9595</v>
      </c>
      <c r="BE36" s="19" t="n">
        <f aca="false">IF(AND(L36&lt;&gt;"-",L36&lt;&gt;AH36),TEXT(L36,"$###,##0")&amp;CHAR(10)&amp;TEXT(AH36,"$###,##0"),L36)</f>
        <v>328</v>
      </c>
      <c r="BF36" s="18" t="n">
        <f aca="false">IF(M36&lt;&gt;AI36,M36&amp;CHAR(10)&amp;AI36,M36)</f>
        <v>26</v>
      </c>
      <c r="BG36" s="19" t="n">
        <f aca="false">IF(N36&lt;&gt;AJ36,TEXT(N36,"$###,###")&amp;CHAR(10)&amp;TEXT(AJ36,"$###,###"),N36)</f>
        <v>21283</v>
      </c>
      <c r="BH36" s="19" t="n">
        <f aca="false">IF(O36&lt;&gt;AK36,TEXT(O36,"$###,###")&amp;CHAR(10)&amp;TEXT(AK36,"$###,###"),O36)</f>
        <v>55859</v>
      </c>
    </row>
    <row r="37" customFormat="false" ht="23.85" hidden="false" customHeight="false" outlineLevel="0" collapsed="false">
      <c r="A37" s="10" t="s">
        <v>65</v>
      </c>
      <c r="B37" s="10" t="s">
        <v>102</v>
      </c>
      <c r="C37" s="11" t="s">
        <v>103</v>
      </c>
      <c r="D37" s="12" t="s">
        <v>104</v>
      </c>
      <c r="E37" s="11" t="s">
        <v>105</v>
      </c>
      <c r="F37" s="13" t="n">
        <v>52047</v>
      </c>
      <c r="G37" s="13" t="n">
        <v>15317</v>
      </c>
      <c r="H37" s="13" t="n">
        <v>495</v>
      </c>
      <c r="I37" s="13" t="n">
        <v>755</v>
      </c>
      <c r="J37" s="14" t="n">
        <v>187</v>
      </c>
      <c r="K37" s="13" t="n">
        <v>0</v>
      </c>
      <c r="L37" s="13" t="n">
        <v>0</v>
      </c>
      <c r="M37" s="10" t="n">
        <v>26</v>
      </c>
      <c r="N37" s="13" t="n">
        <v>16754</v>
      </c>
      <c r="O37" s="13" t="n">
        <v>68801</v>
      </c>
      <c r="T37" s="0" t="str">
        <f aca="false">B37</f>
        <v>Aguilar, Marina C.</v>
      </c>
      <c r="U37" s="15" t="str">
        <f aca="false">X37</f>
        <v>Aguilar, Marina C.</v>
      </c>
      <c r="V37" s="0" t="str">
        <f aca="false">IF(OR(T37=U37,T37="",U37=""),"OK","BAD")</f>
        <v>OK</v>
      </c>
      <c r="W37" s="10" t="s">
        <v>65</v>
      </c>
      <c r="X37" s="10" t="s">
        <v>102</v>
      </c>
      <c r="Y37" s="11" t="n">
        <v>40567</v>
      </c>
      <c r="Z37" s="12" t="s">
        <v>104</v>
      </c>
      <c r="AA37" s="11" t="n">
        <v>45681</v>
      </c>
      <c r="AB37" s="13" t="n">
        <v>52047</v>
      </c>
      <c r="AC37" s="13" t="n">
        <v>15317</v>
      </c>
      <c r="AD37" s="13" t="n">
        <v>495</v>
      </c>
      <c r="AE37" s="13" t="n">
        <v>755</v>
      </c>
      <c r="AF37" s="13" t="n">
        <v>187</v>
      </c>
      <c r="AG37" s="13" t="n">
        <v>0</v>
      </c>
      <c r="AH37" s="13" t="n">
        <v>0</v>
      </c>
      <c r="AI37" s="12" t="n">
        <v>26</v>
      </c>
      <c r="AJ37" s="13" t="n">
        <v>16754</v>
      </c>
      <c r="AK37" s="13" t="n">
        <v>68801</v>
      </c>
      <c r="AS37" s="16" t="e">
        <f aca="false">IF(#REF!&lt;&gt;#REF!,#REF!&amp;"/"&amp;#REF!,#REF!)</f>
        <v>#REF!</v>
      </c>
      <c r="AT37" s="16" t="str">
        <f aca="false">IF(A37&lt;&gt;W37,A37&amp;CHAR(10)&amp;W37,A37)</f>
        <v>Administrative Assistant</v>
      </c>
      <c r="AU37" s="16" t="str">
        <f aca="false">IF(B37&lt;&gt;X37,B37&amp;CHAR(10)&amp;X37,B37)</f>
        <v>Aguilar, Marina C.</v>
      </c>
      <c r="AV37" s="17" t="str">
        <f aca="false">IF(C37&lt;&gt;Y37,TEXT(C37,"MM/DD/YY")&amp;CHAR(10)&amp;TEXT(Y37,"MM/DD/YY"),C37)</f>
        <v>01/24/11
01/24/11</v>
      </c>
      <c r="AW37" s="18" t="str">
        <f aca="false">IF(D37&lt;&gt;Z37,D37&amp;CHAR(10)&amp;Z37,D37)</f>
        <v>J-10</v>
      </c>
      <c r="AX37" s="17" t="str">
        <f aca="false">IF(E37&lt;&gt;AA37,TEXT(E37,"MM/DD/YY")&amp;CHAR(10)&amp;TEXT(AA37,"MM/DD/YY"),E37)</f>
        <v>01/24/25
01/24/25</v>
      </c>
      <c r="AY37" s="19" t="n">
        <f aca="false">IF(F37&lt;&gt;AB37,TEXT(F37,"$###,###")&amp;CHAR(10)&amp;TEXT(AB37,"$###,###"),F37)</f>
        <v>52047</v>
      </c>
      <c r="AZ37" s="19" t="n">
        <f aca="false">IF(G37&lt;&gt;AC37,TEXT(G37,"$###,###")&amp;CHAR(10)&amp;TEXT(AC37,"$###,###"),G37)</f>
        <v>15317</v>
      </c>
      <c r="BA37" s="19" t="n">
        <f aca="false">IF(AND(H37&lt;&gt;"-",H37&lt;&gt;AD37),TEXT(H37,"$###,##0")&amp;CHAR(10)&amp;TEXT(AD37,"$###,##0"),H37)</f>
        <v>495</v>
      </c>
      <c r="BB37" s="19" t="n">
        <f aca="false">IF(I37&lt;&gt;AE37,TEXT(I37,"$###,###")&amp;CHAR(10)&amp;TEXT(AE37,"$###,###"),I37)</f>
        <v>755</v>
      </c>
      <c r="BC37" s="19" t="n">
        <f aca="false">IF(AND(J37&lt;&gt;"-",J37&lt;&gt;AF37),TEXT(J37,"$###,##0")&amp;CHAR(10)&amp;TEXT(AF37,"$###,##0"),J37)</f>
        <v>187</v>
      </c>
      <c r="BD37" s="19" t="n">
        <f aca="false">IF(AND(K37&lt;&gt;"-",K37&lt;&gt;AG37),TEXT(K37,"$###,##0")&amp;CHAR(10)&amp;TEXT(AG37,"$###,##0"),K37)</f>
        <v>0</v>
      </c>
      <c r="BE37" s="19" t="n">
        <f aca="false">IF(AND(L37&lt;&gt;"-",L37&lt;&gt;AH37),TEXT(L37,"$###,##0")&amp;CHAR(10)&amp;TEXT(AH37,"$###,##0"),L37)</f>
        <v>0</v>
      </c>
      <c r="BF37" s="18" t="n">
        <f aca="false">IF(M37&lt;&gt;AI37,M37&amp;CHAR(10)&amp;AI37,M37)</f>
        <v>26</v>
      </c>
      <c r="BG37" s="19" t="n">
        <f aca="false">IF(N37&lt;&gt;AJ37,TEXT(N37,"$###,###")&amp;CHAR(10)&amp;TEXT(AJ37,"$###,###"),N37)</f>
        <v>16754</v>
      </c>
      <c r="BH37" s="19" t="n">
        <f aca="false">IF(O37&lt;&gt;AK37,TEXT(O37,"$###,###")&amp;CHAR(10)&amp;TEXT(AK37,"$###,###"),O37)</f>
        <v>68801</v>
      </c>
    </row>
    <row r="38" customFormat="false" ht="23.85" hidden="false" customHeight="false" outlineLevel="0" collapsed="false">
      <c r="A38" s="10" t="s">
        <v>33</v>
      </c>
      <c r="B38" s="10" t="s">
        <v>106</v>
      </c>
      <c r="C38" s="11" t="s">
        <v>107</v>
      </c>
      <c r="D38" s="12" t="s">
        <v>108</v>
      </c>
      <c r="E38" s="11" t="s">
        <v>109</v>
      </c>
      <c r="F38" s="13" t="n">
        <v>44326</v>
      </c>
      <c r="G38" s="13" t="n">
        <v>13045</v>
      </c>
      <c r="H38" s="13" t="n">
        <v>495</v>
      </c>
      <c r="I38" s="13" t="n">
        <v>643</v>
      </c>
      <c r="J38" s="14" t="n">
        <v>187</v>
      </c>
      <c r="K38" s="13" t="n">
        <v>9595</v>
      </c>
      <c r="L38" s="13" t="n">
        <v>328</v>
      </c>
      <c r="M38" s="10" t="n">
        <v>26</v>
      </c>
      <c r="N38" s="13" t="n">
        <v>24294</v>
      </c>
      <c r="O38" s="13" t="n">
        <v>68620</v>
      </c>
      <c r="T38" s="0" t="str">
        <f aca="false">B38</f>
        <v>Aguon, Janice T.</v>
      </c>
      <c r="U38" s="15" t="str">
        <f aca="false">X38</f>
        <v>Aguon, Janice T.</v>
      </c>
      <c r="V38" s="0" t="str">
        <f aca="false">IF(OR(T38=U38,T38="",U38=""),"OK","BAD")</f>
        <v>OK</v>
      </c>
      <c r="W38" s="10" t="s">
        <v>33</v>
      </c>
      <c r="X38" s="10" t="s">
        <v>106</v>
      </c>
      <c r="Y38" s="11" t="n">
        <v>44053</v>
      </c>
      <c r="Z38" s="12" t="s">
        <v>108</v>
      </c>
      <c r="AA38" s="11" t="n">
        <v>45505</v>
      </c>
      <c r="AB38" s="13" t="n">
        <v>44326</v>
      </c>
      <c r="AC38" s="13" t="n">
        <v>13045</v>
      </c>
      <c r="AD38" s="13" t="n">
        <v>495</v>
      </c>
      <c r="AE38" s="13" t="n">
        <v>643</v>
      </c>
      <c r="AF38" s="13" t="n">
        <v>187</v>
      </c>
      <c r="AG38" s="13" t="n">
        <v>9595</v>
      </c>
      <c r="AH38" s="13" t="n">
        <v>328</v>
      </c>
      <c r="AI38" s="12" t="n">
        <v>26</v>
      </c>
      <c r="AJ38" s="13" t="n">
        <v>24294</v>
      </c>
      <c r="AK38" s="13" t="n">
        <v>68620</v>
      </c>
      <c r="AS38" s="16" t="e">
        <f aca="false">IF(#REF!&lt;&gt;#REF!,#REF!&amp;"/"&amp;#REF!,#REF!)</f>
        <v>#REF!</v>
      </c>
      <c r="AT38" s="16" t="str">
        <f aca="false">IF(A38&lt;&gt;W38,A38&amp;CHAR(10)&amp;W38,A38)</f>
        <v>Instructor</v>
      </c>
      <c r="AU38" s="16" t="str">
        <f aca="false">IF(B38&lt;&gt;X38,B38&amp;CHAR(10)&amp;X38,B38)</f>
        <v>Aguon, Janice T.</v>
      </c>
      <c r="AV38" s="17" t="str">
        <f aca="false">IF(C38&lt;&gt;Y38,TEXT(C38,"MM/DD/YY")&amp;CHAR(10)&amp;TEXT(Y38,"MM/DD/YY"),C38)</f>
        <v>08/10/20
08/10/20</v>
      </c>
      <c r="AW38" s="18" t="str">
        <f aca="false">IF(D38&lt;&gt;Z38,D38&amp;CHAR(10)&amp;Z38,D38)</f>
        <v>J-1-d</v>
      </c>
      <c r="AX38" s="17" t="str">
        <f aca="false">IF(E38&lt;&gt;AA38,TEXT(E38,"MM/DD/YY")&amp;CHAR(10)&amp;TEXT(AA38,"MM/DD/YY"),E38)</f>
        <v>08/01/24
08/01/24</v>
      </c>
      <c r="AY38" s="19" t="n">
        <f aca="false">IF(F38&lt;&gt;AB38,TEXT(F38,"$###,###")&amp;CHAR(10)&amp;TEXT(AB38,"$###,###"),F38)</f>
        <v>44326</v>
      </c>
      <c r="AZ38" s="19" t="n">
        <f aca="false">IF(G38&lt;&gt;AC38,TEXT(G38,"$###,###")&amp;CHAR(10)&amp;TEXT(AC38,"$###,###"),G38)</f>
        <v>13045</v>
      </c>
      <c r="BA38" s="19" t="n">
        <f aca="false">IF(AND(H38&lt;&gt;"-",H38&lt;&gt;AD38),TEXT(H38,"$###,##0")&amp;CHAR(10)&amp;TEXT(AD38,"$###,##0"),H38)</f>
        <v>495</v>
      </c>
      <c r="BB38" s="19" t="n">
        <f aca="false">IF(I38&lt;&gt;AE38,TEXT(I38,"$###,###")&amp;CHAR(10)&amp;TEXT(AE38,"$###,###"),I38)</f>
        <v>643</v>
      </c>
      <c r="BC38" s="19" t="n">
        <f aca="false">IF(AND(J38&lt;&gt;"-",J38&lt;&gt;AF38),TEXT(J38,"$###,##0")&amp;CHAR(10)&amp;TEXT(AF38,"$###,##0"),J38)</f>
        <v>187</v>
      </c>
      <c r="BD38" s="19" t="n">
        <f aca="false">IF(AND(K38&lt;&gt;"-",K38&lt;&gt;AG38),TEXT(K38,"$###,##0")&amp;CHAR(10)&amp;TEXT(AG38,"$###,##0"),K38)</f>
        <v>9595</v>
      </c>
      <c r="BE38" s="19" t="n">
        <f aca="false">IF(AND(L38&lt;&gt;"-",L38&lt;&gt;AH38),TEXT(L38,"$###,##0")&amp;CHAR(10)&amp;TEXT(AH38,"$###,##0"),L38)</f>
        <v>328</v>
      </c>
      <c r="BF38" s="18" t="n">
        <f aca="false">IF(M38&lt;&gt;AI38,M38&amp;CHAR(10)&amp;AI38,M38)</f>
        <v>26</v>
      </c>
      <c r="BG38" s="19" t="n">
        <f aca="false">IF(N38&lt;&gt;AJ38,TEXT(N38,"$###,###")&amp;CHAR(10)&amp;TEXT(AJ38,"$###,###"),N38)</f>
        <v>24294</v>
      </c>
      <c r="BH38" s="19" t="n">
        <f aca="false">IF(O38&lt;&gt;AK38,TEXT(O38,"$###,###")&amp;CHAR(10)&amp;TEXT(AK38,"$###,###"),O38)</f>
        <v>68620</v>
      </c>
    </row>
    <row r="39" customFormat="false" ht="23.85" hidden="false" customHeight="false" outlineLevel="0" collapsed="false">
      <c r="A39" s="10" t="s">
        <v>68</v>
      </c>
      <c r="B39" s="10" t="s">
        <v>110</v>
      </c>
      <c r="C39" s="11" t="s">
        <v>111</v>
      </c>
      <c r="D39" s="12" t="s">
        <v>112</v>
      </c>
      <c r="E39" s="11" t="s">
        <v>109</v>
      </c>
      <c r="F39" s="13" t="n">
        <v>77761</v>
      </c>
      <c r="G39" s="13" t="n">
        <v>22885</v>
      </c>
      <c r="H39" s="13" t="n">
        <v>0</v>
      </c>
      <c r="I39" s="13" t="n">
        <v>1128</v>
      </c>
      <c r="J39" s="14" t="n">
        <v>187</v>
      </c>
      <c r="K39" s="13" t="n">
        <v>9339</v>
      </c>
      <c r="L39" s="13" t="n">
        <v>530</v>
      </c>
      <c r="M39" s="10" t="n">
        <v>26</v>
      </c>
      <c r="N39" s="13" t="n">
        <v>34069</v>
      </c>
      <c r="O39" s="13" t="n">
        <v>111830</v>
      </c>
      <c r="T39" s="0" t="str">
        <f aca="false">B39</f>
        <v>Analista, Hernalin R.</v>
      </c>
      <c r="U39" s="15" t="str">
        <f aca="false">X39</f>
        <v>Analista, Hernalin R.</v>
      </c>
      <c r="V39" s="0" t="str">
        <f aca="false">IF(OR(T39=U39,T39="",U39=""),"OK","BAD")</f>
        <v>OK</v>
      </c>
      <c r="W39" s="10" t="s">
        <v>68</v>
      </c>
      <c r="X39" s="10" t="s">
        <v>110</v>
      </c>
      <c r="Y39" s="11" t="n">
        <v>40452</v>
      </c>
      <c r="Z39" s="12" t="s">
        <v>112</v>
      </c>
      <c r="AA39" s="11" t="n">
        <v>45505</v>
      </c>
      <c r="AB39" s="13" t="n">
        <v>77761</v>
      </c>
      <c r="AC39" s="13" t="n">
        <v>22885</v>
      </c>
      <c r="AD39" s="13" t="n">
        <v>495</v>
      </c>
      <c r="AE39" s="13" t="n">
        <v>1128</v>
      </c>
      <c r="AF39" s="13" t="n">
        <v>187</v>
      </c>
      <c r="AG39" s="13" t="n">
        <v>9339</v>
      </c>
      <c r="AH39" s="13" t="n">
        <v>530</v>
      </c>
      <c r="AI39" s="12" t="n">
        <v>26</v>
      </c>
      <c r="AJ39" s="13" t="n">
        <v>34564</v>
      </c>
      <c r="AK39" s="13" t="n">
        <v>112325</v>
      </c>
      <c r="AS39" s="16" t="e">
        <f aca="false">IF(#REF!&lt;&gt;#REF!,#REF!&amp;"/"&amp;#REF!,#REF!)</f>
        <v>#REF!</v>
      </c>
      <c r="AT39" s="16" t="str">
        <f aca="false">IF(A39&lt;&gt;W39,A39&amp;CHAR(10)&amp;W39,A39)</f>
        <v>Assistant Professor</v>
      </c>
      <c r="AU39" s="16" t="str">
        <f aca="false">IF(B39&lt;&gt;X39,B39&amp;CHAR(10)&amp;X39,B39)</f>
        <v>Analista, Hernalin R.</v>
      </c>
      <c r="AV39" s="17" t="str">
        <f aca="false">IF(C39&lt;&gt;Y39,TEXT(C39,"MM/DD/YY")&amp;CHAR(10)&amp;TEXT(Y39,"MM/DD/YY"),C39)</f>
        <v>10/01/10
10/01/10</v>
      </c>
      <c r="AW39" s="18" t="str">
        <f aca="false">IF(D39&lt;&gt;Z39,D39&amp;CHAR(10)&amp;Z39,D39)</f>
        <v>K-13-b</v>
      </c>
      <c r="AX39" s="17" t="str">
        <f aca="false">IF(E39&lt;&gt;AA39,TEXT(E39,"MM/DD/YY")&amp;CHAR(10)&amp;TEXT(AA39,"MM/DD/YY"),E39)</f>
        <v>08/01/24
08/01/24</v>
      </c>
      <c r="AY39" s="19" t="n">
        <f aca="false">IF(F39&lt;&gt;AB39,TEXT(F39,"$###,###")&amp;CHAR(10)&amp;TEXT(AB39,"$###,###"),F39)</f>
        <v>77761</v>
      </c>
      <c r="AZ39" s="19" t="n">
        <f aca="false">IF(G39&lt;&gt;AC39,TEXT(G39,"$###,###")&amp;CHAR(10)&amp;TEXT(AC39,"$###,###"),G39)</f>
        <v>22885</v>
      </c>
      <c r="BA39" s="19" t="str">
        <f aca="false">IF(AND(H39&lt;&gt;"-",H39&lt;&gt;AD39),TEXT(H39,"$###,##0")&amp;CHAR(10)&amp;TEXT(AD39,"$###,##0"),H39)</f>
        <v>$0
$495</v>
      </c>
      <c r="BB39" s="19" t="n">
        <f aca="false">IF(I39&lt;&gt;AE39,TEXT(I39,"$###,###")&amp;CHAR(10)&amp;TEXT(AE39,"$###,###"),I39)</f>
        <v>1128</v>
      </c>
      <c r="BC39" s="19" t="n">
        <f aca="false">IF(AND(J39&lt;&gt;"-",J39&lt;&gt;AF39),TEXT(J39,"$###,##0")&amp;CHAR(10)&amp;TEXT(AF39,"$###,##0"),J39)</f>
        <v>187</v>
      </c>
      <c r="BD39" s="19" t="n">
        <f aca="false">IF(AND(K39&lt;&gt;"-",K39&lt;&gt;AG39),TEXT(K39,"$###,##0")&amp;CHAR(10)&amp;TEXT(AG39,"$###,##0"),K39)</f>
        <v>9339</v>
      </c>
      <c r="BE39" s="19" t="n">
        <f aca="false">IF(AND(L39&lt;&gt;"-",L39&lt;&gt;AH39),TEXT(L39,"$###,##0")&amp;CHAR(10)&amp;TEXT(AH39,"$###,##0"),L39)</f>
        <v>530</v>
      </c>
      <c r="BF39" s="18" t="n">
        <f aca="false">IF(M39&lt;&gt;AI39,M39&amp;CHAR(10)&amp;AI39,M39)</f>
        <v>26</v>
      </c>
      <c r="BG39" s="19" t="str">
        <f aca="false">IF(N39&lt;&gt;AJ39,TEXT(N39,"$###,###")&amp;CHAR(10)&amp;TEXT(AJ39,"$###,###"),N39)</f>
        <v>$34,069
$34,564</v>
      </c>
      <c r="BH39" s="19" t="str">
        <f aca="false">IF(O39&lt;&gt;AK39,TEXT(O39,"$###,###")&amp;CHAR(10)&amp;TEXT(AK39,"$###,###"),O39)</f>
        <v>$111,830
$112,325</v>
      </c>
    </row>
    <row r="40" customFormat="false" ht="23.85" hidden="false" customHeight="false" outlineLevel="0" collapsed="false">
      <c r="A40" s="10" t="s">
        <v>33</v>
      </c>
      <c r="B40" s="10" t="s">
        <v>113</v>
      </c>
      <c r="C40" s="11" t="s">
        <v>114</v>
      </c>
      <c r="D40" s="12" t="s">
        <v>108</v>
      </c>
      <c r="E40" s="11" t="s">
        <v>109</v>
      </c>
      <c r="F40" s="13" t="n">
        <v>44326</v>
      </c>
      <c r="G40" s="13" t="n">
        <v>13045</v>
      </c>
      <c r="H40" s="13" t="n">
        <v>495</v>
      </c>
      <c r="I40" s="13" t="n">
        <v>643</v>
      </c>
      <c r="J40" s="14" t="n">
        <v>187</v>
      </c>
      <c r="K40" s="13" t="n">
        <v>6928</v>
      </c>
      <c r="L40" s="13" t="n">
        <v>393</v>
      </c>
      <c r="M40" s="10" t="n">
        <v>26</v>
      </c>
      <c r="N40" s="13" t="n">
        <v>21691</v>
      </c>
      <c r="O40" s="13" t="n">
        <v>66017</v>
      </c>
      <c r="T40" s="0" t="str">
        <f aca="false">B40</f>
        <v>Angay, Roderick R.</v>
      </c>
      <c r="U40" s="15" t="str">
        <f aca="false">X40</f>
        <v>Angay, Roderick R.</v>
      </c>
      <c r="V40" s="0" t="str">
        <f aca="false">IF(OR(T40=U40,T40="",U40=""),"OK","BAD")</f>
        <v>OK</v>
      </c>
      <c r="W40" s="10" t="s">
        <v>33</v>
      </c>
      <c r="X40" s="10" t="s">
        <v>113</v>
      </c>
      <c r="Y40" s="11" t="n">
        <v>43686</v>
      </c>
      <c r="Z40" s="12" t="s">
        <v>108</v>
      </c>
      <c r="AA40" s="11" t="n">
        <v>45505</v>
      </c>
      <c r="AB40" s="13" t="n">
        <v>44326</v>
      </c>
      <c r="AC40" s="13" t="n">
        <v>13045</v>
      </c>
      <c r="AD40" s="13" t="n">
        <v>495</v>
      </c>
      <c r="AE40" s="13" t="n">
        <v>643</v>
      </c>
      <c r="AF40" s="13" t="n">
        <v>187</v>
      </c>
      <c r="AG40" s="13" t="n">
        <v>6928</v>
      </c>
      <c r="AH40" s="13" t="n">
        <v>393</v>
      </c>
      <c r="AI40" s="12" t="n">
        <v>26</v>
      </c>
      <c r="AJ40" s="13" t="n">
        <v>21691</v>
      </c>
      <c r="AK40" s="13" t="n">
        <v>66017</v>
      </c>
      <c r="AS40" s="16" t="e">
        <f aca="false">IF(#REF!&lt;&gt;#REF!,#REF!&amp;"/"&amp;#REF!,#REF!)</f>
        <v>#REF!</v>
      </c>
      <c r="AT40" s="16" t="str">
        <f aca="false">IF(A40&lt;&gt;W40,A40&amp;CHAR(10)&amp;W40,A40)</f>
        <v>Instructor</v>
      </c>
      <c r="AU40" s="16" t="str">
        <f aca="false">IF(B40&lt;&gt;X40,B40&amp;CHAR(10)&amp;X40,B40)</f>
        <v>Angay, Roderick R.</v>
      </c>
      <c r="AV40" s="17" t="str">
        <f aca="false">IF(C40&lt;&gt;Y40,TEXT(C40,"MM/DD/YY")&amp;CHAR(10)&amp;TEXT(Y40,"MM/DD/YY"),C40)</f>
        <v>08/09/19
08/09/19</v>
      </c>
      <c r="AW40" s="18" t="str">
        <f aca="false">IF(D40&lt;&gt;Z40,D40&amp;CHAR(10)&amp;Z40,D40)</f>
        <v>J-1-d</v>
      </c>
      <c r="AX40" s="17" t="str">
        <f aca="false">IF(E40&lt;&gt;AA40,TEXT(E40,"MM/DD/YY")&amp;CHAR(10)&amp;TEXT(AA40,"MM/DD/YY"),E40)</f>
        <v>08/01/24
08/01/24</v>
      </c>
      <c r="AY40" s="19" t="n">
        <f aca="false">IF(F40&lt;&gt;AB40,TEXT(F40,"$###,###")&amp;CHAR(10)&amp;TEXT(AB40,"$###,###"),F40)</f>
        <v>44326</v>
      </c>
      <c r="AZ40" s="19" t="n">
        <f aca="false">IF(G40&lt;&gt;AC40,TEXT(G40,"$###,###")&amp;CHAR(10)&amp;TEXT(AC40,"$###,###"),G40)</f>
        <v>13045</v>
      </c>
      <c r="BA40" s="19" t="n">
        <f aca="false">IF(AND(H40&lt;&gt;"-",H40&lt;&gt;AD40),TEXT(H40,"$###,##0")&amp;CHAR(10)&amp;TEXT(AD40,"$###,##0"),H40)</f>
        <v>495</v>
      </c>
      <c r="BB40" s="19" t="n">
        <f aca="false">IF(I40&lt;&gt;AE40,TEXT(I40,"$###,###")&amp;CHAR(10)&amp;TEXT(AE40,"$###,###"),I40)</f>
        <v>643</v>
      </c>
      <c r="BC40" s="19" t="n">
        <f aca="false">IF(AND(J40&lt;&gt;"-",J40&lt;&gt;AF40),TEXT(J40,"$###,##0")&amp;CHAR(10)&amp;TEXT(AF40,"$###,##0"),J40)</f>
        <v>187</v>
      </c>
      <c r="BD40" s="19" t="n">
        <f aca="false">IF(AND(K40&lt;&gt;"-",K40&lt;&gt;AG40),TEXT(K40,"$###,##0")&amp;CHAR(10)&amp;TEXT(AG40,"$###,##0"),K40)</f>
        <v>6928</v>
      </c>
      <c r="BE40" s="19" t="n">
        <f aca="false">IF(AND(L40&lt;&gt;"-",L40&lt;&gt;AH40),TEXT(L40,"$###,##0")&amp;CHAR(10)&amp;TEXT(AH40,"$###,##0"),L40)</f>
        <v>393</v>
      </c>
      <c r="BF40" s="18" t="n">
        <f aca="false">IF(M40&lt;&gt;AI40,M40&amp;CHAR(10)&amp;AI40,M40)</f>
        <v>26</v>
      </c>
      <c r="BG40" s="19" t="n">
        <f aca="false">IF(N40&lt;&gt;AJ40,TEXT(N40,"$###,###")&amp;CHAR(10)&amp;TEXT(AJ40,"$###,###"),N40)</f>
        <v>21691</v>
      </c>
      <c r="BH40" s="19" t="n">
        <f aca="false">IF(O40&lt;&gt;AK40,TEXT(O40,"$###,###")&amp;CHAR(10)&amp;TEXT(AK40,"$###,###"),O40)</f>
        <v>66017</v>
      </c>
    </row>
    <row r="41" customFormat="false" ht="23.85" hidden="false" customHeight="false" outlineLevel="0" collapsed="false">
      <c r="A41" s="10" t="s">
        <v>90</v>
      </c>
      <c r="B41" s="10" t="s">
        <v>115</v>
      </c>
      <c r="C41" s="11" t="s">
        <v>116</v>
      </c>
      <c r="D41" s="12" t="s">
        <v>117</v>
      </c>
      <c r="E41" s="11" t="s">
        <v>118</v>
      </c>
      <c r="F41" s="13" t="n">
        <v>57708</v>
      </c>
      <c r="G41" s="13" t="n">
        <v>16983</v>
      </c>
      <c r="H41" s="13" t="n">
        <v>0</v>
      </c>
      <c r="I41" s="13" t="n">
        <v>837</v>
      </c>
      <c r="J41" s="14" t="n">
        <v>187</v>
      </c>
      <c r="K41" s="13" t="n">
        <v>3994</v>
      </c>
      <c r="L41" s="13" t="n">
        <v>298</v>
      </c>
      <c r="M41" s="10" t="n">
        <v>26</v>
      </c>
      <c r="N41" s="13" t="n">
        <v>22299</v>
      </c>
      <c r="O41" s="13" t="n">
        <v>80007</v>
      </c>
      <c r="T41" s="0" t="str">
        <f aca="false">B41</f>
        <v>Aquinde, Rosemarie C.</v>
      </c>
      <c r="U41" s="15" t="str">
        <f aca="false">X41</f>
        <v>Aquinde, Rosemarie C.</v>
      </c>
      <c r="V41" s="0" t="str">
        <f aca="false">IF(OR(T41=U41,T41="",U41=""),"OK","BAD")</f>
        <v>OK</v>
      </c>
      <c r="W41" s="10" t="s">
        <v>90</v>
      </c>
      <c r="X41" s="10" t="s">
        <v>115</v>
      </c>
      <c r="Y41" s="11" t="n">
        <v>43815</v>
      </c>
      <c r="Z41" s="12" t="s">
        <v>117</v>
      </c>
      <c r="AA41" s="11" t="n">
        <v>45642</v>
      </c>
      <c r="AB41" s="13" t="n">
        <v>57708</v>
      </c>
      <c r="AC41" s="13" t="n">
        <v>16983</v>
      </c>
      <c r="AD41" s="13" t="n">
        <v>0</v>
      </c>
      <c r="AE41" s="13" t="n">
        <v>837</v>
      </c>
      <c r="AF41" s="13" t="n">
        <v>187</v>
      </c>
      <c r="AG41" s="13" t="n">
        <v>3994</v>
      </c>
      <c r="AH41" s="13" t="n">
        <v>298</v>
      </c>
      <c r="AI41" s="12" t="n">
        <v>26</v>
      </c>
      <c r="AJ41" s="13" t="n">
        <v>22299</v>
      </c>
      <c r="AK41" s="13" t="n">
        <v>80007</v>
      </c>
      <c r="AS41" s="16" t="e">
        <f aca="false">IF(#REF!&lt;&gt;#REF!,#REF!&amp;"/"&amp;#REF!,#REF!)</f>
        <v>#REF!</v>
      </c>
      <c r="AT41" s="16" t="str">
        <f aca="false">IF(A41&lt;&gt;W41,A41&amp;CHAR(10)&amp;W41,A41)</f>
        <v>Program Coordinator II</v>
      </c>
      <c r="AU41" s="16" t="str">
        <f aca="false">IF(B41&lt;&gt;X41,B41&amp;CHAR(10)&amp;X41,B41)</f>
        <v>Aquinde, Rosemarie C.</v>
      </c>
      <c r="AV41" s="17" t="str">
        <f aca="false">IF(C41&lt;&gt;Y41,TEXT(C41,"MM/DD/YY")&amp;CHAR(10)&amp;TEXT(Y41,"MM/DD/YY"),C41)</f>
        <v>12/16/19
12/16/19</v>
      </c>
      <c r="AW41" s="18" t="str">
        <f aca="false">IF(D41&lt;&gt;Z41,D41&amp;CHAR(10)&amp;Z41,D41)</f>
        <v>M-5</v>
      </c>
      <c r="AX41" s="17" t="str">
        <f aca="false">IF(E41&lt;&gt;AA41,TEXT(E41,"MM/DD/YY")&amp;CHAR(10)&amp;TEXT(AA41,"MM/DD/YY"),E41)</f>
        <v>12/16/24
12/16/24</v>
      </c>
      <c r="AY41" s="19" t="n">
        <f aca="false">IF(F41&lt;&gt;AB41,TEXT(F41,"$###,###")&amp;CHAR(10)&amp;TEXT(AB41,"$###,###"),F41)</f>
        <v>57708</v>
      </c>
      <c r="AZ41" s="19" t="n">
        <f aca="false">IF(G41&lt;&gt;AC41,TEXT(G41,"$###,###")&amp;CHAR(10)&amp;TEXT(AC41,"$###,###"),G41)</f>
        <v>16983</v>
      </c>
      <c r="BA41" s="19" t="n">
        <f aca="false">IF(AND(H41&lt;&gt;"-",H41&lt;&gt;AD41),TEXT(H41,"$###,##0")&amp;CHAR(10)&amp;TEXT(AD41,"$###,##0"),H41)</f>
        <v>0</v>
      </c>
      <c r="BB41" s="19" t="n">
        <f aca="false">IF(I41&lt;&gt;AE41,TEXT(I41,"$###,###")&amp;CHAR(10)&amp;TEXT(AE41,"$###,###"),I41)</f>
        <v>837</v>
      </c>
      <c r="BC41" s="19" t="n">
        <f aca="false">IF(AND(J41&lt;&gt;"-",J41&lt;&gt;AF41),TEXT(J41,"$###,##0")&amp;CHAR(10)&amp;TEXT(AF41,"$###,##0"),J41)</f>
        <v>187</v>
      </c>
      <c r="BD41" s="19" t="n">
        <f aca="false">IF(AND(K41&lt;&gt;"-",K41&lt;&gt;AG41),TEXT(K41,"$###,##0")&amp;CHAR(10)&amp;TEXT(AG41,"$###,##0"),K41)</f>
        <v>3994</v>
      </c>
      <c r="BE41" s="19" t="n">
        <f aca="false">IF(AND(L41&lt;&gt;"-",L41&lt;&gt;AH41),TEXT(L41,"$###,##0")&amp;CHAR(10)&amp;TEXT(AH41,"$###,##0"),L41)</f>
        <v>298</v>
      </c>
      <c r="BF41" s="18" t="n">
        <f aca="false">IF(M41&lt;&gt;AI41,M41&amp;CHAR(10)&amp;AI41,M41)</f>
        <v>26</v>
      </c>
      <c r="BG41" s="19" t="n">
        <f aca="false">IF(N41&lt;&gt;AJ41,TEXT(N41,"$###,###")&amp;CHAR(10)&amp;TEXT(AJ41,"$###,###"),N41)</f>
        <v>22299</v>
      </c>
      <c r="BH41" s="19" t="n">
        <f aca="false">IF(O41&lt;&gt;AK41,TEXT(O41,"$###,###")&amp;CHAR(10)&amp;TEXT(AK41,"$###,###"),O41)</f>
        <v>80007</v>
      </c>
    </row>
    <row r="42" customFormat="false" ht="23.85" hidden="false" customHeight="false" outlineLevel="0" collapsed="false">
      <c r="A42" s="10" t="s">
        <v>119</v>
      </c>
      <c r="B42" s="10" t="s">
        <v>120</v>
      </c>
      <c r="C42" s="11" t="s">
        <v>121</v>
      </c>
      <c r="D42" s="12" t="s">
        <v>122</v>
      </c>
      <c r="E42" s="11" t="s">
        <v>123</v>
      </c>
      <c r="F42" s="13" t="n">
        <v>33581</v>
      </c>
      <c r="G42" s="13" t="n">
        <v>9883</v>
      </c>
      <c r="H42" s="13" t="n">
        <v>495</v>
      </c>
      <c r="I42" s="13" t="n">
        <v>487</v>
      </c>
      <c r="J42" s="14" t="n">
        <v>187</v>
      </c>
      <c r="K42" s="13" t="n">
        <v>6928</v>
      </c>
      <c r="L42" s="13" t="n">
        <v>393</v>
      </c>
      <c r="M42" s="10" t="n">
        <v>26</v>
      </c>
      <c r="N42" s="13" t="n">
        <v>18373</v>
      </c>
      <c r="O42" s="13" t="n">
        <v>51954</v>
      </c>
      <c r="T42" s="0" t="str">
        <f aca="false">B42</f>
        <v>Aquino, Jeric M.</v>
      </c>
      <c r="U42" s="15" t="str">
        <f aca="false">X42</f>
        <v>Aquino, Jeric M.</v>
      </c>
      <c r="V42" s="0" t="str">
        <f aca="false">IF(OR(T42=U42,T42="",U42=""),"OK","BAD")</f>
        <v>OK</v>
      </c>
      <c r="W42" s="10" t="s">
        <v>119</v>
      </c>
      <c r="X42" s="10" t="s">
        <v>120</v>
      </c>
      <c r="Y42" s="11" t="n">
        <v>44900</v>
      </c>
      <c r="Z42" s="12" t="s">
        <v>122</v>
      </c>
      <c r="AA42" s="11" t="n">
        <v>45631</v>
      </c>
      <c r="AB42" s="13" t="n">
        <v>33581</v>
      </c>
      <c r="AC42" s="13" t="n">
        <v>9883</v>
      </c>
      <c r="AD42" s="13" t="n">
        <v>495</v>
      </c>
      <c r="AE42" s="13" t="n">
        <v>487</v>
      </c>
      <c r="AF42" s="13" t="n">
        <v>187</v>
      </c>
      <c r="AG42" s="13" t="n">
        <v>6928</v>
      </c>
      <c r="AH42" s="13" t="n">
        <v>393</v>
      </c>
      <c r="AI42" s="12" t="n">
        <v>26</v>
      </c>
      <c r="AJ42" s="13" t="n">
        <v>18373</v>
      </c>
      <c r="AK42" s="13" t="n">
        <v>51954</v>
      </c>
      <c r="AS42" s="16" t="e">
        <f aca="false">IF(#REF!&lt;&gt;#REF!,#REF!&amp;"/"&amp;#REF!,#REF!)</f>
        <v>#REF!</v>
      </c>
      <c r="AT42" s="16" t="str">
        <f aca="false">IF(A42&lt;&gt;W42,A42&amp;CHAR(10)&amp;W42,A42)</f>
        <v>Refrigeration Mechanic I</v>
      </c>
      <c r="AU42" s="16" t="str">
        <f aca="false">IF(B42&lt;&gt;X42,B42&amp;CHAR(10)&amp;X42,B42)</f>
        <v>Aquino, Jeric M.</v>
      </c>
      <c r="AV42" s="17" t="str">
        <f aca="false">IF(C42&lt;&gt;Y42,TEXT(C42,"MM/DD/YY")&amp;CHAR(10)&amp;TEXT(Y42,"MM/DD/YY"),C42)</f>
        <v>12/05/22
12/05/22</v>
      </c>
      <c r="AW42" s="18" t="str">
        <f aca="false">IF(D42&lt;&gt;Z42,D42&amp;CHAR(10)&amp;Z42,D42)</f>
        <v>H-2</v>
      </c>
      <c r="AX42" s="17" t="str">
        <f aca="false">IF(E42&lt;&gt;AA42,TEXT(E42,"MM/DD/YY")&amp;CHAR(10)&amp;TEXT(AA42,"MM/DD/YY"),E42)</f>
        <v>12/05/24
12/05/24</v>
      </c>
      <c r="AY42" s="19" t="n">
        <f aca="false">IF(F42&lt;&gt;AB42,TEXT(F42,"$###,###")&amp;CHAR(10)&amp;TEXT(AB42,"$###,###"),F42)</f>
        <v>33581</v>
      </c>
      <c r="AZ42" s="19" t="n">
        <f aca="false">IF(G42&lt;&gt;AC42,TEXT(G42,"$###,###")&amp;CHAR(10)&amp;TEXT(AC42,"$###,###"),G42)</f>
        <v>9883</v>
      </c>
      <c r="BA42" s="19" t="n">
        <f aca="false">IF(AND(H42&lt;&gt;"-",H42&lt;&gt;AD42),TEXT(H42,"$###,##0")&amp;CHAR(10)&amp;TEXT(AD42,"$###,##0"),H42)</f>
        <v>495</v>
      </c>
      <c r="BB42" s="19" t="n">
        <f aca="false">IF(I42&lt;&gt;AE42,TEXT(I42,"$###,###")&amp;CHAR(10)&amp;TEXT(AE42,"$###,###"),I42)</f>
        <v>487</v>
      </c>
      <c r="BC42" s="19" t="n">
        <f aca="false">IF(AND(J42&lt;&gt;"-",J42&lt;&gt;AF42),TEXT(J42,"$###,##0")&amp;CHAR(10)&amp;TEXT(AF42,"$###,##0"),J42)</f>
        <v>187</v>
      </c>
      <c r="BD42" s="19" t="n">
        <f aca="false">IF(AND(K42&lt;&gt;"-",K42&lt;&gt;AG42),TEXT(K42,"$###,##0")&amp;CHAR(10)&amp;TEXT(AG42,"$###,##0"),K42)</f>
        <v>6928</v>
      </c>
      <c r="BE42" s="19" t="n">
        <f aca="false">IF(AND(L42&lt;&gt;"-",L42&lt;&gt;AH42),TEXT(L42,"$###,##0")&amp;CHAR(10)&amp;TEXT(AH42,"$###,##0"),L42)</f>
        <v>393</v>
      </c>
      <c r="BF42" s="18" t="n">
        <f aca="false">IF(M42&lt;&gt;AI42,M42&amp;CHAR(10)&amp;AI42,M42)</f>
        <v>26</v>
      </c>
      <c r="BG42" s="19" t="n">
        <f aca="false">IF(N42&lt;&gt;AJ42,TEXT(N42,"$###,###")&amp;CHAR(10)&amp;TEXT(AJ42,"$###,###"),N42)</f>
        <v>18373</v>
      </c>
      <c r="BH42" s="19" t="n">
        <f aca="false">IF(O42&lt;&gt;AK42,TEXT(O42,"$###,###")&amp;CHAR(10)&amp;TEXT(AK42,"$###,###"),O42)</f>
        <v>51954</v>
      </c>
    </row>
    <row r="43" customFormat="false" ht="23.85" hidden="false" customHeight="false" outlineLevel="0" collapsed="false">
      <c r="A43" s="10" t="s">
        <v>65</v>
      </c>
      <c r="B43" s="10" t="s">
        <v>124</v>
      </c>
      <c r="C43" s="11" t="s">
        <v>125</v>
      </c>
      <c r="D43" s="12" t="s">
        <v>126</v>
      </c>
      <c r="E43" s="11" t="s">
        <v>127</v>
      </c>
      <c r="F43" s="13" t="n">
        <v>66821</v>
      </c>
      <c r="G43" s="13" t="n">
        <v>19665</v>
      </c>
      <c r="H43" s="13" t="n">
        <v>495</v>
      </c>
      <c r="I43" s="13" t="n">
        <v>969</v>
      </c>
      <c r="J43" s="14" t="n">
        <v>187</v>
      </c>
      <c r="K43" s="13" t="n">
        <v>11231</v>
      </c>
      <c r="L43" s="13" t="n">
        <v>393</v>
      </c>
      <c r="M43" s="10" t="n">
        <v>26</v>
      </c>
      <c r="N43" s="13" t="n">
        <v>32940</v>
      </c>
      <c r="O43" s="13" t="n">
        <v>99761</v>
      </c>
      <c r="T43" s="0" t="str">
        <f aca="false">B43</f>
        <v>Arceo, Josephine T.</v>
      </c>
      <c r="U43" s="15" t="str">
        <f aca="false">X43</f>
        <v>Arceo, Josephine T.</v>
      </c>
      <c r="V43" s="0" t="str">
        <f aca="false">IF(OR(T43=U43,T43="",U43=""),"OK","BAD")</f>
        <v>OK</v>
      </c>
      <c r="W43" s="10" t="s">
        <v>65</v>
      </c>
      <c r="X43" s="10" t="s">
        <v>124</v>
      </c>
      <c r="Y43" s="11" t="n">
        <v>32916</v>
      </c>
      <c r="Z43" s="12" t="s">
        <v>126</v>
      </c>
      <c r="AA43" s="11" t="n">
        <v>45883</v>
      </c>
      <c r="AB43" s="13" t="n">
        <v>66821</v>
      </c>
      <c r="AC43" s="13" t="n">
        <v>19665</v>
      </c>
      <c r="AD43" s="13" t="n">
        <v>495</v>
      </c>
      <c r="AE43" s="13" t="n">
        <v>969</v>
      </c>
      <c r="AF43" s="13" t="n">
        <v>187</v>
      </c>
      <c r="AG43" s="13" t="n">
        <v>11231</v>
      </c>
      <c r="AH43" s="13" t="n">
        <v>393</v>
      </c>
      <c r="AI43" s="12" t="n">
        <v>26</v>
      </c>
      <c r="AJ43" s="13" t="n">
        <v>32940</v>
      </c>
      <c r="AK43" s="13" t="n">
        <v>99761</v>
      </c>
      <c r="AS43" s="16" t="e">
        <f aca="false">IF(#REF!&lt;&gt;#REF!,#REF!&amp;"/"&amp;#REF!,#REF!)</f>
        <v>#REF!</v>
      </c>
      <c r="AT43" s="16" t="str">
        <f aca="false">IF(A43&lt;&gt;W43,A43&amp;CHAR(10)&amp;W43,A43)</f>
        <v>Administrative Assistant</v>
      </c>
      <c r="AU43" s="16" t="str">
        <f aca="false">IF(B43&lt;&gt;X43,B43&amp;CHAR(10)&amp;X43,B43)</f>
        <v>Arceo, Josephine T.</v>
      </c>
      <c r="AV43" s="17" t="str">
        <f aca="false">IF(C43&lt;&gt;Y43,TEXT(C43,"MM/DD/YY")&amp;CHAR(10)&amp;TEXT(Y43,"MM/DD/YY"),C43)</f>
        <v>02/12/90
02/12/90</v>
      </c>
      <c r="AW43" s="18" t="str">
        <f aca="false">IF(D43&lt;&gt;Z43,D43&amp;CHAR(10)&amp;Z43,D43)</f>
        <v>J-18</v>
      </c>
      <c r="AX43" s="17" t="str">
        <f aca="false">IF(E43&lt;&gt;AA43,TEXT(E43,"MM/DD/YY")&amp;CHAR(10)&amp;TEXT(AA43,"MM/DD/YY"),E43)</f>
        <v>08/14/25
08/14/25</v>
      </c>
      <c r="AY43" s="19" t="n">
        <f aca="false">IF(F43&lt;&gt;AB43,TEXT(F43,"$###,###")&amp;CHAR(10)&amp;TEXT(AB43,"$###,###"),F43)</f>
        <v>66821</v>
      </c>
      <c r="AZ43" s="19" t="n">
        <f aca="false">IF(G43&lt;&gt;AC43,TEXT(G43,"$###,###")&amp;CHAR(10)&amp;TEXT(AC43,"$###,###"),G43)</f>
        <v>19665</v>
      </c>
      <c r="BA43" s="19" t="n">
        <f aca="false">IF(AND(H43&lt;&gt;"-",H43&lt;&gt;AD43),TEXT(H43,"$###,##0")&amp;CHAR(10)&amp;TEXT(AD43,"$###,##0"),H43)</f>
        <v>495</v>
      </c>
      <c r="BB43" s="19" t="n">
        <f aca="false">IF(I43&lt;&gt;AE43,TEXT(I43,"$###,###")&amp;CHAR(10)&amp;TEXT(AE43,"$###,###"),I43)</f>
        <v>969</v>
      </c>
      <c r="BC43" s="19" t="n">
        <f aca="false">IF(AND(J43&lt;&gt;"-",J43&lt;&gt;AF43),TEXT(J43,"$###,##0")&amp;CHAR(10)&amp;TEXT(AF43,"$###,##0"),J43)</f>
        <v>187</v>
      </c>
      <c r="BD43" s="19" t="n">
        <f aca="false">IF(AND(K43&lt;&gt;"-",K43&lt;&gt;AG43),TEXT(K43,"$###,##0")&amp;CHAR(10)&amp;TEXT(AG43,"$###,##0"),K43)</f>
        <v>11231</v>
      </c>
      <c r="BE43" s="19" t="n">
        <f aca="false">IF(AND(L43&lt;&gt;"-",L43&lt;&gt;AH43),TEXT(L43,"$###,##0")&amp;CHAR(10)&amp;TEXT(AH43,"$###,##0"),L43)</f>
        <v>393</v>
      </c>
      <c r="BF43" s="18" t="n">
        <f aca="false">IF(M43&lt;&gt;AI43,M43&amp;CHAR(10)&amp;AI43,M43)</f>
        <v>26</v>
      </c>
      <c r="BG43" s="19" t="n">
        <f aca="false">IF(N43&lt;&gt;AJ43,TEXT(N43,"$###,###")&amp;CHAR(10)&amp;TEXT(AJ43,"$###,###"),N43)</f>
        <v>32940</v>
      </c>
      <c r="BH43" s="19" t="n">
        <f aca="false">IF(O43&lt;&gt;AK43,TEXT(O43,"$###,###")&amp;CHAR(10)&amp;TEXT(AK43,"$###,###"),O43)</f>
        <v>99761</v>
      </c>
    </row>
    <row r="44" customFormat="false" ht="23.85" hidden="false" customHeight="false" outlineLevel="0" collapsed="false">
      <c r="A44" s="10" t="s">
        <v>90</v>
      </c>
      <c r="B44" s="10" t="s">
        <v>128</v>
      </c>
      <c r="C44" s="11" t="s">
        <v>129</v>
      </c>
      <c r="D44" s="12" t="s">
        <v>130</v>
      </c>
      <c r="E44" s="11" t="s">
        <v>131</v>
      </c>
      <c r="F44" s="13" t="n">
        <v>66171</v>
      </c>
      <c r="G44" s="13" t="n">
        <v>19474</v>
      </c>
      <c r="H44" s="13" t="n">
        <v>0</v>
      </c>
      <c r="I44" s="13" t="n">
        <v>959</v>
      </c>
      <c r="J44" s="14" t="n">
        <v>187</v>
      </c>
      <c r="K44" s="13" t="n">
        <v>0</v>
      </c>
      <c r="L44" s="13" t="n">
        <v>0</v>
      </c>
      <c r="M44" s="10" t="n">
        <v>26</v>
      </c>
      <c r="N44" s="13" t="n">
        <v>20621</v>
      </c>
      <c r="O44" s="13" t="n">
        <v>86792</v>
      </c>
      <c r="T44" s="0" t="str">
        <f aca="false">B44</f>
        <v>Atoigue, Ana Mari C.</v>
      </c>
      <c r="U44" s="15" t="str">
        <f aca="false">X44</f>
        <v>Atoigue, Ana Mari C.</v>
      </c>
      <c r="V44" s="0" t="str">
        <f aca="false">IF(OR(T44=U44,T44="",U44=""),"OK","BAD")</f>
        <v>OK</v>
      </c>
      <c r="W44" s="10" t="s">
        <v>90</v>
      </c>
      <c r="X44" s="10" t="s">
        <v>128</v>
      </c>
      <c r="Y44" s="11" t="n">
        <v>43822</v>
      </c>
      <c r="Z44" s="12" t="s">
        <v>130</v>
      </c>
      <c r="AA44" s="11" t="n">
        <v>45465</v>
      </c>
      <c r="AB44" s="13" t="n">
        <v>66171</v>
      </c>
      <c r="AC44" s="13" t="n">
        <v>19474</v>
      </c>
      <c r="AD44" s="13" t="n">
        <v>0</v>
      </c>
      <c r="AE44" s="13" t="n">
        <v>959</v>
      </c>
      <c r="AF44" s="13" t="n">
        <v>187</v>
      </c>
      <c r="AG44" s="13" t="n">
        <v>0</v>
      </c>
      <c r="AH44" s="13" t="n">
        <v>0</v>
      </c>
      <c r="AI44" s="12" t="n">
        <v>26</v>
      </c>
      <c r="AJ44" s="13" t="n">
        <v>20621</v>
      </c>
      <c r="AK44" s="13" t="n">
        <v>86792</v>
      </c>
      <c r="AS44" s="16" t="e">
        <f aca="false">IF(#REF!&lt;&gt;#REF!,#REF!&amp;"/"&amp;#REF!,#REF!)</f>
        <v>#REF!</v>
      </c>
      <c r="AT44" s="16" t="str">
        <f aca="false">IF(A44&lt;&gt;W44,A44&amp;CHAR(10)&amp;W44,A44)</f>
        <v>Program Coordinator II</v>
      </c>
      <c r="AU44" s="16" t="str">
        <f aca="false">IF(B44&lt;&gt;X44,B44&amp;CHAR(10)&amp;X44,B44)</f>
        <v>Atoigue, Ana Mari C.</v>
      </c>
      <c r="AV44" s="17" t="str">
        <f aca="false">IF(C44&lt;&gt;Y44,TEXT(C44,"MM/DD/YY")&amp;CHAR(10)&amp;TEXT(Y44,"MM/DD/YY"),C44)</f>
        <v>12/23/19
12/23/19</v>
      </c>
      <c r="AW44" s="18" t="str">
        <f aca="false">IF(D44&lt;&gt;Z44,D44&amp;CHAR(10)&amp;Z44,D44)</f>
        <v>M-9</v>
      </c>
      <c r="AX44" s="17" t="str">
        <f aca="false">IF(E44&lt;&gt;AA44,TEXT(E44,"MM/DD/YY")&amp;CHAR(10)&amp;TEXT(AA44,"MM/DD/YY"),E44)</f>
        <v>06/22/24
06/22/24</v>
      </c>
      <c r="AY44" s="19" t="n">
        <f aca="false">IF(F44&lt;&gt;AB44,TEXT(F44,"$###,###")&amp;CHAR(10)&amp;TEXT(AB44,"$###,###"),F44)</f>
        <v>66171</v>
      </c>
      <c r="AZ44" s="19" t="n">
        <f aca="false">IF(G44&lt;&gt;AC44,TEXT(G44,"$###,###")&amp;CHAR(10)&amp;TEXT(AC44,"$###,###"),G44)</f>
        <v>19474</v>
      </c>
      <c r="BA44" s="19" t="n">
        <f aca="false">IF(AND(H44&lt;&gt;"-",H44&lt;&gt;AD44),TEXT(H44,"$###,##0")&amp;CHAR(10)&amp;TEXT(AD44,"$###,##0"),H44)</f>
        <v>0</v>
      </c>
      <c r="BB44" s="19" t="n">
        <f aca="false">IF(I44&lt;&gt;AE44,TEXT(I44,"$###,###")&amp;CHAR(10)&amp;TEXT(AE44,"$###,###"),I44)</f>
        <v>959</v>
      </c>
      <c r="BC44" s="19" t="n">
        <f aca="false">IF(AND(J44&lt;&gt;"-",J44&lt;&gt;AF44),TEXT(J44,"$###,##0")&amp;CHAR(10)&amp;TEXT(AF44,"$###,##0"),J44)</f>
        <v>187</v>
      </c>
      <c r="BD44" s="19" t="n">
        <f aca="false">IF(AND(K44&lt;&gt;"-",K44&lt;&gt;AG44),TEXT(K44,"$###,##0")&amp;CHAR(10)&amp;TEXT(AG44,"$###,##0"),K44)</f>
        <v>0</v>
      </c>
      <c r="BE44" s="19" t="n">
        <f aca="false">IF(AND(L44&lt;&gt;"-",L44&lt;&gt;AH44),TEXT(L44,"$###,##0")&amp;CHAR(10)&amp;TEXT(AH44,"$###,##0"),L44)</f>
        <v>0</v>
      </c>
      <c r="BF44" s="18" t="n">
        <f aca="false">IF(M44&lt;&gt;AI44,M44&amp;CHAR(10)&amp;AI44,M44)</f>
        <v>26</v>
      </c>
      <c r="BG44" s="19" t="n">
        <f aca="false">IF(N44&lt;&gt;AJ44,TEXT(N44,"$###,###")&amp;CHAR(10)&amp;TEXT(AJ44,"$###,###"),N44)</f>
        <v>20621</v>
      </c>
      <c r="BH44" s="19" t="n">
        <f aca="false">IF(O44&lt;&gt;AK44,TEXT(O44,"$###,###")&amp;CHAR(10)&amp;TEXT(AK44,"$###,###"),O44)</f>
        <v>86792</v>
      </c>
    </row>
    <row r="45" customFormat="false" ht="23.85" hidden="false" customHeight="false" outlineLevel="0" collapsed="false">
      <c r="A45" s="10" t="s">
        <v>44</v>
      </c>
      <c r="B45" s="10" t="s">
        <v>132</v>
      </c>
      <c r="C45" s="11" t="s">
        <v>133</v>
      </c>
      <c r="D45" s="12" t="s">
        <v>52</v>
      </c>
      <c r="E45" s="11" t="s">
        <v>134</v>
      </c>
      <c r="F45" s="13" t="n">
        <v>28269</v>
      </c>
      <c r="G45" s="13" t="n">
        <v>8320</v>
      </c>
      <c r="H45" s="13" t="n">
        <v>495</v>
      </c>
      <c r="I45" s="13" t="n">
        <v>410</v>
      </c>
      <c r="J45" s="14" t="n">
        <v>187</v>
      </c>
      <c r="K45" s="13" t="n">
        <v>5709</v>
      </c>
      <c r="L45" s="13" t="n">
        <v>328</v>
      </c>
      <c r="M45" s="10" t="n">
        <v>26</v>
      </c>
      <c r="N45" s="13" t="n">
        <v>15449</v>
      </c>
      <c r="O45" s="13" t="n">
        <v>43718</v>
      </c>
      <c r="T45" s="0" t="str">
        <f aca="false">B45</f>
        <v>August, Shirley</v>
      </c>
      <c r="U45" s="15" t="str">
        <f aca="false">X45</f>
        <v>August, Shirley</v>
      </c>
      <c r="V45" s="0" t="str">
        <f aca="false">IF(OR(T45=U45,T45="",U45=""),"OK","BAD")</f>
        <v>OK</v>
      </c>
      <c r="W45" s="10" t="s">
        <v>44</v>
      </c>
      <c r="X45" s="10" t="s">
        <v>132</v>
      </c>
      <c r="Y45" s="11" t="n">
        <v>45026</v>
      </c>
      <c r="Z45" s="12" t="s">
        <v>52</v>
      </c>
      <c r="AA45" s="11" t="n">
        <v>45392</v>
      </c>
      <c r="AB45" s="13" t="n">
        <v>28269</v>
      </c>
      <c r="AC45" s="13" t="n">
        <v>8320</v>
      </c>
      <c r="AD45" s="13" t="n">
        <v>495</v>
      </c>
      <c r="AE45" s="13" t="n">
        <v>410</v>
      </c>
      <c r="AF45" s="13" t="n">
        <v>187</v>
      </c>
      <c r="AG45" s="13" t="n">
        <v>5709</v>
      </c>
      <c r="AH45" s="13" t="n">
        <v>328</v>
      </c>
      <c r="AI45" s="12" t="n">
        <v>26</v>
      </c>
      <c r="AJ45" s="13" t="n">
        <v>15449</v>
      </c>
      <c r="AK45" s="13" t="n">
        <v>43718</v>
      </c>
      <c r="AS45" s="16" t="e">
        <f aca="false">IF(#REF!&lt;&gt;#REF!,#REF!&amp;"/"&amp;#REF!,#REF!)</f>
        <v>#REF!</v>
      </c>
      <c r="AT45" s="16" t="str">
        <f aca="false">IF(A45&lt;&gt;W45,A45&amp;CHAR(10)&amp;W45,A45)</f>
        <v>Administrative Aide</v>
      </c>
      <c r="AU45" s="16" t="str">
        <f aca="false">IF(B45&lt;&gt;X45,B45&amp;CHAR(10)&amp;X45,B45)</f>
        <v>August, Shirley</v>
      </c>
      <c r="AV45" s="17" t="str">
        <f aca="false">IF(C45&lt;&gt;Y45,TEXT(C45,"MM/DD/YY")&amp;CHAR(10)&amp;TEXT(Y45,"MM/DD/YY"),C45)</f>
        <v>04/10/23
04/10/23</v>
      </c>
      <c r="AW45" s="18" t="str">
        <f aca="false">IF(D45&lt;&gt;Z45,D45&amp;CHAR(10)&amp;Z45,D45)</f>
        <v>F-1</v>
      </c>
      <c r="AX45" s="17" t="str">
        <f aca="false">IF(E45&lt;&gt;AA45,TEXT(E45,"MM/DD/YY")&amp;CHAR(10)&amp;TEXT(AA45,"MM/DD/YY"),E45)</f>
        <v>04/10/24
04/10/24</v>
      </c>
      <c r="AY45" s="19" t="n">
        <f aca="false">IF(F45&lt;&gt;AB45,TEXT(F45,"$###,###")&amp;CHAR(10)&amp;TEXT(AB45,"$###,###"),F45)</f>
        <v>28269</v>
      </c>
      <c r="AZ45" s="19" t="n">
        <f aca="false">IF(G45&lt;&gt;AC45,TEXT(G45,"$###,###")&amp;CHAR(10)&amp;TEXT(AC45,"$###,###"),G45)</f>
        <v>8320</v>
      </c>
      <c r="BA45" s="19" t="n">
        <f aca="false">IF(AND(H45&lt;&gt;"-",H45&lt;&gt;AD45),TEXT(H45,"$###,##0")&amp;CHAR(10)&amp;TEXT(AD45,"$###,##0"),H45)</f>
        <v>495</v>
      </c>
      <c r="BB45" s="19" t="n">
        <f aca="false">IF(I45&lt;&gt;AE45,TEXT(I45,"$###,###")&amp;CHAR(10)&amp;TEXT(AE45,"$###,###"),I45)</f>
        <v>410</v>
      </c>
      <c r="BC45" s="19" t="n">
        <f aca="false">IF(AND(J45&lt;&gt;"-",J45&lt;&gt;AF45),TEXT(J45,"$###,##0")&amp;CHAR(10)&amp;TEXT(AF45,"$###,##0"),J45)</f>
        <v>187</v>
      </c>
      <c r="BD45" s="19" t="n">
        <f aca="false">IF(AND(K45&lt;&gt;"-",K45&lt;&gt;AG45),TEXT(K45,"$###,##0")&amp;CHAR(10)&amp;TEXT(AG45,"$###,##0"),K45)</f>
        <v>5709</v>
      </c>
      <c r="BE45" s="19" t="n">
        <f aca="false">IF(AND(L45&lt;&gt;"-",L45&lt;&gt;AH45),TEXT(L45,"$###,##0")&amp;CHAR(10)&amp;TEXT(AH45,"$###,##0"),L45)</f>
        <v>328</v>
      </c>
      <c r="BF45" s="18" t="n">
        <f aca="false">IF(M45&lt;&gt;AI45,M45&amp;CHAR(10)&amp;AI45,M45)</f>
        <v>26</v>
      </c>
      <c r="BG45" s="19" t="n">
        <f aca="false">IF(N45&lt;&gt;AJ45,TEXT(N45,"$###,###")&amp;CHAR(10)&amp;TEXT(AJ45,"$###,###"),N45)</f>
        <v>15449</v>
      </c>
      <c r="BH45" s="19" t="n">
        <f aca="false">IF(O45&lt;&gt;AK45,TEXT(O45,"$###,###")&amp;CHAR(10)&amp;TEXT(AK45,"$###,###"),O45)</f>
        <v>43718</v>
      </c>
    </row>
    <row r="46" customFormat="false" ht="23.85" hidden="false" customHeight="false" outlineLevel="0" collapsed="false">
      <c r="A46" s="10" t="s">
        <v>135</v>
      </c>
      <c r="B46" s="10" t="s">
        <v>136</v>
      </c>
      <c r="C46" s="11" t="s">
        <v>137</v>
      </c>
      <c r="D46" s="12" t="s">
        <v>138</v>
      </c>
      <c r="E46" s="11" t="s">
        <v>139</v>
      </c>
      <c r="F46" s="13" t="n">
        <v>25736</v>
      </c>
      <c r="G46" s="13" t="n">
        <v>7574</v>
      </c>
      <c r="H46" s="13" t="n">
        <v>495</v>
      </c>
      <c r="I46" s="13" t="n">
        <v>373</v>
      </c>
      <c r="J46" s="14" t="n">
        <v>0</v>
      </c>
      <c r="K46" s="13" t="n">
        <v>3994</v>
      </c>
      <c r="L46" s="13" t="n">
        <v>298</v>
      </c>
      <c r="M46" s="10" t="n">
        <v>26</v>
      </c>
      <c r="N46" s="13" t="n">
        <v>12734</v>
      </c>
      <c r="O46" s="13" t="n">
        <v>38470</v>
      </c>
      <c r="T46" s="0" t="str">
        <f aca="false">B46</f>
        <v>Baguinon, Allan D.</v>
      </c>
      <c r="U46" s="15" t="str">
        <f aca="false">X46</f>
        <v>Baguinon, Allan D.</v>
      </c>
      <c r="V46" s="0" t="str">
        <f aca="false">IF(OR(T46=U46,T46="",U46=""),"OK","BAD")</f>
        <v>OK</v>
      </c>
      <c r="W46" s="10" t="s">
        <v>135</v>
      </c>
      <c r="X46" s="10" t="s">
        <v>136</v>
      </c>
      <c r="Y46" s="11" t="n">
        <v>45201</v>
      </c>
      <c r="Z46" s="12" t="s">
        <v>138</v>
      </c>
      <c r="AA46" s="11" t="n">
        <v>45567</v>
      </c>
      <c r="AB46" s="13" t="n">
        <v>25736</v>
      </c>
      <c r="AC46" s="13" t="n">
        <v>7574</v>
      </c>
      <c r="AD46" s="13" t="n">
        <v>495</v>
      </c>
      <c r="AE46" s="13" t="n">
        <v>373</v>
      </c>
      <c r="AF46" s="13" t="n">
        <v>0</v>
      </c>
      <c r="AG46" s="13" t="n">
        <v>3994</v>
      </c>
      <c r="AH46" s="13" t="n">
        <v>298</v>
      </c>
      <c r="AI46" s="12" t="n">
        <v>26</v>
      </c>
      <c r="AJ46" s="13" t="n">
        <v>12734</v>
      </c>
      <c r="AK46" s="13" t="n">
        <v>38470</v>
      </c>
      <c r="AS46" s="16" t="e">
        <f aca="false">IF(#REF!&lt;&gt;#REF!,#REF!&amp;"/"&amp;#REF!,#REF!)</f>
        <v>#REF!</v>
      </c>
      <c r="AT46" s="16" t="str">
        <f aca="false">IF(A46&lt;&gt;W46,A46&amp;CHAR(10)&amp;W46,A46)</f>
        <v>Supply Expediter</v>
      </c>
      <c r="AU46" s="16" t="str">
        <f aca="false">IF(B46&lt;&gt;X46,B46&amp;CHAR(10)&amp;X46,B46)</f>
        <v>Baguinon, Allan D.</v>
      </c>
      <c r="AV46" s="17" t="str">
        <f aca="false">IF(C46&lt;&gt;Y46,TEXT(C46,"MM/DD/YY")&amp;CHAR(10)&amp;TEXT(Y46,"MM/DD/YY"),C46)</f>
        <v>10/02/23
10/02/23</v>
      </c>
      <c r="AW46" s="18" t="str">
        <f aca="false">IF(D46&lt;&gt;Z46,D46&amp;CHAR(10)&amp;Z46,D46)</f>
        <v>E-1</v>
      </c>
      <c r="AX46" s="17" t="str">
        <f aca="false">IF(E46&lt;&gt;AA46,TEXT(E46,"MM/DD/YY")&amp;CHAR(10)&amp;TEXT(AA46,"MM/DD/YY"),E46)</f>
        <v>10/02/24
10/02/24</v>
      </c>
      <c r="AY46" s="19" t="n">
        <f aca="false">IF(F46&lt;&gt;AB46,TEXT(F46,"$###,###")&amp;CHAR(10)&amp;TEXT(AB46,"$###,###"),F46)</f>
        <v>25736</v>
      </c>
      <c r="AZ46" s="19" t="n">
        <f aca="false">IF(G46&lt;&gt;AC46,TEXT(G46,"$###,###")&amp;CHAR(10)&amp;TEXT(AC46,"$###,###"),G46)</f>
        <v>7574</v>
      </c>
      <c r="BA46" s="19" t="n">
        <f aca="false">IF(AND(H46&lt;&gt;"-",H46&lt;&gt;AD46),TEXT(H46,"$###,##0")&amp;CHAR(10)&amp;TEXT(AD46,"$###,##0"),H46)</f>
        <v>495</v>
      </c>
      <c r="BB46" s="19" t="n">
        <f aca="false">IF(I46&lt;&gt;AE46,TEXT(I46,"$###,###")&amp;CHAR(10)&amp;TEXT(AE46,"$###,###"),I46)</f>
        <v>373</v>
      </c>
      <c r="BC46" s="19" t="n">
        <f aca="false">IF(AND(J46&lt;&gt;"-",J46&lt;&gt;AF46),TEXT(J46,"$###,##0")&amp;CHAR(10)&amp;TEXT(AF46,"$###,##0"),J46)</f>
        <v>0</v>
      </c>
      <c r="BD46" s="19" t="n">
        <f aca="false">IF(AND(K46&lt;&gt;"-",K46&lt;&gt;AG46),TEXT(K46,"$###,##0")&amp;CHAR(10)&amp;TEXT(AG46,"$###,##0"),K46)</f>
        <v>3994</v>
      </c>
      <c r="BE46" s="19" t="n">
        <f aca="false">IF(AND(L46&lt;&gt;"-",L46&lt;&gt;AH46),TEXT(L46,"$###,##0")&amp;CHAR(10)&amp;TEXT(AH46,"$###,##0"),L46)</f>
        <v>298</v>
      </c>
      <c r="BF46" s="18" t="n">
        <f aca="false">IF(M46&lt;&gt;AI46,M46&amp;CHAR(10)&amp;AI46,M46)</f>
        <v>26</v>
      </c>
      <c r="BG46" s="19" t="n">
        <f aca="false">IF(N46&lt;&gt;AJ46,TEXT(N46,"$###,###")&amp;CHAR(10)&amp;TEXT(AJ46,"$###,###"),N46)</f>
        <v>12734</v>
      </c>
      <c r="BH46" s="19" t="n">
        <f aca="false">IF(O46&lt;&gt;AK46,TEXT(O46,"$###,###")&amp;CHAR(10)&amp;TEXT(AK46,"$###,###"),O46)</f>
        <v>38470</v>
      </c>
    </row>
    <row r="47" customFormat="false" ht="23.85" hidden="false" customHeight="false" outlineLevel="0" collapsed="false">
      <c r="A47" s="10" t="s">
        <v>140</v>
      </c>
      <c r="B47" s="10" t="s">
        <v>141</v>
      </c>
      <c r="C47" s="11" t="s">
        <v>142</v>
      </c>
      <c r="D47" s="12" t="s">
        <v>143</v>
      </c>
      <c r="E47" s="11" t="s">
        <v>97</v>
      </c>
      <c r="F47" s="13" t="n">
        <v>35852</v>
      </c>
      <c r="G47" s="13" t="n">
        <v>10551</v>
      </c>
      <c r="H47" s="13" t="n">
        <v>495</v>
      </c>
      <c r="I47" s="13" t="n">
        <v>520</v>
      </c>
      <c r="J47" s="14" t="n">
        <v>0</v>
      </c>
      <c r="K47" s="13" t="n">
        <v>6116</v>
      </c>
      <c r="L47" s="13" t="n">
        <v>298</v>
      </c>
      <c r="M47" s="10" t="n">
        <v>21</v>
      </c>
      <c r="N47" s="13" t="n">
        <v>17980</v>
      </c>
      <c r="O47" s="13" t="n">
        <v>53832</v>
      </c>
      <c r="T47" s="0" t="str">
        <f aca="false">B47</f>
        <v>Balajadia, Galen P.</v>
      </c>
      <c r="U47" s="15" t="n">
        <f aca="false">X47</f>
        <v>0</v>
      </c>
      <c r="V47" s="0" t="str">
        <f aca="false">IF(OR(T47=U47,T47="",U47=""),"OK","BAD")</f>
        <v>OK</v>
      </c>
      <c r="W47" s="10"/>
      <c r="X47" s="10"/>
      <c r="Y47" s="11"/>
      <c r="Z47" s="12"/>
      <c r="AA47" s="11"/>
      <c r="AB47" s="13"/>
      <c r="AC47" s="13"/>
      <c r="AD47" s="13"/>
      <c r="AE47" s="13"/>
      <c r="AF47" s="13"/>
      <c r="AG47" s="13"/>
      <c r="AH47" s="13"/>
      <c r="AI47" s="12"/>
      <c r="AJ47" s="13"/>
      <c r="AK47" s="13"/>
      <c r="AS47" s="16" t="e">
        <f aca="false">IF(#REF!&lt;&gt;#REF!,#REF!&amp;"/"&amp;#REF!,#REF!)</f>
        <v>#REF!</v>
      </c>
      <c r="AT47" s="16" t="str">
        <f aca="false">IF(A47&lt;&gt;W47,A47&amp;CHAR(10)&amp;W47,A47)</f>
        <v>Assistant Instructor
</v>
      </c>
      <c r="AU47" s="16" t="str">
        <f aca="false">IF(B47&lt;&gt;X47,B47&amp;CHAR(10)&amp;X47,B47)</f>
        <v>Balajadia, Galen P.
</v>
      </c>
      <c r="AV47" s="17" t="str">
        <f aca="false">IF(C47&lt;&gt;Y47,TEXT(C47,"MM/DD/YY")&amp;CHAR(10)&amp;TEXT(Y47,"MM/DD/YY"),C47)</f>
        <v>02/12/24
12/30/99</v>
      </c>
      <c r="AW47" s="18" t="str">
        <f aca="false">IF(D47&lt;&gt;Z47,D47&amp;CHAR(10)&amp;Z47,D47)</f>
        <v>I-1-a
</v>
      </c>
      <c r="AX47" s="17" t="str">
        <f aca="false">IF(E47&lt;&gt;AA47,TEXT(E47,"MM/DD/YY")&amp;CHAR(10)&amp;TEXT(AA47,"MM/DD/YY"),E47)</f>
        <v>LTA
12/30/99</v>
      </c>
      <c r="AY47" s="19" t="str">
        <f aca="false">IF(F47&lt;&gt;AB47,TEXT(F47,"$###,###")&amp;CHAR(10)&amp;TEXT(AB47,"$###,###"),F47)</f>
        <v>$35,852
$</v>
      </c>
      <c r="AZ47" s="19" t="str">
        <f aca="false">IF(G47&lt;&gt;AC47,TEXT(G47,"$###,###")&amp;CHAR(10)&amp;TEXT(AC47,"$###,###"),G47)</f>
        <v>$10,551
$</v>
      </c>
      <c r="BA47" s="19" t="str">
        <f aca="false">IF(AND(H47&lt;&gt;"-",H47&lt;&gt;AD47),TEXT(H47,"$###,##0")&amp;CHAR(10)&amp;TEXT(AD47,"$###,##0"),H47)</f>
        <v>$495
$0</v>
      </c>
      <c r="BB47" s="19" t="str">
        <f aca="false">IF(I47&lt;&gt;AE47,TEXT(I47,"$###,###")&amp;CHAR(10)&amp;TEXT(AE47,"$###,###"),I47)</f>
        <v>$520
$</v>
      </c>
      <c r="BC47" s="19" t="n">
        <f aca="false">IF(AND(J47&lt;&gt;"-",J47&lt;&gt;AF47),TEXT(J47,"$###,##0")&amp;CHAR(10)&amp;TEXT(AF47,"$###,##0"),J47)</f>
        <v>0</v>
      </c>
      <c r="BD47" s="19" t="str">
        <f aca="false">IF(AND(K47&lt;&gt;"-",K47&lt;&gt;AG47),TEXT(K47,"$###,##0")&amp;CHAR(10)&amp;TEXT(AG47,"$###,##0"),K47)</f>
        <v>$6,116
$0</v>
      </c>
      <c r="BE47" s="19" t="str">
        <f aca="false">IF(AND(L47&lt;&gt;"-",L47&lt;&gt;AH47),TEXT(L47,"$###,##0")&amp;CHAR(10)&amp;TEXT(AH47,"$###,##0"),L47)</f>
        <v>$298
$0</v>
      </c>
      <c r="BF47" s="18" t="str">
        <f aca="false">IF(M47&lt;&gt;AI47,M47&amp;CHAR(10)&amp;AI47,M47)</f>
        <v>21
</v>
      </c>
      <c r="BG47" s="19" t="str">
        <f aca="false">IF(N47&lt;&gt;AJ47,TEXT(N47,"$###,###")&amp;CHAR(10)&amp;TEXT(AJ47,"$###,###"),N47)</f>
        <v>$17,980
$</v>
      </c>
      <c r="BH47" s="19" t="str">
        <f aca="false">IF(O47&lt;&gt;AK47,TEXT(O47,"$###,###")&amp;CHAR(10)&amp;TEXT(AK47,"$###,###"),O47)</f>
        <v>$53,832
$</v>
      </c>
    </row>
    <row r="48" customFormat="false" ht="23.85" hidden="false" customHeight="false" outlineLevel="0" collapsed="false">
      <c r="A48" s="10" t="s">
        <v>27</v>
      </c>
      <c r="B48" s="10" t="s">
        <v>144</v>
      </c>
      <c r="C48" s="11" t="s">
        <v>145</v>
      </c>
      <c r="D48" s="12" t="s">
        <v>29</v>
      </c>
      <c r="E48" s="11" t="s">
        <v>97</v>
      </c>
      <c r="F48" s="13" t="n">
        <v>41372</v>
      </c>
      <c r="G48" s="13" t="n">
        <v>12176</v>
      </c>
      <c r="H48" s="13" t="n">
        <v>495</v>
      </c>
      <c r="I48" s="13" t="n">
        <v>600</v>
      </c>
      <c r="J48" s="14" t="n">
        <v>187</v>
      </c>
      <c r="K48" s="13" t="n">
        <v>3994</v>
      </c>
      <c r="L48" s="13" t="n">
        <v>298</v>
      </c>
      <c r="M48" s="10" t="n">
        <v>26</v>
      </c>
      <c r="N48" s="13" t="n">
        <v>17749</v>
      </c>
      <c r="O48" s="13" t="n">
        <v>59121</v>
      </c>
      <c r="T48" s="0" t="str">
        <f aca="false">B48</f>
        <v>Balmonte, Edwin J.</v>
      </c>
      <c r="U48" s="15" t="str">
        <f aca="false">X48</f>
        <v>Balmonte, Edwin J.</v>
      </c>
      <c r="V48" s="0" t="str">
        <f aca="false">IF(OR(T48=U48,T48="",U48=""),"OK","BAD")</f>
        <v>OK</v>
      </c>
      <c r="W48" s="10" t="s">
        <v>27</v>
      </c>
      <c r="X48" s="10" t="s">
        <v>144</v>
      </c>
      <c r="Y48" s="11" t="n">
        <v>45200</v>
      </c>
      <c r="Z48" s="12" t="s">
        <v>29</v>
      </c>
      <c r="AA48" s="11" t="s">
        <v>97</v>
      </c>
      <c r="AB48" s="13" t="n">
        <v>41372</v>
      </c>
      <c r="AC48" s="13" t="n">
        <v>12176</v>
      </c>
      <c r="AD48" s="13" t="n">
        <v>495</v>
      </c>
      <c r="AE48" s="13" t="n">
        <v>600</v>
      </c>
      <c r="AF48" s="13" t="n">
        <v>187</v>
      </c>
      <c r="AG48" s="13" t="n">
        <v>3994</v>
      </c>
      <c r="AH48" s="13" t="n">
        <v>298</v>
      </c>
      <c r="AI48" s="12" t="n">
        <v>26</v>
      </c>
      <c r="AJ48" s="13" t="n">
        <v>17749</v>
      </c>
      <c r="AK48" s="13" t="n">
        <v>59121</v>
      </c>
      <c r="AS48" s="16" t="e">
        <f aca="false">IF(#REF!&lt;&gt;#REF!,#REF!&amp;"/"&amp;#REF!,#REF!)</f>
        <v>#REF!</v>
      </c>
      <c r="AT48" s="16" t="str">
        <f aca="false">IF(A48&lt;&gt;W48,A48&amp;CHAR(10)&amp;W48,A48)</f>
        <v>Program Coordinator I</v>
      </c>
      <c r="AU48" s="16" t="str">
        <f aca="false">IF(B48&lt;&gt;X48,B48&amp;CHAR(10)&amp;X48,B48)</f>
        <v>Balmonte, Edwin J.</v>
      </c>
      <c r="AV48" s="17" t="str">
        <f aca="false">IF(C48&lt;&gt;Y48,TEXT(C48,"MM/DD/YY")&amp;CHAR(10)&amp;TEXT(Y48,"MM/DD/YY"),C48)</f>
        <v>10/01/23
10/01/23</v>
      </c>
      <c r="AW48" s="18" t="str">
        <f aca="false">IF(D48&lt;&gt;Z48,D48&amp;CHAR(10)&amp;Z48,D48)</f>
        <v>K-1</v>
      </c>
      <c r="AX48" s="17" t="str">
        <f aca="false">IF(E48&lt;&gt;AA48,TEXT(E48,"MM/DD/YY")&amp;CHAR(10)&amp;TEXT(AA48,"MM/DD/YY"),E48)</f>
        <v>LTA</v>
      </c>
      <c r="AY48" s="19" t="n">
        <f aca="false">IF(F48&lt;&gt;AB48,TEXT(F48,"$###,###")&amp;CHAR(10)&amp;TEXT(AB48,"$###,###"),F48)</f>
        <v>41372</v>
      </c>
      <c r="AZ48" s="19" t="n">
        <f aca="false">IF(G48&lt;&gt;AC48,TEXT(G48,"$###,###")&amp;CHAR(10)&amp;TEXT(AC48,"$###,###"),G48)</f>
        <v>12176</v>
      </c>
      <c r="BA48" s="19" t="n">
        <f aca="false">IF(AND(H48&lt;&gt;"-",H48&lt;&gt;AD48),TEXT(H48,"$###,##0")&amp;CHAR(10)&amp;TEXT(AD48,"$###,##0"),H48)</f>
        <v>495</v>
      </c>
      <c r="BB48" s="19" t="n">
        <f aca="false">IF(I48&lt;&gt;AE48,TEXT(I48,"$###,###")&amp;CHAR(10)&amp;TEXT(AE48,"$###,###"),I48)</f>
        <v>600</v>
      </c>
      <c r="BC48" s="19" t="n">
        <f aca="false">IF(AND(J48&lt;&gt;"-",J48&lt;&gt;AF48),TEXT(J48,"$###,##0")&amp;CHAR(10)&amp;TEXT(AF48,"$###,##0"),J48)</f>
        <v>187</v>
      </c>
      <c r="BD48" s="19" t="n">
        <f aca="false">IF(AND(K48&lt;&gt;"-",K48&lt;&gt;AG48),TEXT(K48,"$###,##0")&amp;CHAR(10)&amp;TEXT(AG48,"$###,##0"),K48)</f>
        <v>3994</v>
      </c>
      <c r="BE48" s="19" t="n">
        <f aca="false">IF(AND(L48&lt;&gt;"-",L48&lt;&gt;AH48),TEXT(L48,"$###,##0")&amp;CHAR(10)&amp;TEXT(AH48,"$###,##0"),L48)</f>
        <v>298</v>
      </c>
      <c r="BF48" s="18" t="n">
        <f aca="false">IF(M48&lt;&gt;AI48,M48&amp;CHAR(10)&amp;AI48,M48)</f>
        <v>26</v>
      </c>
      <c r="BG48" s="19" t="n">
        <f aca="false">IF(N48&lt;&gt;AJ48,TEXT(N48,"$###,###")&amp;CHAR(10)&amp;TEXT(AJ48,"$###,###"),N48)</f>
        <v>17749</v>
      </c>
      <c r="BH48" s="19" t="n">
        <f aca="false">IF(O48&lt;&gt;AK48,TEXT(O48,"$###,###")&amp;CHAR(10)&amp;TEXT(AK48,"$###,###"),O48)</f>
        <v>59121</v>
      </c>
    </row>
    <row r="49" customFormat="false" ht="23.85" hidden="false" customHeight="false" outlineLevel="0" collapsed="false">
      <c r="A49" s="10" t="s">
        <v>30</v>
      </c>
      <c r="B49" s="10" t="s">
        <v>146</v>
      </c>
      <c r="C49" s="11" t="s">
        <v>147</v>
      </c>
      <c r="D49" s="12" t="s">
        <v>32</v>
      </c>
      <c r="E49" s="11" t="s">
        <v>97</v>
      </c>
      <c r="F49" s="13" t="n">
        <v>32355</v>
      </c>
      <c r="G49" s="13" t="n">
        <v>9522</v>
      </c>
      <c r="H49" s="13" t="n">
        <v>0</v>
      </c>
      <c r="I49" s="13" t="n">
        <v>469</v>
      </c>
      <c r="J49" s="14" t="n">
        <v>187</v>
      </c>
      <c r="K49" s="13" t="n">
        <v>3994</v>
      </c>
      <c r="L49" s="13" t="n">
        <v>298</v>
      </c>
      <c r="M49" s="10" t="n">
        <v>26</v>
      </c>
      <c r="N49" s="13" t="n">
        <v>14470</v>
      </c>
      <c r="O49" s="13" t="n">
        <v>46825</v>
      </c>
      <c r="T49" s="0" t="str">
        <f aca="false">B49</f>
        <v>Baluyut, Joan</v>
      </c>
      <c r="U49" s="15" t="str">
        <f aca="false">X49</f>
        <v>Baluyut, Joan</v>
      </c>
      <c r="V49" s="0" t="str">
        <f aca="false">IF(OR(T49=U49,T49="",U49=""),"OK","BAD")</f>
        <v>OK</v>
      </c>
      <c r="W49" s="10" t="s">
        <v>30</v>
      </c>
      <c r="X49" s="10" t="s">
        <v>146</v>
      </c>
      <c r="Y49" s="11" t="n">
        <v>45013</v>
      </c>
      <c r="Z49" s="12" t="s">
        <v>32</v>
      </c>
      <c r="AA49" s="11" t="s">
        <v>97</v>
      </c>
      <c r="AB49" s="13" t="n">
        <v>32355</v>
      </c>
      <c r="AC49" s="13" t="n">
        <v>9522</v>
      </c>
      <c r="AD49" s="13" t="n">
        <v>495</v>
      </c>
      <c r="AE49" s="13" t="n">
        <v>469</v>
      </c>
      <c r="AF49" s="13" t="n">
        <v>187</v>
      </c>
      <c r="AG49" s="13" t="n">
        <v>3994</v>
      </c>
      <c r="AH49" s="13" t="n">
        <v>298</v>
      </c>
      <c r="AI49" s="12" t="n">
        <v>26</v>
      </c>
      <c r="AJ49" s="13" t="n">
        <v>14965</v>
      </c>
      <c r="AK49" s="13" t="n">
        <v>47320</v>
      </c>
      <c r="AS49" s="16" t="e">
        <f aca="false">IF(#REF!&lt;&gt;#REF!,#REF!&amp;"/"&amp;#REF!,#REF!)</f>
        <v>#REF!</v>
      </c>
      <c r="AT49" s="16" t="str">
        <f aca="false">IF(A49&lt;&gt;W49,A49&amp;CHAR(10)&amp;W49,A49)</f>
        <v>Test Examiner</v>
      </c>
      <c r="AU49" s="16" t="str">
        <f aca="false">IF(B49&lt;&gt;X49,B49&amp;CHAR(10)&amp;X49,B49)</f>
        <v>Baluyut, Joan</v>
      </c>
      <c r="AV49" s="17" t="str">
        <f aca="false">IF(C49&lt;&gt;Y49,TEXT(C49,"MM/DD/YY")&amp;CHAR(10)&amp;TEXT(Y49,"MM/DD/YY"),C49)</f>
        <v>03/28/24
03/28/23</v>
      </c>
      <c r="AW49" s="18" t="str">
        <f aca="false">IF(D49&lt;&gt;Z49,D49&amp;CHAR(10)&amp;Z49,D49)</f>
        <v>H-1</v>
      </c>
      <c r="AX49" s="17" t="str">
        <f aca="false">IF(E49&lt;&gt;AA49,TEXT(E49,"MM/DD/YY")&amp;CHAR(10)&amp;TEXT(AA49,"MM/DD/YY"),E49)</f>
        <v>LTA</v>
      </c>
      <c r="AY49" s="19" t="n">
        <f aca="false">IF(F49&lt;&gt;AB49,TEXT(F49,"$###,###")&amp;CHAR(10)&amp;TEXT(AB49,"$###,###"),F49)</f>
        <v>32355</v>
      </c>
      <c r="AZ49" s="19" t="n">
        <f aca="false">IF(G49&lt;&gt;AC49,TEXT(G49,"$###,###")&amp;CHAR(10)&amp;TEXT(AC49,"$###,###"),G49)</f>
        <v>9522</v>
      </c>
      <c r="BA49" s="19" t="str">
        <f aca="false">IF(AND(H49&lt;&gt;"-",H49&lt;&gt;AD49),TEXT(H49,"$###,##0")&amp;CHAR(10)&amp;TEXT(AD49,"$###,##0"),H49)</f>
        <v>$0
$495</v>
      </c>
      <c r="BB49" s="19" t="n">
        <f aca="false">IF(I49&lt;&gt;AE49,TEXT(I49,"$###,###")&amp;CHAR(10)&amp;TEXT(AE49,"$###,###"),I49)</f>
        <v>469</v>
      </c>
      <c r="BC49" s="19" t="n">
        <f aca="false">IF(AND(J49&lt;&gt;"-",J49&lt;&gt;AF49),TEXT(J49,"$###,##0")&amp;CHAR(10)&amp;TEXT(AF49,"$###,##0"),J49)</f>
        <v>187</v>
      </c>
      <c r="BD49" s="19" t="n">
        <f aca="false">IF(AND(K49&lt;&gt;"-",K49&lt;&gt;AG49),TEXT(K49,"$###,##0")&amp;CHAR(10)&amp;TEXT(AG49,"$###,##0"),K49)</f>
        <v>3994</v>
      </c>
      <c r="BE49" s="19" t="n">
        <f aca="false">IF(AND(L49&lt;&gt;"-",L49&lt;&gt;AH49),TEXT(L49,"$###,##0")&amp;CHAR(10)&amp;TEXT(AH49,"$###,##0"),L49)</f>
        <v>298</v>
      </c>
      <c r="BF49" s="18" t="n">
        <f aca="false">IF(M49&lt;&gt;AI49,M49&amp;CHAR(10)&amp;AI49,M49)</f>
        <v>26</v>
      </c>
      <c r="BG49" s="19" t="str">
        <f aca="false">IF(N49&lt;&gt;AJ49,TEXT(N49,"$###,###")&amp;CHAR(10)&amp;TEXT(AJ49,"$###,###"),N49)</f>
        <v>$14,470
$14,965</v>
      </c>
      <c r="BH49" s="19" t="str">
        <f aca="false">IF(O49&lt;&gt;AK49,TEXT(O49,"$###,###")&amp;CHAR(10)&amp;TEXT(AK49,"$###,###"),O49)</f>
        <v>$46,825
$47,320</v>
      </c>
    </row>
    <row r="50" customFormat="false" ht="23.85" hidden="false" customHeight="false" outlineLevel="0" collapsed="false">
      <c r="A50" s="10" t="s">
        <v>148</v>
      </c>
      <c r="B50" s="10" t="s">
        <v>149</v>
      </c>
      <c r="C50" s="11" t="s">
        <v>150</v>
      </c>
      <c r="D50" s="12" t="s">
        <v>151</v>
      </c>
      <c r="E50" s="11" t="s">
        <v>152</v>
      </c>
      <c r="F50" s="13" t="n">
        <v>36335</v>
      </c>
      <c r="G50" s="13" t="n">
        <v>10693</v>
      </c>
      <c r="H50" s="13" t="n">
        <v>495</v>
      </c>
      <c r="I50" s="13" t="n">
        <v>527</v>
      </c>
      <c r="J50" s="14" t="n">
        <v>187</v>
      </c>
      <c r="K50" s="13" t="n">
        <v>6116</v>
      </c>
      <c r="L50" s="13" t="n">
        <v>298</v>
      </c>
      <c r="M50" s="10" t="n">
        <v>26</v>
      </c>
      <c r="N50" s="13" t="n">
        <v>18316</v>
      </c>
      <c r="O50" s="13" t="n">
        <v>54651</v>
      </c>
      <c r="T50" s="0" t="str">
        <f aca="false">B50</f>
        <v>Bamba, Joseph W.</v>
      </c>
      <c r="U50" s="15" t="str">
        <f aca="false">X50</f>
        <v>Bamba, Joseph W.</v>
      </c>
      <c r="V50" s="0" t="str">
        <f aca="false">IF(OR(T50=U50,T50="",U50=""),"OK","BAD")</f>
        <v>OK</v>
      </c>
      <c r="W50" s="10" t="s">
        <v>148</v>
      </c>
      <c r="X50" s="10" t="s">
        <v>149</v>
      </c>
      <c r="Y50" s="11" t="n">
        <v>43556</v>
      </c>
      <c r="Z50" s="12" t="s">
        <v>151</v>
      </c>
      <c r="AA50" s="11" t="n">
        <v>45383</v>
      </c>
      <c r="AB50" s="13" t="n">
        <v>36335</v>
      </c>
      <c r="AC50" s="13" t="n">
        <v>10693</v>
      </c>
      <c r="AD50" s="13" t="n">
        <v>495</v>
      </c>
      <c r="AE50" s="13" t="n">
        <v>527</v>
      </c>
      <c r="AF50" s="13" t="n">
        <v>187</v>
      </c>
      <c r="AG50" s="13" t="n">
        <v>6116</v>
      </c>
      <c r="AH50" s="13" t="n">
        <v>298</v>
      </c>
      <c r="AI50" s="12" t="n">
        <v>26</v>
      </c>
      <c r="AJ50" s="13" t="n">
        <v>18316</v>
      </c>
      <c r="AK50" s="13" t="n">
        <v>54651</v>
      </c>
      <c r="AS50" s="16" t="e">
        <f aca="false">IF(#REF!&lt;&gt;#REF!,#REF!&amp;"/"&amp;#REF!,#REF!)</f>
        <v>#REF!</v>
      </c>
      <c r="AT50" s="16" t="str">
        <f aca="false">IF(A50&lt;&gt;W50,A50&amp;CHAR(10)&amp;W50,A50)</f>
        <v>School Aide II</v>
      </c>
      <c r="AU50" s="16" t="str">
        <f aca="false">IF(B50&lt;&gt;X50,B50&amp;CHAR(10)&amp;X50,B50)</f>
        <v>Bamba, Joseph W.</v>
      </c>
      <c r="AV50" s="17" t="str">
        <f aca="false">IF(C50&lt;&gt;Y50,TEXT(C50,"MM/DD/YY")&amp;CHAR(10)&amp;TEXT(Y50,"MM/DD/YY"),C50)</f>
        <v>04/01/19
04/01/19</v>
      </c>
      <c r="AW50" s="18" t="str">
        <f aca="false">IF(D50&lt;&gt;Z50,D50&amp;CHAR(10)&amp;Z50,D50)</f>
        <v>G-6</v>
      </c>
      <c r="AX50" s="17" t="str">
        <f aca="false">IF(E50&lt;&gt;AA50,TEXT(E50,"MM/DD/YY")&amp;CHAR(10)&amp;TEXT(AA50,"MM/DD/YY"),E50)</f>
        <v>04/01/24
04/01/24</v>
      </c>
      <c r="AY50" s="19" t="n">
        <f aca="false">IF(F50&lt;&gt;AB50,TEXT(F50,"$###,###")&amp;CHAR(10)&amp;TEXT(AB50,"$###,###"),F50)</f>
        <v>36335</v>
      </c>
      <c r="AZ50" s="19" t="n">
        <f aca="false">IF(G50&lt;&gt;AC50,TEXT(G50,"$###,###")&amp;CHAR(10)&amp;TEXT(AC50,"$###,###"),G50)</f>
        <v>10693</v>
      </c>
      <c r="BA50" s="19" t="n">
        <f aca="false">IF(AND(H50&lt;&gt;"-",H50&lt;&gt;AD50),TEXT(H50,"$###,##0")&amp;CHAR(10)&amp;TEXT(AD50,"$###,##0"),H50)</f>
        <v>495</v>
      </c>
      <c r="BB50" s="19" t="n">
        <f aca="false">IF(I50&lt;&gt;AE50,TEXT(I50,"$###,###")&amp;CHAR(10)&amp;TEXT(AE50,"$###,###"),I50)</f>
        <v>527</v>
      </c>
      <c r="BC50" s="19" t="n">
        <f aca="false">IF(AND(J50&lt;&gt;"-",J50&lt;&gt;AF50),TEXT(J50,"$###,##0")&amp;CHAR(10)&amp;TEXT(AF50,"$###,##0"),J50)</f>
        <v>187</v>
      </c>
      <c r="BD50" s="19" t="n">
        <f aca="false">IF(AND(K50&lt;&gt;"-",K50&lt;&gt;AG50),TEXT(K50,"$###,##0")&amp;CHAR(10)&amp;TEXT(AG50,"$###,##0"),K50)</f>
        <v>6116</v>
      </c>
      <c r="BE50" s="19" t="n">
        <f aca="false">IF(AND(L50&lt;&gt;"-",L50&lt;&gt;AH50),TEXT(L50,"$###,##0")&amp;CHAR(10)&amp;TEXT(AH50,"$###,##0"),L50)</f>
        <v>298</v>
      </c>
      <c r="BF50" s="18" t="n">
        <f aca="false">IF(M50&lt;&gt;AI50,M50&amp;CHAR(10)&amp;AI50,M50)</f>
        <v>26</v>
      </c>
      <c r="BG50" s="19" t="n">
        <f aca="false">IF(N50&lt;&gt;AJ50,TEXT(N50,"$###,###")&amp;CHAR(10)&amp;TEXT(AJ50,"$###,###"),N50)</f>
        <v>18316</v>
      </c>
      <c r="BH50" s="19" t="n">
        <f aca="false">IF(O50&lt;&gt;AK50,TEXT(O50,"$###,###")&amp;CHAR(10)&amp;TEXT(AK50,"$###,###"),O50)</f>
        <v>54651</v>
      </c>
    </row>
    <row r="51" customFormat="false" ht="23.85" hidden="false" customHeight="false" outlineLevel="0" collapsed="false">
      <c r="A51" s="10"/>
      <c r="B51" s="10"/>
      <c r="C51" s="11"/>
      <c r="D51" s="12"/>
      <c r="E51" s="11"/>
      <c r="F51" s="13"/>
      <c r="G51" s="13"/>
      <c r="H51" s="13"/>
      <c r="I51" s="13"/>
      <c r="J51" s="14"/>
      <c r="K51" s="13"/>
      <c r="L51" s="13"/>
      <c r="M51" s="10"/>
      <c r="N51" s="13"/>
      <c r="O51" s="13"/>
      <c r="T51" s="0" t="n">
        <f aca="false">B51</f>
        <v>0</v>
      </c>
      <c r="U51" s="15" t="str">
        <f aca="false">X51</f>
        <v>Bataclan, Emma R.</v>
      </c>
      <c r="V51" s="0" t="str">
        <f aca="false">IF(OR(T51=U51,T51="",U51=""),"OK","BAD")</f>
        <v>OK</v>
      </c>
      <c r="W51" s="10" t="s">
        <v>33</v>
      </c>
      <c r="X51" s="10" t="s">
        <v>153</v>
      </c>
      <c r="Y51" s="11" t="n">
        <v>39293</v>
      </c>
      <c r="Z51" s="12" t="s">
        <v>26</v>
      </c>
      <c r="AA51" s="11" t="n">
        <v>45505</v>
      </c>
      <c r="AB51" s="13" t="n">
        <v>70154</v>
      </c>
      <c r="AC51" s="13" t="n">
        <v>20646</v>
      </c>
      <c r="AD51" s="13" t="n">
        <v>0</v>
      </c>
      <c r="AE51" s="13" t="n">
        <v>1017</v>
      </c>
      <c r="AF51" s="13" t="n">
        <v>187</v>
      </c>
      <c r="AG51" s="13" t="n">
        <v>6928</v>
      </c>
      <c r="AH51" s="13" t="n">
        <v>0</v>
      </c>
      <c r="AI51" s="12" t="n">
        <v>26</v>
      </c>
      <c r="AJ51" s="13" t="n">
        <v>28779</v>
      </c>
      <c r="AK51" s="13" t="n">
        <v>98933</v>
      </c>
      <c r="AS51" s="16" t="e">
        <f aca="false">IF(#REF!&lt;&gt;#REF!,#REF!&amp;"/"&amp;#REF!,#REF!)</f>
        <v>#REF!</v>
      </c>
      <c r="AT51" s="16" t="str">
        <f aca="false">IF(A51&lt;&gt;W51,A51&amp;CHAR(10)&amp;W51,A51)</f>
        <v>
Instructor</v>
      </c>
      <c r="AU51" s="16" t="str">
        <f aca="false">IF(B51&lt;&gt;X51,B51&amp;CHAR(10)&amp;X51,B51)</f>
        <v>
Bataclan, Emma R.</v>
      </c>
      <c r="AV51" s="17" t="str">
        <f aca="false">IF(C51&lt;&gt;Y51,TEXT(C51,"MM/DD/YY")&amp;CHAR(10)&amp;TEXT(Y51,"MM/DD/YY"),C51)</f>
        <v>12/30/99
07/30/07</v>
      </c>
      <c r="AW51" s="18" t="str">
        <f aca="false">IF(D51&lt;&gt;Z51,D51&amp;CHAR(10)&amp;Z51,D51)</f>
        <v>
J-11-a</v>
      </c>
      <c r="AX51" s="17" t="str">
        <f aca="false">IF(E51&lt;&gt;AA51,TEXT(E51,"MM/DD/YY")&amp;CHAR(10)&amp;TEXT(AA51,"MM/DD/YY"),E51)</f>
        <v>12/30/99
08/01/24</v>
      </c>
      <c r="AY51" s="19" t="str">
        <f aca="false">IF(F51&lt;&gt;AB51,TEXT(F51,"$###,###")&amp;CHAR(10)&amp;TEXT(AB51,"$###,###"),F51)</f>
        <v>$
$70,154</v>
      </c>
      <c r="AZ51" s="19" t="str">
        <f aca="false">IF(G51&lt;&gt;AC51,TEXT(G51,"$###,###")&amp;CHAR(10)&amp;TEXT(AC51,"$###,###"),G51)</f>
        <v>$
$20,646</v>
      </c>
      <c r="BA51" s="19" t="n">
        <f aca="false">IF(AND(H51&lt;&gt;"-",H51&lt;&gt;AD51),TEXT(H51,"$###,##0")&amp;CHAR(10)&amp;TEXT(AD51,"$###,##0"),H51)</f>
        <v>0</v>
      </c>
      <c r="BB51" s="19" t="str">
        <f aca="false">IF(I51&lt;&gt;AE51,TEXT(I51,"$###,###")&amp;CHAR(10)&amp;TEXT(AE51,"$###,###"),I51)</f>
        <v>$
$1,017</v>
      </c>
      <c r="BC51" s="19" t="str">
        <f aca="false">IF(AND(J51&lt;&gt;"-",J51&lt;&gt;AF51),TEXT(J51,"$###,##0")&amp;CHAR(10)&amp;TEXT(AF51,"$###,##0"),J51)</f>
        <v>$0
$187</v>
      </c>
      <c r="BD51" s="19" t="str">
        <f aca="false">IF(AND(K51&lt;&gt;"-",K51&lt;&gt;AG51),TEXT(K51,"$###,##0")&amp;CHAR(10)&amp;TEXT(AG51,"$###,##0"),K51)</f>
        <v>$0
$6,928</v>
      </c>
      <c r="BE51" s="19" t="n">
        <f aca="false">IF(AND(L51&lt;&gt;"-",L51&lt;&gt;AH51),TEXT(L51,"$###,##0")&amp;CHAR(10)&amp;TEXT(AH51,"$###,##0"),L51)</f>
        <v>0</v>
      </c>
      <c r="BF51" s="18" t="str">
        <f aca="false">IF(M51&lt;&gt;AI51,M51&amp;CHAR(10)&amp;AI51,M51)</f>
        <v>
26</v>
      </c>
      <c r="BG51" s="19" t="str">
        <f aca="false">IF(N51&lt;&gt;AJ51,TEXT(N51,"$###,###")&amp;CHAR(10)&amp;TEXT(AJ51,"$###,###"),N51)</f>
        <v>$
$28,779</v>
      </c>
      <c r="BH51" s="19" t="str">
        <f aca="false">IF(O51&lt;&gt;AK51,TEXT(O51,"$###,###")&amp;CHAR(10)&amp;TEXT(AK51,"$###,###"),O51)</f>
        <v>$
$98,933</v>
      </c>
    </row>
    <row r="52" customFormat="false" ht="23.85" hidden="false" customHeight="false" outlineLevel="0" collapsed="false">
      <c r="A52" s="10" t="s">
        <v>154</v>
      </c>
      <c r="B52" s="10" t="s">
        <v>155</v>
      </c>
      <c r="C52" s="11" t="s">
        <v>156</v>
      </c>
      <c r="D52" s="12" t="s">
        <v>157</v>
      </c>
      <c r="E52" s="11" t="s">
        <v>158</v>
      </c>
      <c r="F52" s="13" t="n">
        <v>82797</v>
      </c>
      <c r="G52" s="13" t="n">
        <v>24367</v>
      </c>
      <c r="H52" s="13" t="n">
        <v>0</v>
      </c>
      <c r="I52" s="13" t="n">
        <v>1201</v>
      </c>
      <c r="J52" s="14" t="n">
        <v>187</v>
      </c>
      <c r="K52" s="13" t="n">
        <v>3994</v>
      </c>
      <c r="L52" s="13" t="n">
        <v>298</v>
      </c>
      <c r="M52" s="10" t="n">
        <v>26</v>
      </c>
      <c r="N52" s="13" t="n">
        <v>30047</v>
      </c>
      <c r="O52" s="13" t="n">
        <v>112844</v>
      </c>
      <c r="T52" s="0" t="str">
        <f aca="false">B52</f>
        <v>Bautista, Kenneth C.</v>
      </c>
      <c r="U52" s="15" t="str">
        <f aca="false">X52</f>
        <v>Bautista, Kenneth C.</v>
      </c>
      <c r="V52" s="0" t="str">
        <f aca="false">IF(OR(T52=U52,T52="",U52=""),"OK","BAD")</f>
        <v>OK</v>
      </c>
      <c r="W52" s="10" t="s">
        <v>154</v>
      </c>
      <c r="X52" s="10" t="s">
        <v>155</v>
      </c>
      <c r="Y52" s="11" t="n">
        <v>38509</v>
      </c>
      <c r="Z52" s="12" t="s">
        <v>157</v>
      </c>
      <c r="AA52" s="11" t="n">
        <v>45449</v>
      </c>
      <c r="AB52" s="13" t="n">
        <v>82797</v>
      </c>
      <c r="AC52" s="13" t="n">
        <v>24367</v>
      </c>
      <c r="AD52" s="13" t="n">
        <v>0</v>
      </c>
      <c r="AE52" s="13" t="n">
        <v>1201</v>
      </c>
      <c r="AF52" s="13" t="n">
        <v>187</v>
      </c>
      <c r="AG52" s="13" t="n">
        <v>3994</v>
      </c>
      <c r="AH52" s="13" t="n">
        <v>298</v>
      </c>
      <c r="AI52" s="12" t="n">
        <v>26</v>
      </c>
      <c r="AJ52" s="13" t="n">
        <v>30047</v>
      </c>
      <c r="AK52" s="13" t="n">
        <v>112844</v>
      </c>
      <c r="AS52" s="16" t="e">
        <f aca="false">IF(#REF!&lt;&gt;#REF!,#REF!&amp;"/"&amp;#REF!,#REF!)</f>
        <v>#REF!</v>
      </c>
      <c r="AT52" s="16" t="str">
        <f aca="false">IF(A52&lt;&gt;W52,A52&amp;CHAR(10)&amp;W52,A52)</f>
        <v>Systems Programmer</v>
      </c>
      <c r="AU52" s="16" t="str">
        <f aca="false">IF(B52&lt;&gt;X52,B52&amp;CHAR(10)&amp;X52,B52)</f>
        <v>Bautista, Kenneth C.</v>
      </c>
      <c r="AV52" s="17" t="str">
        <f aca="false">IF(C52&lt;&gt;Y52,TEXT(C52,"MM/DD/YY")&amp;CHAR(10)&amp;TEXT(Y52,"MM/DD/YY"),C52)</f>
        <v>06/06/05
06/06/05</v>
      </c>
      <c r="AW52" s="18" t="str">
        <f aca="false">IF(D52&lt;&gt;Z52,D52&amp;CHAR(10)&amp;Z52,D52)</f>
        <v>N-13</v>
      </c>
      <c r="AX52" s="17" t="str">
        <f aca="false">IF(E52&lt;&gt;AA52,TEXT(E52,"MM/DD/YY")&amp;CHAR(10)&amp;TEXT(AA52,"MM/DD/YY"),E52)</f>
        <v>06/06/24
06/06/24</v>
      </c>
      <c r="AY52" s="19" t="n">
        <f aca="false">IF(F52&lt;&gt;AB52,TEXT(F52,"$###,###")&amp;CHAR(10)&amp;TEXT(AB52,"$###,###"),F52)</f>
        <v>82797</v>
      </c>
      <c r="AZ52" s="19" t="n">
        <f aca="false">IF(G52&lt;&gt;AC52,TEXT(G52,"$###,###")&amp;CHAR(10)&amp;TEXT(AC52,"$###,###"),G52)</f>
        <v>24367</v>
      </c>
      <c r="BA52" s="19" t="n">
        <f aca="false">IF(AND(H52&lt;&gt;"-",H52&lt;&gt;AD52),TEXT(H52,"$###,##0")&amp;CHAR(10)&amp;TEXT(AD52,"$###,##0"),H52)</f>
        <v>0</v>
      </c>
      <c r="BB52" s="19" t="n">
        <f aca="false">IF(I52&lt;&gt;AE52,TEXT(I52,"$###,###")&amp;CHAR(10)&amp;TEXT(AE52,"$###,###"),I52)</f>
        <v>1201</v>
      </c>
      <c r="BC52" s="19" t="n">
        <f aca="false">IF(AND(J52&lt;&gt;"-",J52&lt;&gt;AF52),TEXT(J52,"$###,##0")&amp;CHAR(10)&amp;TEXT(AF52,"$###,##0"),J52)</f>
        <v>187</v>
      </c>
      <c r="BD52" s="19" t="n">
        <f aca="false">IF(AND(K52&lt;&gt;"-",K52&lt;&gt;AG52),TEXT(K52,"$###,##0")&amp;CHAR(10)&amp;TEXT(AG52,"$###,##0"),K52)</f>
        <v>3994</v>
      </c>
      <c r="BE52" s="19" t="n">
        <f aca="false">IF(AND(L52&lt;&gt;"-",L52&lt;&gt;AH52),TEXT(L52,"$###,##0")&amp;CHAR(10)&amp;TEXT(AH52,"$###,##0"),L52)</f>
        <v>298</v>
      </c>
      <c r="BF52" s="18" t="n">
        <f aca="false">IF(M52&lt;&gt;AI52,M52&amp;CHAR(10)&amp;AI52,M52)</f>
        <v>26</v>
      </c>
      <c r="BG52" s="19" t="n">
        <f aca="false">IF(N52&lt;&gt;AJ52,TEXT(N52,"$###,###")&amp;CHAR(10)&amp;TEXT(AJ52,"$###,###"),N52)</f>
        <v>30047</v>
      </c>
      <c r="BH52" s="19" t="n">
        <f aca="false">IF(O52&lt;&gt;AK52,TEXT(O52,"$###,###")&amp;CHAR(10)&amp;TEXT(AK52,"$###,###"),O52)</f>
        <v>112844</v>
      </c>
    </row>
    <row r="53" customFormat="false" ht="23.85" hidden="false" customHeight="false" outlineLevel="0" collapsed="false">
      <c r="A53" s="10" t="s">
        <v>44</v>
      </c>
      <c r="B53" s="10" t="s">
        <v>159</v>
      </c>
      <c r="C53" s="11" t="s">
        <v>160</v>
      </c>
      <c r="D53" s="12" t="s">
        <v>161</v>
      </c>
      <c r="E53" s="11" t="s">
        <v>162</v>
      </c>
      <c r="F53" s="13" t="n">
        <v>40040</v>
      </c>
      <c r="G53" s="13" t="n">
        <v>11784</v>
      </c>
      <c r="H53" s="13" t="n">
        <v>0</v>
      </c>
      <c r="I53" s="13" t="n">
        <v>581</v>
      </c>
      <c r="J53" s="14" t="n">
        <v>187</v>
      </c>
      <c r="K53" s="13" t="n">
        <v>9595</v>
      </c>
      <c r="L53" s="13" t="n">
        <v>328</v>
      </c>
      <c r="M53" s="10" t="n">
        <v>26</v>
      </c>
      <c r="N53" s="13" t="n">
        <v>22475</v>
      </c>
      <c r="O53" s="13" t="n">
        <v>62515</v>
      </c>
      <c r="T53" s="0" t="str">
        <f aca="false">B53</f>
        <v>Bautista, Kimberly C.</v>
      </c>
      <c r="U53" s="15" t="str">
        <f aca="false">X53</f>
        <v>Bautista, Kimberly C.</v>
      </c>
      <c r="V53" s="0" t="str">
        <f aca="false">IF(OR(T53=U53,T53="",U53=""),"OK","BAD")</f>
        <v>OK</v>
      </c>
      <c r="W53" s="10" t="s">
        <v>44</v>
      </c>
      <c r="X53" s="10" t="s">
        <v>159</v>
      </c>
      <c r="Y53" s="11" t="n">
        <v>39218</v>
      </c>
      <c r="Z53" s="12" t="s">
        <v>161</v>
      </c>
      <c r="AA53" s="11" t="n">
        <v>45977</v>
      </c>
      <c r="AB53" s="13" t="n">
        <v>40040</v>
      </c>
      <c r="AC53" s="13" t="n">
        <v>11784</v>
      </c>
      <c r="AD53" s="13" t="n">
        <v>0</v>
      </c>
      <c r="AE53" s="13" t="n">
        <v>581</v>
      </c>
      <c r="AF53" s="13" t="n">
        <v>187</v>
      </c>
      <c r="AG53" s="13" t="n">
        <v>9595</v>
      </c>
      <c r="AH53" s="13" t="n">
        <v>328</v>
      </c>
      <c r="AI53" s="12" t="n">
        <v>26</v>
      </c>
      <c r="AJ53" s="13" t="n">
        <v>22475</v>
      </c>
      <c r="AK53" s="13" t="n">
        <v>62515</v>
      </c>
      <c r="AS53" s="16" t="e">
        <f aca="false">IF(#REF!&lt;&gt;#REF!,#REF!&amp;"/"&amp;#REF!,#REF!)</f>
        <v>#REF!</v>
      </c>
      <c r="AT53" s="16" t="str">
        <f aca="false">IF(A53&lt;&gt;W53,A53&amp;CHAR(10)&amp;W53,A53)</f>
        <v>Administrative Aide</v>
      </c>
      <c r="AU53" s="16" t="str">
        <f aca="false">IF(B53&lt;&gt;X53,B53&amp;CHAR(10)&amp;X53,B53)</f>
        <v>Bautista, Kimberly C.</v>
      </c>
      <c r="AV53" s="17" t="str">
        <f aca="false">IF(C53&lt;&gt;Y53,TEXT(C53,"MM/DD/YY")&amp;CHAR(10)&amp;TEXT(Y53,"MM/DD/YY"),C53)</f>
        <v>05/16/07
05/16/07</v>
      </c>
      <c r="AW53" s="18" t="str">
        <f aca="false">IF(D53&lt;&gt;Z53,D53&amp;CHAR(10)&amp;Z53,D53)</f>
        <v>F-11</v>
      </c>
      <c r="AX53" s="17" t="str">
        <f aca="false">IF(E53&lt;&gt;AA53,TEXT(E53,"MM/DD/YY")&amp;CHAR(10)&amp;TEXT(AA53,"MM/DD/YY"),E53)</f>
        <v>11/16/25
11/16/25</v>
      </c>
      <c r="AY53" s="19" t="n">
        <f aca="false">IF(F53&lt;&gt;AB53,TEXT(F53,"$###,###")&amp;CHAR(10)&amp;TEXT(AB53,"$###,###"),F53)</f>
        <v>40040</v>
      </c>
      <c r="AZ53" s="19" t="n">
        <f aca="false">IF(G53&lt;&gt;AC53,TEXT(G53,"$###,###")&amp;CHAR(10)&amp;TEXT(AC53,"$###,###"),G53)</f>
        <v>11784</v>
      </c>
      <c r="BA53" s="19" t="n">
        <f aca="false">IF(AND(H53&lt;&gt;"-",H53&lt;&gt;AD53),TEXT(H53,"$###,##0")&amp;CHAR(10)&amp;TEXT(AD53,"$###,##0"),H53)</f>
        <v>0</v>
      </c>
      <c r="BB53" s="19" t="n">
        <f aca="false">IF(I53&lt;&gt;AE53,TEXT(I53,"$###,###")&amp;CHAR(10)&amp;TEXT(AE53,"$###,###"),I53)</f>
        <v>581</v>
      </c>
      <c r="BC53" s="19" t="n">
        <f aca="false">IF(AND(J53&lt;&gt;"-",J53&lt;&gt;AF53),TEXT(J53,"$###,##0")&amp;CHAR(10)&amp;TEXT(AF53,"$###,##0"),J53)</f>
        <v>187</v>
      </c>
      <c r="BD53" s="19" t="n">
        <f aca="false">IF(AND(K53&lt;&gt;"-",K53&lt;&gt;AG53),TEXT(K53,"$###,##0")&amp;CHAR(10)&amp;TEXT(AG53,"$###,##0"),K53)</f>
        <v>9595</v>
      </c>
      <c r="BE53" s="19" t="n">
        <f aca="false">IF(AND(L53&lt;&gt;"-",L53&lt;&gt;AH53),TEXT(L53,"$###,##0")&amp;CHAR(10)&amp;TEXT(AH53,"$###,##0"),L53)</f>
        <v>328</v>
      </c>
      <c r="BF53" s="18" t="n">
        <f aca="false">IF(M53&lt;&gt;AI53,M53&amp;CHAR(10)&amp;AI53,M53)</f>
        <v>26</v>
      </c>
      <c r="BG53" s="19" t="n">
        <f aca="false">IF(N53&lt;&gt;AJ53,TEXT(N53,"$###,###")&amp;CHAR(10)&amp;TEXT(AJ53,"$###,###"),N53)</f>
        <v>22475</v>
      </c>
      <c r="BH53" s="19" t="n">
        <f aca="false">IF(O53&lt;&gt;AK53,TEXT(O53,"$###,###")&amp;CHAR(10)&amp;TEXT(AK53,"$###,###"),O53)</f>
        <v>62515</v>
      </c>
    </row>
    <row r="54" customFormat="false" ht="23.85" hidden="false" customHeight="false" outlineLevel="0" collapsed="false">
      <c r="A54" s="10" t="s">
        <v>44</v>
      </c>
      <c r="B54" s="10" t="s">
        <v>163</v>
      </c>
      <c r="C54" s="11" t="s">
        <v>164</v>
      </c>
      <c r="D54" s="12" t="s">
        <v>52</v>
      </c>
      <c r="E54" s="11" t="s">
        <v>97</v>
      </c>
      <c r="F54" s="13" t="n">
        <v>28269</v>
      </c>
      <c r="G54" s="13" t="n">
        <v>8320</v>
      </c>
      <c r="H54" s="13" t="n">
        <v>0</v>
      </c>
      <c r="I54" s="13" t="n">
        <v>410</v>
      </c>
      <c r="J54" s="14" t="n">
        <v>187</v>
      </c>
      <c r="K54" s="13" t="n">
        <v>3994</v>
      </c>
      <c r="L54" s="13" t="n">
        <v>298</v>
      </c>
      <c r="M54" s="10" t="n">
        <v>26</v>
      </c>
      <c r="N54" s="13" t="n">
        <v>13208</v>
      </c>
      <c r="O54" s="13" t="n">
        <v>41477</v>
      </c>
      <c r="T54" s="0" t="str">
        <f aca="false">B54</f>
        <v>Belga, Jaden Rose G.</v>
      </c>
      <c r="U54" s="15" t="str">
        <f aca="false">X54</f>
        <v>Belga, Jaden Rose G.</v>
      </c>
      <c r="V54" s="0" t="str">
        <f aca="false">IF(OR(T54=U54,T54="",U54=""),"OK","BAD")</f>
        <v>OK</v>
      </c>
      <c r="W54" s="10" t="s">
        <v>44</v>
      </c>
      <c r="X54" s="10" t="s">
        <v>163</v>
      </c>
      <c r="Y54" s="11" t="n">
        <v>44784</v>
      </c>
      <c r="Z54" s="12" t="s">
        <v>52</v>
      </c>
      <c r="AA54" s="11" t="s">
        <v>97</v>
      </c>
      <c r="AB54" s="13" t="n">
        <v>28269</v>
      </c>
      <c r="AC54" s="13" t="n">
        <v>8320</v>
      </c>
      <c r="AD54" s="13" t="n">
        <v>495</v>
      </c>
      <c r="AE54" s="13" t="n">
        <v>410</v>
      </c>
      <c r="AF54" s="13" t="n">
        <v>187</v>
      </c>
      <c r="AG54" s="13" t="n">
        <v>3994</v>
      </c>
      <c r="AH54" s="13" t="n">
        <v>298</v>
      </c>
      <c r="AI54" s="12" t="n">
        <v>26</v>
      </c>
      <c r="AJ54" s="13" t="n">
        <v>13703</v>
      </c>
      <c r="AK54" s="13" t="n">
        <v>41972</v>
      </c>
      <c r="AS54" s="16" t="e">
        <f aca="false">IF(#REF!&lt;&gt;#REF!,#REF!&amp;"/"&amp;#REF!,#REF!)</f>
        <v>#REF!</v>
      </c>
      <c r="AT54" s="16" t="str">
        <f aca="false">IF(A54&lt;&gt;W54,A54&amp;CHAR(10)&amp;W54,A54)</f>
        <v>Administrative Aide</v>
      </c>
      <c r="AU54" s="16" t="str">
        <f aca="false">IF(B54&lt;&gt;X54,B54&amp;CHAR(10)&amp;X54,B54)</f>
        <v>Belga, Jaden Rose G.</v>
      </c>
      <c r="AV54" s="17" t="str">
        <f aca="false">IF(C54&lt;&gt;Y54,TEXT(C54,"MM/DD/YY")&amp;CHAR(10)&amp;TEXT(Y54,"MM/DD/YY"),C54)</f>
        <v>08/11/22
08/11/22</v>
      </c>
      <c r="AW54" s="18" t="str">
        <f aca="false">IF(D54&lt;&gt;Z54,D54&amp;CHAR(10)&amp;Z54,D54)</f>
        <v>F-1</v>
      </c>
      <c r="AX54" s="17" t="str">
        <f aca="false">IF(E54&lt;&gt;AA54,TEXT(E54,"MM/DD/YY")&amp;CHAR(10)&amp;TEXT(AA54,"MM/DD/YY"),E54)</f>
        <v>LTA</v>
      </c>
      <c r="AY54" s="19" t="n">
        <f aca="false">IF(F54&lt;&gt;AB54,TEXT(F54,"$###,###")&amp;CHAR(10)&amp;TEXT(AB54,"$###,###"),F54)</f>
        <v>28269</v>
      </c>
      <c r="AZ54" s="19" t="n">
        <f aca="false">IF(G54&lt;&gt;AC54,TEXT(G54,"$###,###")&amp;CHAR(10)&amp;TEXT(AC54,"$###,###"),G54)</f>
        <v>8320</v>
      </c>
      <c r="BA54" s="19" t="str">
        <f aca="false">IF(AND(H54&lt;&gt;"-",H54&lt;&gt;AD54),TEXT(H54,"$###,##0")&amp;CHAR(10)&amp;TEXT(AD54,"$###,##0"),H54)</f>
        <v>$0
$495</v>
      </c>
      <c r="BB54" s="19" t="n">
        <f aca="false">IF(I54&lt;&gt;AE54,TEXT(I54,"$###,###")&amp;CHAR(10)&amp;TEXT(AE54,"$###,###"),I54)</f>
        <v>410</v>
      </c>
      <c r="BC54" s="19" t="n">
        <f aca="false">IF(AND(J54&lt;&gt;"-",J54&lt;&gt;AF54),TEXT(J54,"$###,##0")&amp;CHAR(10)&amp;TEXT(AF54,"$###,##0"),J54)</f>
        <v>187</v>
      </c>
      <c r="BD54" s="19" t="n">
        <f aca="false">IF(AND(K54&lt;&gt;"-",K54&lt;&gt;AG54),TEXT(K54,"$###,##0")&amp;CHAR(10)&amp;TEXT(AG54,"$###,##0"),K54)</f>
        <v>3994</v>
      </c>
      <c r="BE54" s="19" t="n">
        <f aca="false">IF(AND(L54&lt;&gt;"-",L54&lt;&gt;AH54),TEXT(L54,"$###,##0")&amp;CHAR(10)&amp;TEXT(AH54,"$###,##0"),L54)</f>
        <v>298</v>
      </c>
      <c r="BF54" s="18" t="n">
        <f aca="false">IF(M54&lt;&gt;AI54,M54&amp;CHAR(10)&amp;AI54,M54)</f>
        <v>26</v>
      </c>
      <c r="BG54" s="19" t="str">
        <f aca="false">IF(N54&lt;&gt;AJ54,TEXT(N54,"$###,###")&amp;CHAR(10)&amp;TEXT(AJ54,"$###,###"),N54)</f>
        <v>$13,208
$13,703</v>
      </c>
      <c r="BH54" s="19" t="str">
        <f aca="false">IF(O54&lt;&gt;AK54,TEXT(O54,"$###,###")&amp;CHAR(10)&amp;TEXT(AK54,"$###,###"),O54)</f>
        <v>$41,477
$41,972</v>
      </c>
    </row>
    <row r="55" customFormat="false" ht="23.85" hidden="false" customHeight="false" outlineLevel="0" collapsed="false">
      <c r="A55" s="10" t="s">
        <v>65</v>
      </c>
      <c r="B55" s="10" t="s">
        <v>165</v>
      </c>
      <c r="C55" s="11" t="s">
        <v>166</v>
      </c>
      <c r="D55" s="12" t="s">
        <v>167</v>
      </c>
      <c r="E55" s="11" t="s">
        <v>152</v>
      </c>
      <c r="F55" s="13" t="n">
        <v>47391</v>
      </c>
      <c r="G55" s="13" t="n">
        <v>13947</v>
      </c>
      <c r="H55" s="13" t="n">
        <v>0</v>
      </c>
      <c r="I55" s="13" t="n">
        <v>687</v>
      </c>
      <c r="J55" s="14" t="n">
        <v>187</v>
      </c>
      <c r="K55" s="13" t="n">
        <v>3994</v>
      </c>
      <c r="L55" s="13" t="n">
        <v>298</v>
      </c>
      <c r="M55" s="10" t="n">
        <v>26</v>
      </c>
      <c r="N55" s="13" t="n">
        <v>19113</v>
      </c>
      <c r="O55" s="13" t="n">
        <v>66504</v>
      </c>
      <c r="T55" s="0" t="str">
        <f aca="false">B55</f>
        <v>Blas, Barbara J.</v>
      </c>
      <c r="U55" s="15" t="str">
        <f aca="false">X55</f>
        <v>Blas, Barbara J.</v>
      </c>
      <c r="V55" s="0" t="str">
        <f aca="false">IF(OR(T55=U55,T55="",U55=""),"OK","BAD")</f>
        <v>OK</v>
      </c>
      <c r="W55" s="10" t="s">
        <v>65</v>
      </c>
      <c r="X55" s="10" t="s">
        <v>165</v>
      </c>
      <c r="Y55" s="11" t="n">
        <v>45110</v>
      </c>
      <c r="Z55" s="12" t="s">
        <v>167</v>
      </c>
      <c r="AA55" s="11" t="n">
        <v>45383</v>
      </c>
      <c r="AB55" s="13" t="n">
        <v>47391</v>
      </c>
      <c r="AC55" s="13" t="n">
        <v>13947</v>
      </c>
      <c r="AD55" s="13" t="n">
        <v>0</v>
      </c>
      <c r="AE55" s="13" t="n">
        <v>687</v>
      </c>
      <c r="AF55" s="13" t="n">
        <v>187</v>
      </c>
      <c r="AG55" s="13" t="n">
        <v>3994</v>
      </c>
      <c r="AH55" s="13" t="n">
        <v>298</v>
      </c>
      <c r="AI55" s="12" t="n">
        <v>26</v>
      </c>
      <c r="AJ55" s="13" t="n">
        <v>19113</v>
      </c>
      <c r="AK55" s="13" t="n">
        <v>66504</v>
      </c>
      <c r="AS55" s="16" t="e">
        <f aca="false">IF(#REF!&lt;&gt;#REF!,#REF!&amp;"/"&amp;#REF!,#REF!)</f>
        <v>#REF!</v>
      </c>
      <c r="AT55" s="16" t="str">
        <f aca="false">IF(A55&lt;&gt;W55,A55&amp;CHAR(10)&amp;W55,A55)</f>
        <v>Administrative Assistant</v>
      </c>
      <c r="AU55" s="16" t="str">
        <f aca="false">IF(B55&lt;&gt;X55,B55&amp;CHAR(10)&amp;X55,B55)</f>
        <v>Blas, Barbara J.</v>
      </c>
      <c r="AV55" s="17" t="str">
        <f aca="false">IF(C55&lt;&gt;Y55,TEXT(C55,"MM/DD/YY")&amp;CHAR(10)&amp;TEXT(Y55,"MM/DD/YY"),C55)</f>
        <v>07/03/23
07/03/23</v>
      </c>
      <c r="AW55" s="18" t="str">
        <f aca="false">IF(D55&lt;&gt;Z55,D55&amp;CHAR(10)&amp;Z55,D55)</f>
        <v>J-7</v>
      </c>
      <c r="AX55" s="17" t="str">
        <f aca="false">IF(E55&lt;&gt;AA55,TEXT(E55,"MM/DD/YY")&amp;CHAR(10)&amp;TEXT(AA55,"MM/DD/YY"),E55)</f>
        <v>04/01/24
04/01/24</v>
      </c>
      <c r="AY55" s="19" t="n">
        <f aca="false">IF(F55&lt;&gt;AB55,TEXT(F55,"$###,###")&amp;CHAR(10)&amp;TEXT(AB55,"$###,###"),F55)</f>
        <v>47391</v>
      </c>
      <c r="AZ55" s="19" t="n">
        <f aca="false">IF(G55&lt;&gt;AC55,TEXT(G55,"$###,###")&amp;CHAR(10)&amp;TEXT(AC55,"$###,###"),G55)</f>
        <v>13947</v>
      </c>
      <c r="BA55" s="19" t="n">
        <f aca="false">IF(AND(H55&lt;&gt;"-",H55&lt;&gt;AD55),TEXT(H55,"$###,##0")&amp;CHAR(10)&amp;TEXT(AD55,"$###,##0"),H55)</f>
        <v>0</v>
      </c>
      <c r="BB55" s="19" t="n">
        <f aca="false">IF(I55&lt;&gt;AE55,TEXT(I55,"$###,###")&amp;CHAR(10)&amp;TEXT(AE55,"$###,###"),I55)</f>
        <v>687</v>
      </c>
      <c r="BC55" s="19" t="n">
        <f aca="false">IF(AND(J55&lt;&gt;"-",J55&lt;&gt;AF55),TEXT(J55,"$###,##0")&amp;CHAR(10)&amp;TEXT(AF55,"$###,##0"),J55)</f>
        <v>187</v>
      </c>
      <c r="BD55" s="19" t="n">
        <f aca="false">IF(AND(K55&lt;&gt;"-",K55&lt;&gt;AG55),TEXT(K55,"$###,##0")&amp;CHAR(10)&amp;TEXT(AG55,"$###,##0"),K55)</f>
        <v>3994</v>
      </c>
      <c r="BE55" s="19" t="n">
        <f aca="false">IF(AND(L55&lt;&gt;"-",L55&lt;&gt;AH55),TEXT(L55,"$###,##0")&amp;CHAR(10)&amp;TEXT(AH55,"$###,##0"),L55)</f>
        <v>298</v>
      </c>
      <c r="BF55" s="18" t="n">
        <f aca="false">IF(M55&lt;&gt;AI55,M55&amp;CHAR(10)&amp;AI55,M55)</f>
        <v>26</v>
      </c>
      <c r="BG55" s="19" t="n">
        <f aca="false">IF(N55&lt;&gt;AJ55,TEXT(N55,"$###,###")&amp;CHAR(10)&amp;TEXT(AJ55,"$###,###"),N55)</f>
        <v>19113</v>
      </c>
      <c r="BH55" s="19" t="n">
        <f aca="false">IF(O55&lt;&gt;AK55,TEXT(O55,"$###,###")&amp;CHAR(10)&amp;TEXT(AK55,"$###,###"),O55)</f>
        <v>66504</v>
      </c>
    </row>
    <row r="56" customFormat="false" ht="23.85" hidden="false" customHeight="false" outlineLevel="0" collapsed="false">
      <c r="A56" s="10" t="s">
        <v>168</v>
      </c>
      <c r="B56" s="10" t="s">
        <v>169</v>
      </c>
      <c r="C56" s="11" t="s">
        <v>170</v>
      </c>
      <c r="D56" s="12" t="s">
        <v>171</v>
      </c>
      <c r="E56" s="11" t="s">
        <v>172</v>
      </c>
      <c r="F56" s="13" t="n">
        <v>48758</v>
      </c>
      <c r="G56" s="13" t="n">
        <v>14349</v>
      </c>
      <c r="H56" s="13" t="n">
        <v>0</v>
      </c>
      <c r="I56" s="13" t="n">
        <v>707</v>
      </c>
      <c r="J56" s="14" t="n">
        <v>187</v>
      </c>
      <c r="K56" s="13" t="n">
        <v>5709</v>
      </c>
      <c r="L56" s="13" t="n">
        <v>328</v>
      </c>
      <c r="M56" s="10" t="n">
        <v>26</v>
      </c>
      <c r="N56" s="13" t="n">
        <v>21281</v>
      </c>
      <c r="O56" s="13" t="n">
        <v>70039</v>
      </c>
      <c r="T56" s="0" t="str">
        <f aca="false">B56</f>
        <v>Blas, Jerome F.</v>
      </c>
      <c r="U56" s="15" t="str">
        <f aca="false">X56</f>
        <v>Blas, Jerome F.</v>
      </c>
      <c r="V56" s="0" t="str">
        <f aca="false">IF(OR(T56=U56,T56="",U56=""),"OK","BAD")</f>
        <v>OK</v>
      </c>
      <c r="W56" s="10" t="s">
        <v>168</v>
      </c>
      <c r="X56" s="10" t="s">
        <v>169</v>
      </c>
      <c r="Y56" s="11" t="n">
        <v>45068</v>
      </c>
      <c r="Z56" s="12" t="s">
        <v>171</v>
      </c>
      <c r="AA56" s="11" t="n">
        <v>45434</v>
      </c>
      <c r="AB56" s="13" t="n">
        <v>48758</v>
      </c>
      <c r="AC56" s="13" t="n">
        <v>14349</v>
      </c>
      <c r="AD56" s="13" t="n">
        <v>0</v>
      </c>
      <c r="AE56" s="13" t="n">
        <v>707</v>
      </c>
      <c r="AF56" s="13" t="n">
        <v>187</v>
      </c>
      <c r="AG56" s="13" t="n">
        <v>5709</v>
      </c>
      <c r="AH56" s="13" t="n">
        <v>328</v>
      </c>
      <c r="AI56" s="12" t="n">
        <v>26</v>
      </c>
      <c r="AJ56" s="13" t="n">
        <v>21281</v>
      </c>
      <c r="AK56" s="13" t="n">
        <v>70039</v>
      </c>
      <c r="AS56" s="16" t="e">
        <f aca="false">IF(#REF!&lt;&gt;#REF!,#REF!&amp;"/"&amp;#REF!,#REF!)</f>
        <v>#REF!</v>
      </c>
      <c r="AT56" s="16" t="str">
        <f aca="false">IF(A56&lt;&gt;W56,A56&amp;CHAR(10)&amp;W56,A56)</f>
        <v>Maintenance Supervisor</v>
      </c>
      <c r="AU56" s="16" t="str">
        <f aca="false">IF(B56&lt;&gt;X56,B56&amp;CHAR(10)&amp;X56,B56)</f>
        <v>Blas, Jerome F.</v>
      </c>
      <c r="AV56" s="17" t="str">
        <f aca="false">IF(C56&lt;&gt;Y56,TEXT(C56,"MM/DD/YY")&amp;CHAR(10)&amp;TEXT(Y56,"MM/DD/YY"),C56)</f>
        <v>05/22/23
05/22/23</v>
      </c>
      <c r="AW56" s="18" t="str">
        <f aca="false">IF(D56&lt;&gt;Z56,D56&amp;CHAR(10)&amp;Z56,D56)</f>
        <v>L-3</v>
      </c>
      <c r="AX56" s="17" t="str">
        <f aca="false">IF(E56&lt;&gt;AA56,TEXT(E56,"MM/DD/YY")&amp;CHAR(10)&amp;TEXT(AA56,"MM/DD/YY"),E56)</f>
        <v>05/22/24
05/22/24</v>
      </c>
      <c r="AY56" s="19" t="n">
        <f aca="false">IF(F56&lt;&gt;AB56,TEXT(F56,"$###,###")&amp;CHAR(10)&amp;TEXT(AB56,"$###,###"),F56)</f>
        <v>48758</v>
      </c>
      <c r="AZ56" s="19" t="n">
        <f aca="false">IF(G56&lt;&gt;AC56,TEXT(G56,"$###,###")&amp;CHAR(10)&amp;TEXT(AC56,"$###,###"),G56)</f>
        <v>14349</v>
      </c>
      <c r="BA56" s="19" t="n">
        <f aca="false">IF(AND(H56&lt;&gt;"-",H56&lt;&gt;AD56),TEXT(H56,"$###,##0")&amp;CHAR(10)&amp;TEXT(AD56,"$###,##0"),H56)</f>
        <v>0</v>
      </c>
      <c r="BB56" s="19" t="n">
        <f aca="false">IF(I56&lt;&gt;AE56,TEXT(I56,"$###,###")&amp;CHAR(10)&amp;TEXT(AE56,"$###,###"),I56)</f>
        <v>707</v>
      </c>
      <c r="BC56" s="19" t="n">
        <f aca="false">IF(AND(J56&lt;&gt;"-",J56&lt;&gt;AF56),TEXT(J56,"$###,##0")&amp;CHAR(10)&amp;TEXT(AF56,"$###,##0"),J56)</f>
        <v>187</v>
      </c>
      <c r="BD56" s="19" t="n">
        <f aca="false">IF(AND(K56&lt;&gt;"-",K56&lt;&gt;AG56),TEXT(K56,"$###,##0")&amp;CHAR(10)&amp;TEXT(AG56,"$###,##0"),K56)</f>
        <v>5709</v>
      </c>
      <c r="BE56" s="19" t="n">
        <f aca="false">IF(AND(L56&lt;&gt;"-",L56&lt;&gt;AH56),TEXT(L56,"$###,##0")&amp;CHAR(10)&amp;TEXT(AH56,"$###,##0"),L56)</f>
        <v>328</v>
      </c>
      <c r="BF56" s="18" t="n">
        <f aca="false">IF(M56&lt;&gt;AI56,M56&amp;CHAR(10)&amp;AI56,M56)</f>
        <v>26</v>
      </c>
      <c r="BG56" s="19" t="n">
        <f aca="false">IF(N56&lt;&gt;AJ56,TEXT(N56,"$###,###")&amp;CHAR(10)&amp;TEXT(AJ56,"$###,###"),N56)</f>
        <v>21281</v>
      </c>
      <c r="BH56" s="19" t="n">
        <f aca="false">IF(O56&lt;&gt;AK56,TEXT(O56,"$###,###")&amp;CHAR(10)&amp;TEXT(AK56,"$###,###"),O56)</f>
        <v>70039</v>
      </c>
    </row>
    <row r="57" customFormat="false" ht="23.85" hidden="false" customHeight="false" outlineLevel="0" collapsed="false">
      <c r="A57" s="10" t="s">
        <v>44</v>
      </c>
      <c r="B57" s="10" t="s">
        <v>173</v>
      </c>
      <c r="C57" s="11" t="s">
        <v>166</v>
      </c>
      <c r="D57" s="12" t="s">
        <v>174</v>
      </c>
      <c r="E57" s="11" t="s">
        <v>175</v>
      </c>
      <c r="F57" s="13" t="n">
        <v>45367</v>
      </c>
      <c r="G57" s="13" t="n">
        <v>13352</v>
      </c>
      <c r="H57" s="13" t="n">
        <v>0</v>
      </c>
      <c r="I57" s="13" t="n">
        <v>658</v>
      </c>
      <c r="J57" s="14" t="n">
        <v>187</v>
      </c>
      <c r="K57" s="13" t="n">
        <v>3994</v>
      </c>
      <c r="L57" s="13" t="n">
        <v>298</v>
      </c>
      <c r="M57" s="10" t="n">
        <v>26</v>
      </c>
      <c r="N57" s="13" t="n">
        <v>18488</v>
      </c>
      <c r="O57" s="13" t="n">
        <v>63855</v>
      </c>
      <c r="T57" s="0" t="str">
        <f aca="false">B57</f>
        <v>Blas, Joanne M.</v>
      </c>
      <c r="U57" s="15" t="str">
        <f aca="false">X57</f>
        <v>Blas, Joanne M.</v>
      </c>
      <c r="V57" s="0" t="str">
        <f aca="false">IF(OR(T57=U57,T57="",U57=""),"OK","BAD")</f>
        <v>OK</v>
      </c>
      <c r="W57" s="10" t="s">
        <v>44</v>
      </c>
      <c r="X57" s="10" t="s">
        <v>173</v>
      </c>
      <c r="Y57" s="11" t="n">
        <v>45110</v>
      </c>
      <c r="Z57" s="12" t="s">
        <v>174</v>
      </c>
      <c r="AA57" s="11" t="n">
        <v>45414</v>
      </c>
      <c r="AB57" s="13" t="n">
        <v>45367</v>
      </c>
      <c r="AC57" s="13" t="n">
        <v>13352</v>
      </c>
      <c r="AD57" s="13" t="n">
        <v>0</v>
      </c>
      <c r="AE57" s="13" t="n">
        <v>658</v>
      </c>
      <c r="AF57" s="13" t="n">
        <v>187</v>
      </c>
      <c r="AG57" s="13" t="n">
        <v>3994</v>
      </c>
      <c r="AH57" s="13" t="n">
        <v>298</v>
      </c>
      <c r="AI57" s="12" t="n">
        <v>26</v>
      </c>
      <c r="AJ57" s="13" t="n">
        <v>18488</v>
      </c>
      <c r="AK57" s="13" t="n">
        <v>63855</v>
      </c>
      <c r="AS57" s="16" t="e">
        <f aca="false">IF(#REF!&lt;&gt;#REF!,#REF!&amp;"/"&amp;#REF!,#REF!)</f>
        <v>#REF!</v>
      </c>
      <c r="AT57" s="16" t="str">
        <f aca="false">IF(A57&lt;&gt;W57,A57&amp;CHAR(10)&amp;W57,A57)</f>
        <v>Administrative Aide</v>
      </c>
      <c r="AU57" s="16" t="str">
        <f aca="false">IF(B57&lt;&gt;X57,B57&amp;CHAR(10)&amp;X57,B57)</f>
        <v>Blas, Joanne M.</v>
      </c>
      <c r="AV57" s="17" t="str">
        <f aca="false">IF(C57&lt;&gt;Y57,TEXT(C57,"MM/DD/YY")&amp;CHAR(10)&amp;TEXT(Y57,"MM/DD/YY"),C57)</f>
        <v>07/03/23
07/03/23</v>
      </c>
      <c r="AW57" s="18" t="str">
        <f aca="false">IF(D57&lt;&gt;Z57,D57&amp;CHAR(10)&amp;Z57,D57)</f>
        <v>F-15</v>
      </c>
      <c r="AX57" s="17" t="str">
        <f aca="false">IF(E57&lt;&gt;AA57,TEXT(E57,"MM/DD/YY")&amp;CHAR(10)&amp;TEXT(AA57,"MM/DD/YY"),E57)</f>
        <v>05/02/24
05/02/24</v>
      </c>
      <c r="AY57" s="19" t="n">
        <f aca="false">IF(F57&lt;&gt;AB57,TEXT(F57,"$###,###")&amp;CHAR(10)&amp;TEXT(AB57,"$###,###"),F57)</f>
        <v>45367</v>
      </c>
      <c r="AZ57" s="19" t="n">
        <f aca="false">IF(G57&lt;&gt;AC57,TEXT(G57,"$###,###")&amp;CHAR(10)&amp;TEXT(AC57,"$###,###"),G57)</f>
        <v>13352</v>
      </c>
      <c r="BA57" s="19" t="n">
        <f aca="false">IF(AND(H57&lt;&gt;"-",H57&lt;&gt;AD57),TEXT(H57,"$###,##0")&amp;CHAR(10)&amp;TEXT(AD57,"$###,##0"),H57)</f>
        <v>0</v>
      </c>
      <c r="BB57" s="19" t="n">
        <f aca="false">IF(I57&lt;&gt;AE57,TEXT(I57,"$###,###")&amp;CHAR(10)&amp;TEXT(AE57,"$###,###"),I57)</f>
        <v>658</v>
      </c>
      <c r="BC57" s="19" t="n">
        <f aca="false">IF(AND(J57&lt;&gt;"-",J57&lt;&gt;AF57),TEXT(J57,"$###,##0")&amp;CHAR(10)&amp;TEXT(AF57,"$###,##0"),J57)</f>
        <v>187</v>
      </c>
      <c r="BD57" s="19" t="n">
        <f aca="false">IF(AND(K57&lt;&gt;"-",K57&lt;&gt;AG57),TEXT(K57,"$###,##0")&amp;CHAR(10)&amp;TEXT(AG57,"$###,##0"),K57)</f>
        <v>3994</v>
      </c>
      <c r="BE57" s="19" t="n">
        <f aca="false">IF(AND(L57&lt;&gt;"-",L57&lt;&gt;AH57),TEXT(L57,"$###,##0")&amp;CHAR(10)&amp;TEXT(AH57,"$###,##0"),L57)</f>
        <v>298</v>
      </c>
      <c r="BF57" s="18" t="n">
        <f aca="false">IF(M57&lt;&gt;AI57,M57&amp;CHAR(10)&amp;AI57,M57)</f>
        <v>26</v>
      </c>
      <c r="BG57" s="19" t="n">
        <f aca="false">IF(N57&lt;&gt;AJ57,TEXT(N57,"$###,###")&amp;CHAR(10)&amp;TEXT(AJ57,"$###,###"),N57)</f>
        <v>18488</v>
      </c>
      <c r="BH57" s="19" t="n">
        <f aca="false">IF(O57&lt;&gt;AK57,TEXT(O57,"$###,###")&amp;CHAR(10)&amp;TEXT(AK57,"$###,###"),O57)</f>
        <v>63855</v>
      </c>
    </row>
    <row r="58" customFormat="false" ht="23.85" hidden="false" customHeight="false" outlineLevel="0" collapsed="false">
      <c r="A58" s="10" t="s">
        <v>33</v>
      </c>
      <c r="B58" s="10" t="s">
        <v>176</v>
      </c>
      <c r="C58" s="11" t="s">
        <v>177</v>
      </c>
      <c r="D58" s="12" t="s">
        <v>96</v>
      </c>
      <c r="E58" s="11" t="s">
        <v>97</v>
      </c>
      <c r="F58" s="13" t="n">
        <v>43022</v>
      </c>
      <c r="G58" s="13" t="n">
        <v>12661</v>
      </c>
      <c r="H58" s="13" t="n">
        <v>495</v>
      </c>
      <c r="I58" s="13" t="n">
        <v>624</v>
      </c>
      <c r="J58" s="14" t="n">
        <v>0</v>
      </c>
      <c r="K58" s="13" t="n">
        <v>3994</v>
      </c>
      <c r="L58" s="13" t="n">
        <v>298</v>
      </c>
      <c r="M58" s="10" t="n">
        <v>21</v>
      </c>
      <c r="N58" s="13" t="n">
        <v>18072</v>
      </c>
      <c r="O58" s="13" t="n">
        <v>61094</v>
      </c>
      <c r="T58" s="0" t="str">
        <f aca="false">B58</f>
        <v>Blas, Joey E.</v>
      </c>
      <c r="U58" s="15" t="str">
        <f aca="false">X58</f>
        <v>Blas, Joey E.</v>
      </c>
      <c r="V58" s="0" t="str">
        <f aca="false">IF(OR(T58=U58,T58="",U58=""),"OK","BAD")</f>
        <v>OK</v>
      </c>
      <c r="W58" s="10" t="s">
        <v>33</v>
      </c>
      <c r="X58" s="10" t="s">
        <v>176</v>
      </c>
      <c r="Y58" s="11" t="n">
        <v>45142</v>
      </c>
      <c r="Z58" s="12" t="s">
        <v>96</v>
      </c>
      <c r="AA58" s="11" t="s">
        <v>97</v>
      </c>
      <c r="AB58" s="13" t="n">
        <v>43022</v>
      </c>
      <c r="AC58" s="13" t="n">
        <v>12661</v>
      </c>
      <c r="AD58" s="13" t="n">
        <v>495</v>
      </c>
      <c r="AE58" s="13" t="n">
        <v>624</v>
      </c>
      <c r="AF58" s="13" t="n">
        <v>0</v>
      </c>
      <c r="AG58" s="13" t="n">
        <v>3994</v>
      </c>
      <c r="AH58" s="13" t="n">
        <v>298</v>
      </c>
      <c r="AI58" s="12" t="n">
        <v>21</v>
      </c>
      <c r="AJ58" s="13" t="n">
        <v>18072</v>
      </c>
      <c r="AK58" s="13" t="n">
        <v>61094</v>
      </c>
      <c r="AS58" s="16" t="e">
        <f aca="false">IF(#REF!&lt;&gt;#REF!,#REF!&amp;"/"&amp;#REF!,#REF!)</f>
        <v>#REF!</v>
      </c>
      <c r="AT58" s="16" t="str">
        <f aca="false">IF(A58&lt;&gt;W58,A58&amp;CHAR(10)&amp;W58,A58)</f>
        <v>Instructor</v>
      </c>
      <c r="AU58" s="16" t="str">
        <f aca="false">IF(B58&lt;&gt;X58,B58&amp;CHAR(10)&amp;X58,B58)</f>
        <v>Blas, Joey E.</v>
      </c>
      <c r="AV58" s="17" t="str">
        <f aca="false">IF(C58&lt;&gt;Y58,TEXT(C58,"MM/DD/YY")&amp;CHAR(10)&amp;TEXT(Y58,"MM/DD/YY"),C58)</f>
        <v>08/04/23
08/04/23</v>
      </c>
      <c r="AW58" s="18" t="str">
        <f aca="false">IF(D58&lt;&gt;Z58,D58&amp;CHAR(10)&amp;Z58,D58)</f>
        <v>J-1-a</v>
      </c>
      <c r="AX58" s="17" t="str">
        <f aca="false">IF(E58&lt;&gt;AA58,TEXT(E58,"MM/DD/YY")&amp;CHAR(10)&amp;TEXT(AA58,"MM/DD/YY"),E58)</f>
        <v>LTA</v>
      </c>
      <c r="AY58" s="19" t="n">
        <f aca="false">IF(F58&lt;&gt;AB58,TEXT(F58,"$###,###")&amp;CHAR(10)&amp;TEXT(AB58,"$###,###"),F58)</f>
        <v>43022</v>
      </c>
      <c r="AZ58" s="19" t="n">
        <f aca="false">IF(G58&lt;&gt;AC58,TEXT(G58,"$###,###")&amp;CHAR(10)&amp;TEXT(AC58,"$###,###"),G58)</f>
        <v>12661</v>
      </c>
      <c r="BA58" s="19" t="n">
        <f aca="false">IF(AND(H58&lt;&gt;"-",H58&lt;&gt;AD58),TEXT(H58,"$###,##0")&amp;CHAR(10)&amp;TEXT(AD58,"$###,##0"),H58)</f>
        <v>495</v>
      </c>
      <c r="BB58" s="19" t="n">
        <f aca="false">IF(I58&lt;&gt;AE58,TEXT(I58,"$###,###")&amp;CHAR(10)&amp;TEXT(AE58,"$###,###"),I58)</f>
        <v>624</v>
      </c>
      <c r="BC58" s="19" t="n">
        <f aca="false">IF(AND(J58&lt;&gt;"-",J58&lt;&gt;AF58),TEXT(J58,"$###,##0")&amp;CHAR(10)&amp;TEXT(AF58,"$###,##0"),J58)</f>
        <v>0</v>
      </c>
      <c r="BD58" s="19" t="n">
        <f aca="false">IF(AND(K58&lt;&gt;"-",K58&lt;&gt;AG58),TEXT(K58,"$###,##0")&amp;CHAR(10)&amp;TEXT(AG58,"$###,##0"),K58)</f>
        <v>3994</v>
      </c>
      <c r="BE58" s="19" t="n">
        <f aca="false">IF(AND(L58&lt;&gt;"-",L58&lt;&gt;AH58),TEXT(L58,"$###,##0")&amp;CHAR(10)&amp;TEXT(AH58,"$###,##0"),L58)</f>
        <v>298</v>
      </c>
      <c r="BF58" s="18" t="n">
        <f aca="false">IF(M58&lt;&gt;AI58,M58&amp;CHAR(10)&amp;AI58,M58)</f>
        <v>21</v>
      </c>
      <c r="BG58" s="19" t="n">
        <f aca="false">IF(N58&lt;&gt;AJ58,TEXT(N58,"$###,###")&amp;CHAR(10)&amp;TEXT(AJ58,"$###,###"),N58)</f>
        <v>18072</v>
      </c>
      <c r="BH58" s="19" t="n">
        <f aca="false">IF(O58&lt;&gt;AK58,TEXT(O58,"$###,###")&amp;CHAR(10)&amp;TEXT(AK58,"$###,###"),O58)</f>
        <v>61094</v>
      </c>
    </row>
    <row r="59" customFormat="false" ht="23.85" hidden="false" customHeight="false" outlineLevel="0" collapsed="false">
      <c r="A59" s="10" t="s">
        <v>68</v>
      </c>
      <c r="B59" s="10" t="s">
        <v>178</v>
      </c>
      <c r="C59" s="11" t="s">
        <v>179</v>
      </c>
      <c r="D59" s="12" t="s">
        <v>180</v>
      </c>
      <c r="E59" s="11" t="s">
        <v>109</v>
      </c>
      <c r="F59" s="13" t="n">
        <v>57693</v>
      </c>
      <c r="G59" s="13" t="n">
        <v>16979</v>
      </c>
      <c r="H59" s="13" t="n">
        <v>495</v>
      </c>
      <c r="I59" s="13" t="n">
        <v>837</v>
      </c>
      <c r="J59" s="14" t="n">
        <v>187</v>
      </c>
      <c r="K59" s="13" t="n">
        <v>9595</v>
      </c>
      <c r="L59" s="13" t="n">
        <v>328</v>
      </c>
      <c r="M59" s="10" t="n">
        <v>26</v>
      </c>
      <c r="N59" s="13" t="n">
        <v>28421</v>
      </c>
      <c r="O59" s="13" t="n">
        <v>86114</v>
      </c>
      <c r="T59" s="0" t="str">
        <f aca="false">B59</f>
        <v>Blas, Trisha D.</v>
      </c>
      <c r="U59" s="15" t="str">
        <f aca="false">X59</f>
        <v>Blas, Trisha D.</v>
      </c>
      <c r="V59" s="0" t="str">
        <f aca="false">IF(OR(T59=U59,T59="",U59=""),"OK","BAD")</f>
        <v>OK</v>
      </c>
      <c r="W59" s="10" t="s">
        <v>68</v>
      </c>
      <c r="X59" s="10" t="s">
        <v>178</v>
      </c>
      <c r="Y59" s="11" t="n">
        <v>43682</v>
      </c>
      <c r="Z59" s="12" t="s">
        <v>180</v>
      </c>
      <c r="AA59" s="11" t="n">
        <v>45505</v>
      </c>
      <c r="AB59" s="13" t="n">
        <v>57693</v>
      </c>
      <c r="AC59" s="13" t="n">
        <v>16979</v>
      </c>
      <c r="AD59" s="13" t="n">
        <v>495</v>
      </c>
      <c r="AE59" s="13" t="n">
        <v>837</v>
      </c>
      <c r="AF59" s="13" t="n">
        <v>187</v>
      </c>
      <c r="AG59" s="13" t="n">
        <v>9595</v>
      </c>
      <c r="AH59" s="13" t="n">
        <v>328</v>
      </c>
      <c r="AI59" s="12" t="n">
        <v>26</v>
      </c>
      <c r="AJ59" s="13" t="n">
        <v>28421</v>
      </c>
      <c r="AK59" s="13" t="n">
        <v>86114</v>
      </c>
      <c r="AS59" s="16" t="e">
        <f aca="false">IF(#REF!&lt;&gt;#REF!,#REF!&amp;"/"&amp;#REF!,#REF!)</f>
        <v>#REF!</v>
      </c>
      <c r="AT59" s="16" t="str">
        <f aca="false">IF(A59&lt;&gt;W59,A59&amp;CHAR(10)&amp;W59,A59)</f>
        <v>Assistant Professor</v>
      </c>
      <c r="AU59" s="16" t="str">
        <f aca="false">IF(B59&lt;&gt;X59,B59&amp;CHAR(10)&amp;X59,B59)</f>
        <v>Blas, Trisha D.</v>
      </c>
      <c r="AV59" s="17" t="str">
        <f aca="false">IF(C59&lt;&gt;Y59,TEXT(C59,"MM/DD/YY")&amp;CHAR(10)&amp;TEXT(Y59,"MM/DD/YY"),C59)</f>
        <v>08/05/19
08/05/19</v>
      </c>
      <c r="AW59" s="18" t="str">
        <f aca="false">IF(D59&lt;&gt;Z59,D59&amp;CHAR(10)&amp;Z59,D59)</f>
        <v>K-5-d</v>
      </c>
      <c r="AX59" s="17" t="str">
        <f aca="false">IF(E59&lt;&gt;AA59,TEXT(E59,"MM/DD/YY")&amp;CHAR(10)&amp;TEXT(AA59,"MM/DD/YY"),E59)</f>
        <v>08/01/24
08/01/24</v>
      </c>
      <c r="AY59" s="19" t="n">
        <f aca="false">IF(F59&lt;&gt;AB59,TEXT(F59,"$###,###")&amp;CHAR(10)&amp;TEXT(AB59,"$###,###"),F59)</f>
        <v>57693</v>
      </c>
      <c r="AZ59" s="19" t="n">
        <f aca="false">IF(G59&lt;&gt;AC59,TEXT(G59,"$###,###")&amp;CHAR(10)&amp;TEXT(AC59,"$###,###"),G59)</f>
        <v>16979</v>
      </c>
      <c r="BA59" s="19" t="n">
        <f aca="false">IF(AND(H59&lt;&gt;"-",H59&lt;&gt;AD59),TEXT(H59,"$###,##0")&amp;CHAR(10)&amp;TEXT(AD59,"$###,##0"),H59)</f>
        <v>495</v>
      </c>
      <c r="BB59" s="19" t="n">
        <f aca="false">IF(I59&lt;&gt;AE59,TEXT(I59,"$###,###")&amp;CHAR(10)&amp;TEXT(AE59,"$###,###"),I59)</f>
        <v>837</v>
      </c>
      <c r="BC59" s="19" t="n">
        <f aca="false">IF(AND(J59&lt;&gt;"-",J59&lt;&gt;AF59),TEXT(J59,"$###,##0")&amp;CHAR(10)&amp;TEXT(AF59,"$###,##0"),J59)</f>
        <v>187</v>
      </c>
      <c r="BD59" s="19" t="n">
        <f aca="false">IF(AND(K59&lt;&gt;"-",K59&lt;&gt;AG59),TEXT(K59,"$###,##0")&amp;CHAR(10)&amp;TEXT(AG59,"$###,##0"),K59)</f>
        <v>9595</v>
      </c>
      <c r="BE59" s="19" t="n">
        <f aca="false">IF(AND(L59&lt;&gt;"-",L59&lt;&gt;AH59),TEXT(L59,"$###,##0")&amp;CHAR(10)&amp;TEXT(AH59,"$###,##0"),L59)</f>
        <v>328</v>
      </c>
      <c r="BF59" s="18" t="n">
        <f aca="false">IF(M59&lt;&gt;AI59,M59&amp;CHAR(10)&amp;AI59,M59)</f>
        <v>26</v>
      </c>
      <c r="BG59" s="19" t="n">
        <f aca="false">IF(N59&lt;&gt;AJ59,TEXT(N59,"$###,###")&amp;CHAR(10)&amp;TEXT(AJ59,"$###,###"),N59)</f>
        <v>28421</v>
      </c>
      <c r="BH59" s="19" t="n">
        <f aca="false">IF(O59&lt;&gt;AK59,TEXT(O59,"$###,###")&amp;CHAR(10)&amp;TEXT(AK59,"$###,###"),O59)</f>
        <v>86114</v>
      </c>
    </row>
    <row r="60" customFormat="false" ht="23.85" hidden="false" customHeight="false" outlineLevel="0" collapsed="false">
      <c r="A60" s="10" t="s">
        <v>68</v>
      </c>
      <c r="B60" s="10" t="s">
        <v>181</v>
      </c>
      <c r="C60" s="11" t="s">
        <v>182</v>
      </c>
      <c r="D60" s="12" t="s">
        <v>183</v>
      </c>
      <c r="E60" s="11" t="s">
        <v>109</v>
      </c>
      <c r="F60" s="13" t="n">
        <v>63098</v>
      </c>
      <c r="G60" s="13" t="n">
        <v>18570</v>
      </c>
      <c r="H60" s="13" t="n">
        <v>495</v>
      </c>
      <c r="I60" s="13" t="n">
        <v>915</v>
      </c>
      <c r="J60" s="14" t="n">
        <v>187</v>
      </c>
      <c r="K60" s="13" t="n">
        <v>5709</v>
      </c>
      <c r="L60" s="13" t="n">
        <v>328</v>
      </c>
      <c r="M60" s="10" t="n">
        <v>26</v>
      </c>
      <c r="N60" s="13" t="n">
        <v>26204</v>
      </c>
      <c r="O60" s="13" t="n">
        <v>89302</v>
      </c>
      <c r="T60" s="0" t="str">
        <f aca="false">B60</f>
        <v>Bollinger, Simone E.</v>
      </c>
      <c r="U60" s="15" t="str">
        <f aca="false">X60</f>
        <v>Bollinger, Simone E.</v>
      </c>
      <c r="V60" s="0" t="str">
        <f aca="false">IF(OR(T60=U60,T60="",U60=""),"OK","BAD")</f>
        <v>OK</v>
      </c>
      <c r="W60" s="10" t="s">
        <v>68</v>
      </c>
      <c r="X60" s="10" t="s">
        <v>181</v>
      </c>
      <c r="Y60" s="11" t="n">
        <v>42644</v>
      </c>
      <c r="Z60" s="12" t="s">
        <v>183</v>
      </c>
      <c r="AA60" s="11" t="n">
        <v>45505</v>
      </c>
      <c r="AB60" s="13" t="n">
        <v>63098</v>
      </c>
      <c r="AC60" s="13" t="n">
        <v>18570</v>
      </c>
      <c r="AD60" s="13" t="n">
        <v>495</v>
      </c>
      <c r="AE60" s="13" t="n">
        <v>915</v>
      </c>
      <c r="AF60" s="13" t="n">
        <v>187</v>
      </c>
      <c r="AG60" s="13" t="n">
        <v>5709</v>
      </c>
      <c r="AH60" s="13" t="n">
        <v>328</v>
      </c>
      <c r="AI60" s="12" t="n">
        <v>26</v>
      </c>
      <c r="AJ60" s="13" t="n">
        <v>26204</v>
      </c>
      <c r="AK60" s="13" t="n">
        <v>89302</v>
      </c>
      <c r="AS60" s="16" t="e">
        <f aca="false">IF(#REF!&lt;&gt;#REF!,#REF!&amp;"/"&amp;#REF!,#REF!)</f>
        <v>#REF!</v>
      </c>
      <c r="AT60" s="16" t="str">
        <f aca="false">IF(A60&lt;&gt;W60,A60&amp;CHAR(10)&amp;W60,A60)</f>
        <v>Assistant Professor</v>
      </c>
      <c r="AU60" s="16" t="str">
        <f aca="false">IF(B60&lt;&gt;X60,B60&amp;CHAR(10)&amp;X60,B60)</f>
        <v>Bollinger, Simone E.</v>
      </c>
      <c r="AV60" s="17" t="str">
        <f aca="false">IF(C60&lt;&gt;Y60,TEXT(C60,"MM/DD/YY")&amp;CHAR(10)&amp;TEXT(Y60,"MM/DD/YY"),C60)</f>
        <v>10/01/16
10/01/16</v>
      </c>
      <c r="AW60" s="18" t="str">
        <f aca="false">IF(D60&lt;&gt;Z60,D60&amp;CHAR(10)&amp;Z60,D60)</f>
        <v>K-8-a</v>
      </c>
      <c r="AX60" s="17" t="str">
        <f aca="false">IF(E60&lt;&gt;AA60,TEXT(E60,"MM/DD/YY")&amp;CHAR(10)&amp;TEXT(AA60,"MM/DD/YY"),E60)</f>
        <v>08/01/24
08/01/24</v>
      </c>
      <c r="AY60" s="19" t="n">
        <f aca="false">IF(F60&lt;&gt;AB60,TEXT(F60,"$###,###")&amp;CHAR(10)&amp;TEXT(AB60,"$###,###"),F60)</f>
        <v>63098</v>
      </c>
      <c r="AZ60" s="19" t="n">
        <f aca="false">IF(G60&lt;&gt;AC60,TEXT(G60,"$###,###")&amp;CHAR(10)&amp;TEXT(AC60,"$###,###"),G60)</f>
        <v>18570</v>
      </c>
      <c r="BA60" s="19" t="n">
        <f aca="false">IF(AND(H60&lt;&gt;"-",H60&lt;&gt;AD60),TEXT(H60,"$###,##0")&amp;CHAR(10)&amp;TEXT(AD60,"$###,##0"),H60)</f>
        <v>495</v>
      </c>
      <c r="BB60" s="19" t="n">
        <f aca="false">IF(I60&lt;&gt;AE60,TEXT(I60,"$###,###")&amp;CHAR(10)&amp;TEXT(AE60,"$###,###"),I60)</f>
        <v>915</v>
      </c>
      <c r="BC60" s="19" t="n">
        <f aca="false">IF(AND(J60&lt;&gt;"-",J60&lt;&gt;AF60),TEXT(J60,"$###,##0")&amp;CHAR(10)&amp;TEXT(AF60,"$###,##0"),J60)</f>
        <v>187</v>
      </c>
      <c r="BD60" s="19" t="n">
        <f aca="false">IF(AND(K60&lt;&gt;"-",K60&lt;&gt;AG60),TEXT(K60,"$###,##0")&amp;CHAR(10)&amp;TEXT(AG60,"$###,##0"),K60)</f>
        <v>5709</v>
      </c>
      <c r="BE60" s="19" t="n">
        <f aca="false">IF(AND(L60&lt;&gt;"-",L60&lt;&gt;AH60),TEXT(L60,"$###,##0")&amp;CHAR(10)&amp;TEXT(AH60,"$###,##0"),L60)</f>
        <v>328</v>
      </c>
      <c r="BF60" s="18" t="n">
        <f aca="false">IF(M60&lt;&gt;AI60,M60&amp;CHAR(10)&amp;AI60,M60)</f>
        <v>26</v>
      </c>
      <c r="BG60" s="19" t="n">
        <f aca="false">IF(N60&lt;&gt;AJ60,TEXT(N60,"$###,###")&amp;CHAR(10)&amp;TEXT(AJ60,"$###,###"),N60)</f>
        <v>26204</v>
      </c>
      <c r="BH60" s="19" t="n">
        <f aca="false">IF(O60&lt;&gt;AK60,TEXT(O60,"$###,###")&amp;CHAR(10)&amp;TEXT(AK60,"$###,###"),O60)</f>
        <v>89302</v>
      </c>
    </row>
    <row r="61" customFormat="false" ht="23.85" hidden="false" customHeight="false" outlineLevel="0" collapsed="false">
      <c r="A61" s="10" t="s">
        <v>68</v>
      </c>
      <c r="B61" s="10" t="s">
        <v>184</v>
      </c>
      <c r="C61" s="11" t="s">
        <v>177</v>
      </c>
      <c r="D61" s="12" t="s">
        <v>61</v>
      </c>
      <c r="E61" s="11" t="s">
        <v>97</v>
      </c>
      <c r="F61" s="13" t="n">
        <v>47755</v>
      </c>
      <c r="G61" s="13" t="n">
        <v>14054</v>
      </c>
      <c r="H61" s="13" t="n">
        <v>495</v>
      </c>
      <c r="I61" s="13" t="n">
        <v>692</v>
      </c>
      <c r="J61" s="14" t="n">
        <v>0</v>
      </c>
      <c r="K61" s="13" t="n">
        <v>0</v>
      </c>
      <c r="L61" s="13" t="n">
        <v>0</v>
      </c>
      <c r="M61" s="10" t="n">
        <v>21</v>
      </c>
      <c r="N61" s="13" t="n">
        <v>15242</v>
      </c>
      <c r="O61" s="13" t="n">
        <v>62997</v>
      </c>
      <c r="T61" s="0" t="str">
        <f aca="false">B61</f>
        <v>Bordallo, Dolores C.</v>
      </c>
      <c r="U61" s="15" t="str">
        <f aca="false">X61</f>
        <v>Bordallo, Dolores C.</v>
      </c>
      <c r="V61" s="0" t="str">
        <f aca="false">IF(OR(T61=U61,T61="",U61=""),"OK","BAD")</f>
        <v>OK</v>
      </c>
      <c r="W61" s="10" t="s">
        <v>68</v>
      </c>
      <c r="X61" s="10" t="s">
        <v>184</v>
      </c>
      <c r="Y61" s="11" t="n">
        <v>45142</v>
      </c>
      <c r="Z61" s="12" t="s">
        <v>61</v>
      </c>
      <c r="AA61" s="11" t="s">
        <v>97</v>
      </c>
      <c r="AB61" s="13" t="n">
        <v>47755</v>
      </c>
      <c r="AC61" s="13" t="n">
        <v>14054</v>
      </c>
      <c r="AD61" s="13" t="n">
        <v>495</v>
      </c>
      <c r="AE61" s="13" t="n">
        <v>692</v>
      </c>
      <c r="AF61" s="13" t="n">
        <v>0</v>
      </c>
      <c r="AG61" s="13" t="n">
        <v>0</v>
      </c>
      <c r="AH61" s="13" t="n">
        <v>0</v>
      </c>
      <c r="AI61" s="12" t="n">
        <v>21</v>
      </c>
      <c r="AJ61" s="13" t="n">
        <v>15242</v>
      </c>
      <c r="AK61" s="13" t="n">
        <v>62997</v>
      </c>
      <c r="AS61" s="16" t="e">
        <f aca="false">IF(#REF!&lt;&gt;#REF!,#REF!&amp;"/"&amp;#REF!,#REF!)</f>
        <v>#REF!</v>
      </c>
      <c r="AT61" s="16" t="str">
        <f aca="false">IF(A61&lt;&gt;W61,A61&amp;CHAR(10)&amp;W61,A61)</f>
        <v>Assistant Professor</v>
      </c>
      <c r="AU61" s="16" t="str">
        <f aca="false">IF(B61&lt;&gt;X61,B61&amp;CHAR(10)&amp;X61,B61)</f>
        <v>Bordallo, Dolores C.</v>
      </c>
      <c r="AV61" s="17" t="str">
        <f aca="false">IF(C61&lt;&gt;Y61,TEXT(C61,"MM/DD/YY")&amp;CHAR(10)&amp;TEXT(Y61,"MM/DD/YY"),C61)</f>
        <v>08/04/23
08/04/23</v>
      </c>
      <c r="AW61" s="18" t="str">
        <f aca="false">IF(D61&lt;&gt;Z61,D61&amp;CHAR(10)&amp;Z61,D61)</f>
        <v>K-1-a</v>
      </c>
      <c r="AX61" s="17" t="str">
        <f aca="false">IF(E61&lt;&gt;AA61,TEXT(E61,"MM/DD/YY")&amp;CHAR(10)&amp;TEXT(AA61,"MM/DD/YY"),E61)</f>
        <v>LTA</v>
      </c>
      <c r="AY61" s="19" t="n">
        <f aca="false">IF(F61&lt;&gt;AB61,TEXT(F61,"$###,###")&amp;CHAR(10)&amp;TEXT(AB61,"$###,###"),F61)</f>
        <v>47755</v>
      </c>
      <c r="AZ61" s="19" t="n">
        <f aca="false">IF(G61&lt;&gt;AC61,TEXT(G61,"$###,###")&amp;CHAR(10)&amp;TEXT(AC61,"$###,###"),G61)</f>
        <v>14054</v>
      </c>
      <c r="BA61" s="19" t="n">
        <f aca="false">IF(AND(H61&lt;&gt;"-",H61&lt;&gt;AD61),TEXT(H61,"$###,##0")&amp;CHAR(10)&amp;TEXT(AD61,"$###,##0"),H61)</f>
        <v>495</v>
      </c>
      <c r="BB61" s="19" t="n">
        <f aca="false">IF(I61&lt;&gt;AE61,TEXT(I61,"$###,###")&amp;CHAR(10)&amp;TEXT(AE61,"$###,###"),I61)</f>
        <v>692</v>
      </c>
      <c r="BC61" s="19" t="n">
        <f aca="false">IF(AND(J61&lt;&gt;"-",J61&lt;&gt;AF61),TEXT(J61,"$###,##0")&amp;CHAR(10)&amp;TEXT(AF61,"$###,##0"),J61)</f>
        <v>0</v>
      </c>
      <c r="BD61" s="19" t="n">
        <f aca="false">IF(AND(K61&lt;&gt;"-",K61&lt;&gt;AG61),TEXT(K61,"$###,##0")&amp;CHAR(10)&amp;TEXT(AG61,"$###,##0"),K61)</f>
        <v>0</v>
      </c>
      <c r="BE61" s="19" t="n">
        <f aca="false">IF(AND(L61&lt;&gt;"-",L61&lt;&gt;AH61),TEXT(L61,"$###,##0")&amp;CHAR(10)&amp;TEXT(AH61,"$###,##0"),L61)</f>
        <v>0</v>
      </c>
      <c r="BF61" s="18" t="n">
        <f aca="false">IF(M61&lt;&gt;AI61,M61&amp;CHAR(10)&amp;AI61,M61)</f>
        <v>21</v>
      </c>
      <c r="BG61" s="19" t="n">
        <f aca="false">IF(N61&lt;&gt;AJ61,TEXT(N61,"$###,###")&amp;CHAR(10)&amp;TEXT(AJ61,"$###,###"),N61)</f>
        <v>15242</v>
      </c>
      <c r="BH61" s="19" t="n">
        <f aca="false">IF(O61&lt;&gt;AK61,TEXT(O61,"$###,###")&amp;CHAR(10)&amp;TEXT(AK61,"$###,###"),O61)</f>
        <v>62997</v>
      </c>
    </row>
    <row r="62" customFormat="false" ht="23.85" hidden="false" customHeight="false" outlineLevel="0" collapsed="false">
      <c r="A62" s="10" t="s">
        <v>90</v>
      </c>
      <c r="B62" s="10" t="s">
        <v>185</v>
      </c>
      <c r="C62" s="11" t="s">
        <v>186</v>
      </c>
      <c r="D62" s="12" t="s">
        <v>59</v>
      </c>
      <c r="E62" s="11" t="s">
        <v>97</v>
      </c>
      <c r="F62" s="13" t="n">
        <v>49731</v>
      </c>
      <c r="G62" s="13" t="n">
        <v>14636</v>
      </c>
      <c r="H62" s="13" t="n">
        <v>495</v>
      </c>
      <c r="I62" s="13" t="n">
        <v>721</v>
      </c>
      <c r="J62" s="14" t="n">
        <v>187</v>
      </c>
      <c r="K62" s="13" t="n">
        <v>6116</v>
      </c>
      <c r="L62" s="13" t="n">
        <v>298</v>
      </c>
      <c r="M62" s="10" t="n">
        <v>26</v>
      </c>
      <c r="N62" s="13" t="n">
        <v>22453</v>
      </c>
      <c r="O62" s="13" t="n">
        <v>72184</v>
      </c>
      <c r="T62" s="0" t="str">
        <f aca="false">B62</f>
        <v>Borja, Kimberly May C.</v>
      </c>
      <c r="U62" s="15" t="str">
        <f aca="false">X62</f>
        <v>Borja, Kimberly May C.</v>
      </c>
      <c r="V62" s="0" t="str">
        <f aca="false">IF(OR(T62=U62,T62="",U62=""),"OK","BAD")</f>
        <v>OK</v>
      </c>
      <c r="W62" s="10" t="s">
        <v>90</v>
      </c>
      <c r="X62" s="10" t="s">
        <v>185</v>
      </c>
      <c r="Y62" s="11" t="n">
        <v>44944</v>
      </c>
      <c r="Z62" s="12" t="s">
        <v>59</v>
      </c>
      <c r="AA62" s="11" t="s">
        <v>97</v>
      </c>
      <c r="AB62" s="13" t="n">
        <v>49731</v>
      </c>
      <c r="AC62" s="13" t="n">
        <v>14636</v>
      </c>
      <c r="AD62" s="13" t="n">
        <v>495</v>
      </c>
      <c r="AE62" s="13" t="n">
        <v>721</v>
      </c>
      <c r="AF62" s="13" t="n">
        <v>187</v>
      </c>
      <c r="AG62" s="13" t="n">
        <v>6116</v>
      </c>
      <c r="AH62" s="13" t="n">
        <v>298</v>
      </c>
      <c r="AI62" s="12" t="n">
        <v>26</v>
      </c>
      <c r="AJ62" s="13" t="n">
        <v>22453</v>
      </c>
      <c r="AK62" s="13" t="n">
        <v>72184</v>
      </c>
      <c r="AS62" s="16" t="e">
        <f aca="false">IF(#REF!&lt;&gt;#REF!,#REF!&amp;"/"&amp;#REF!,#REF!)</f>
        <v>#REF!</v>
      </c>
      <c r="AT62" s="16" t="str">
        <f aca="false">IF(A62&lt;&gt;W62,A62&amp;CHAR(10)&amp;W62,A62)</f>
        <v>Program Coordinator II</v>
      </c>
      <c r="AU62" s="16" t="str">
        <f aca="false">IF(B62&lt;&gt;X62,B62&amp;CHAR(10)&amp;X62,B62)</f>
        <v>Borja, Kimberly May C.</v>
      </c>
      <c r="AV62" s="17" t="str">
        <f aca="false">IF(C62&lt;&gt;Y62,TEXT(C62,"MM/DD/YY")&amp;CHAR(10)&amp;TEXT(Y62,"MM/DD/YY"),C62)</f>
        <v>01/18/24
01/18/23</v>
      </c>
      <c r="AW62" s="18" t="str">
        <f aca="false">IF(D62&lt;&gt;Z62,D62&amp;CHAR(10)&amp;Z62,D62)</f>
        <v>M-1</v>
      </c>
      <c r="AX62" s="17" t="str">
        <f aca="false">IF(E62&lt;&gt;AA62,TEXT(E62,"MM/DD/YY")&amp;CHAR(10)&amp;TEXT(AA62,"MM/DD/YY"),E62)</f>
        <v>LTA</v>
      </c>
      <c r="AY62" s="19" t="n">
        <f aca="false">IF(F62&lt;&gt;AB62,TEXT(F62,"$###,###")&amp;CHAR(10)&amp;TEXT(AB62,"$###,###"),F62)</f>
        <v>49731</v>
      </c>
      <c r="AZ62" s="19" t="n">
        <f aca="false">IF(G62&lt;&gt;AC62,TEXT(G62,"$###,###")&amp;CHAR(10)&amp;TEXT(AC62,"$###,###"),G62)</f>
        <v>14636</v>
      </c>
      <c r="BA62" s="19" t="n">
        <f aca="false">IF(AND(H62&lt;&gt;"-",H62&lt;&gt;AD62),TEXT(H62,"$###,##0")&amp;CHAR(10)&amp;TEXT(AD62,"$###,##0"),H62)</f>
        <v>495</v>
      </c>
      <c r="BB62" s="19" t="n">
        <f aca="false">IF(I62&lt;&gt;AE62,TEXT(I62,"$###,###")&amp;CHAR(10)&amp;TEXT(AE62,"$###,###"),I62)</f>
        <v>721</v>
      </c>
      <c r="BC62" s="19" t="n">
        <f aca="false">IF(AND(J62&lt;&gt;"-",J62&lt;&gt;AF62),TEXT(J62,"$###,##0")&amp;CHAR(10)&amp;TEXT(AF62,"$###,##0"),J62)</f>
        <v>187</v>
      </c>
      <c r="BD62" s="19" t="n">
        <f aca="false">IF(AND(K62&lt;&gt;"-",K62&lt;&gt;AG62),TEXT(K62,"$###,##0")&amp;CHAR(10)&amp;TEXT(AG62,"$###,##0"),K62)</f>
        <v>6116</v>
      </c>
      <c r="BE62" s="19" t="n">
        <f aca="false">IF(AND(L62&lt;&gt;"-",L62&lt;&gt;AH62),TEXT(L62,"$###,##0")&amp;CHAR(10)&amp;TEXT(AH62,"$###,##0"),L62)</f>
        <v>298</v>
      </c>
      <c r="BF62" s="18" t="n">
        <f aca="false">IF(M62&lt;&gt;AI62,M62&amp;CHAR(10)&amp;AI62,M62)</f>
        <v>26</v>
      </c>
      <c r="BG62" s="19" t="n">
        <f aca="false">IF(N62&lt;&gt;AJ62,TEXT(N62,"$###,###")&amp;CHAR(10)&amp;TEXT(AJ62,"$###,###"),N62)</f>
        <v>22453</v>
      </c>
      <c r="BH62" s="19" t="n">
        <f aca="false">IF(O62&lt;&gt;AK62,TEXT(O62,"$###,###")&amp;CHAR(10)&amp;TEXT(AK62,"$###,###"),O62)</f>
        <v>72184</v>
      </c>
    </row>
    <row r="63" customFormat="false" ht="23.85" hidden="false" customHeight="false" outlineLevel="0" collapsed="false">
      <c r="A63" s="10" t="s">
        <v>187</v>
      </c>
      <c r="B63" s="10" t="s">
        <v>188</v>
      </c>
      <c r="C63" s="11" t="s">
        <v>189</v>
      </c>
      <c r="D63" s="12" t="s">
        <v>190</v>
      </c>
      <c r="E63" s="11" t="s">
        <v>191</v>
      </c>
      <c r="F63" s="13" t="n">
        <v>44992</v>
      </c>
      <c r="G63" s="13" t="n">
        <v>13241</v>
      </c>
      <c r="H63" s="13" t="n">
        <v>495</v>
      </c>
      <c r="I63" s="13" t="n">
        <v>652</v>
      </c>
      <c r="J63" s="14" t="n">
        <v>187</v>
      </c>
      <c r="K63" s="13" t="n">
        <v>11231</v>
      </c>
      <c r="L63" s="13" t="n">
        <v>393</v>
      </c>
      <c r="M63" s="10" t="n">
        <v>26</v>
      </c>
      <c r="N63" s="13" t="n">
        <v>26200</v>
      </c>
      <c r="O63" s="13" t="n">
        <v>71192</v>
      </c>
      <c r="T63" s="0" t="str">
        <f aca="false">B63</f>
        <v>Borja, Levonne G.</v>
      </c>
      <c r="U63" s="15" t="str">
        <f aca="false">X63</f>
        <v>Borja, Levonne G.</v>
      </c>
      <c r="V63" s="0" t="str">
        <f aca="false">IF(OR(T63=U63,T63="",U63=""),"OK","BAD")</f>
        <v>OK</v>
      </c>
      <c r="W63" s="10" t="s">
        <v>187</v>
      </c>
      <c r="X63" s="10" t="s">
        <v>188</v>
      </c>
      <c r="Y63" s="11" t="n">
        <v>42373</v>
      </c>
      <c r="Z63" s="12" t="s">
        <v>190</v>
      </c>
      <c r="AA63" s="11" t="n">
        <v>45661</v>
      </c>
      <c r="AB63" s="13" t="n">
        <v>44992</v>
      </c>
      <c r="AC63" s="13" t="n">
        <v>13241</v>
      </c>
      <c r="AD63" s="13" t="n">
        <v>495</v>
      </c>
      <c r="AE63" s="13" t="n">
        <v>652</v>
      </c>
      <c r="AF63" s="13" t="n">
        <v>187</v>
      </c>
      <c r="AG63" s="13" t="n">
        <v>11231</v>
      </c>
      <c r="AH63" s="13" t="n">
        <v>393</v>
      </c>
      <c r="AI63" s="12" t="n">
        <v>26</v>
      </c>
      <c r="AJ63" s="13" t="n">
        <v>26200</v>
      </c>
      <c r="AK63" s="13" t="n">
        <v>71192</v>
      </c>
      <c r="AS63" s="16" t="e">
        <f aca="false">IF(#REF!&lt;&gt;#REF!,#REF!&amp;"/"&amp;#REF!,#REF!)</f>
        <v>#REF!</v>
      </c>
      <c r="AT63" s="16" t="str">
        <f aca="false">IF(A63&lt;&gt;W63,A63&amp;CHAR(10)&amp;W63,A63)</f>
        <v>Accounting Technician II</v>
      </c>
      <c r="AU63" s="16" t="str">
        <f aca="false">IF(B63&lt;&gt;X63,B63&amp;CHAR(10)&amp;X63,B63)</f>
        <v>Borja, Levonne G.</v>
      </c>
      <c r="AV63" s="17" t="str">
        <f aca="false">IF(C63&lt;&gt;Y63,TEXT(C63,"MM/DD/YY")&amp;CHAR(10)&amp;TEXT(Y63,"MM/DD/YY"),C63)</f>
        <v>01/04/16
01/04/16</v>
      </c>
      <c r="AW63" s="18" t="str">
        <f aca="false">IF(D63&lt;&gt;Z63,D63&amp;CHAR(10)&amp;Z63,D63)</f>
        <v>I-8</v>
      </c>
      <c r="AX63" s="17" t="str">
        <f aca="false">IF(E63&lt;&gt;AA63,TEXT(E63,"MM/DD/YY")&amp;CHAR(10)&amp;TEXT(AA63,"MM/DD/YY"),E63)</f>
        <v>01/04/25
01/04/25</v>
      </c>
      <c r="AY63" s="19" t="n">
        <f aca="false">IF(F63&lt;&gt;AB63,TEXT(F63,"$###,###")&amp;CHAR(10)&amp;TEXT(AB63,"$###,###"),F63)</f>
        <v>44992</v>
      </c>
      <c r="AZ63" s="19" t="n">
        <f aca="false">IF(G63&lt;&gt;AC63,TEXT(G63,"$###,###")&amp;CHAR(10)&amp;TEXT(AC63,"$###,###"),G63)</f>
        <v>13241</v>
      </c>
      <c r="BA63" s="19" t="n">
        <f aca="false">IF(AND(H63&lt;&gt;"-",H63&lt;&gt;AD63),TEXT(H63,"$###,##0")&amp;CHAR(10)&amp;TEXT(AD63,"$###,##0"),H63)</f>
        <v>495</v>
      </c>
      <c r="BB63" s="19" t="n">
        <f aca="false">IF(I63&lt;&gt;AE63,TEXT(I63,"$###,###")&amp;CHAR(10)&amp;TEXT(AE63,"$###,###"),I63)</f>
        <v>652</v>
      </c>
      <c r="BC63" s="19" t="n">
        <f aca="false">IF(AND(J63&lt;&gt;"-",J63&lt;&gt;AF63),TEXT(J63,"$###,##0")&amp;CHAR(10)&amp;TEXT(AF63,"$###,##0"),J63)</f>
        <v>187</v>
      </c>
      <c r="BD63" s="19" t="n">
        <f aca="false">IF(AND(K63&lt;&gt;"-",K63&lt;&gt;AG63),TEXT(K63,"$###,##0")&amp;CHAR(10)&amp;TEXT(AG63,"$###,##0"),K63)</f>
        <v>11231</v>
      </c>
      <c r="BE63" s="19" t="n">
        <f aca="false">IF(AND(L63&lt;&gt;"-",L63&lt;&gt;AH63),TEXT(L63,"$###,##0")&amp;CHAR(10)&amp;TEXT(AH63,"$###,##0"),L63)</f>
        <v>393</v>
      </c>
      <c r="BF63" s="18" t="n">
        <f aca="false">IF(M63&lt;&gt;AI63,M63&amp;CHAR(10)&amp;AI63,M63)</f>
        <v>26</v>
      </c>
      <c r="BG63" s="19" t="n">
        <f aca="false">IF(N63&lt;&gt;AJ63,TEXT(N63,"$###,###")&amp;CHAR(10)&amp;TEXT(AJ63,"$###,###"),N63)</f>
        <v>26200</v>
      </c>
      <c r="BH63" s="19" t="n">
        <f aca="false">IF(O63&lt;&gt;AK63,TEXT(O63,"$###,###")&amp;CHAR(10)&amp;TEXT(AK63,"$###,###"),O63)</f>
        <v>71192</v>
      </c>
    </row>
    <row r="64" customFormat="false" ht="23.85" hidden="false" customHeight="false" outlineLevel="0" collapsed="false">
      <c r="A64" s="10" t="s">
        <v>33</v>
      </c>
      <c r="B64" s="10" t="s">
        <v>192</v>
      </c>
      <c r="C64" s="11" t="s">
        <v>95</v>
      </c>
      <c r="D64" s="12" t="s">
        <v>96</v>
      </c>
      <c r="E64" s="11" t="s">
        <v>193</v>
      </c>
      <c r="F64" s="13" t="n">
        <v>43022</v>
      </c>
      <c r="G64" s="13" t="n">
        <v>12661</v>
      </c>
      <c r="H64" s="13" t="n">
        <v>495</v>
      </c>
      <c r="I64" s="13" t="n">
        <v>624</v>
      </c>
      <c r="J64" s="14" t="n">
        <v>0</v>
      </c>
      <c r="K64" s="13" t="n">
        <v>9339</v>
      </c>
      <c r="L64" s="13" t="n">
        <v>0</v>
      </c>
      <c r="M64" s="10" t="n">
        <v>26</v>
      </c>
      <c r="N64" s="13" t="n">
        <v>23120</v>
      </c>
      <c r="O64" s="13" t="n">
        <v>66142</v>
      </c>
      <c r="T64" s="0" t="str">
        <f aca="false">B64</f>
        <v>Buan, Carlos D.</v>
      </c>
      <c r="U64" s="15" t="str">
        <f aca="false">X64</f>
        <v>Buan, Carlos D.</v>
      </c>
      <c r="V64" s="0" t="str">
        <f aca="false">IF(OR(T64=U64,T64="",U64=""),"OK","BAD")</f>
        <v>OK</v>
      </c>
      <c r="W64" s="10" t="s">
        <v>33</v>
      </c>
      <c r="X64" s="10" t="s">
        <v>192</v>
      </c>
      <c r="Y64" s="11" t="n">
        <v>45152</v>
      </c>
      <c r="Z64" s="12" t="s">
        <v>96</v>
      </c>
      <c r="AA64" s="11" t="n">
        <v>45870</v>
      </c>
      <c r="AB64" s="13" t="n">
        <v>43022</v>
      </c>
      <c r="AC64" s="13" t="n">
        <v>12661</v>
      </c>
      <c r="AD64" s="13" t="n">
        <v>495</v>
      </c>
      <c r="AE64" s="13" t="n">
        <v>624</v>
      </c>
      <c r="AF64" s="13" t="n">
        <v>0</v>
      </c>
      <c r="AG64" s="13" t="n">
        <v>9339</v>
      </c>
      <c r="AH64" s="13" t="n">
        <v>0</v>
      </c>
      <c r="AI64" s="12" t="n">
        <v>26</v>
      </c>
      <c r="AJ64" s="13" t="n">
        <v>23120</v>
      </c>
      <c r="AK64" s="13" t="n">
        <v>66142</v>
      </c>
      <c r="AS64" s="16" t="e">
        <f aca="false">IF(#REF!&lt;&gt;#REF!,#REF!&amp;"/"&amp;#REF!,#REF!)</f>
        <v>#REF!</v>
      </c>
      <c r="AT64" s="16" t="str">
        <f aca="false">IF(A64&lt;&gt;W64,A64&amp;CHAR(10)&amp;W64,A64)</f>
        <v>Instructor</v>
      </c>
      <c r="AU64" s="16" t="str">
        <f aca="false">IF(B64&lt;&gt;X64,B64&amp;CHAR(10)&amp;X64,B64)</f>
        <v>Buan, Carlos D.</v>
      </c>
      <c r="AV64" s="17" t="str">
        <f aca="false">IF(C64&lt;&gt;Y64,TEXT(C64,"MM/DD/YY")&amp;CHAR(10)&amp;TEXT(Y64,"MM/DD/YY"),C64)</f>
        <v>08/14/23
08/14/23</v>
      </c>
      <c r="AW64" s="18" t="str">
        <f aca="false">IF(D64&lt;&gt;Z64,D64&amp;CHAR(10)&amp;Z64,D64)</f>
        <v>J-1-a</v>
      </c>
      <c r="AX64" s="17" t="str">
        <f aca="false">IF(E64&lt;&gt;AA64,TEXT(E64,"MM/DD/YY")&amp;CHAR(10)&amp;TEXT(AA64,"MM/DD/YY"),E64)</f>
        <v>08/01/25
08/01/25</v>
      </c>
      <c r="AY64" s="19" t="n">
        <f aca="false">IF(F64&lt;&gt;AB64,TEXT(F64,"$###,###")&amp;CHAR(10)&amp;TEXT(AB64,"$###,###"),F64)</f>
        <v>43022</v>
      </c>
      <c r="AZ64" s="19" t="n">
        <f aca="false">IF(G64&lt;&gt;AC64,TEXT(G64,"$###,###")&amp;CHAR(10)&amp;TEXT(AC64,"$###,###"),G64)</f>
        <v>12661</v>
      </c>
      <c r="BA64" s="19" t="n">
        <f aca="false">IF(AND(H64&lt;&gt;"-",H64&lt;&gt;AD64),TEXT(H64,"$###,##0")&amp;CHAR(10)&amp;TEXT(AD64,"$###,##0"),H64)</f>
        <v>495</v>
      </c>
      <c r="BB64" s="19" t="n">
        <f aca="false">IF(I64&lt;&gt;AE64,TEXT(I64,"$###,###")&amp;CHAR(10)&amp;TEXT(AE64,"$###,###"),I64)</f>
        <v>624</v>
      </c>
      <c r="BC64" s="19" t="n">
        <f aca="false">IF(AND(J64&lt;&gt;"-",J64&lt;&gt;AF64),TEXT(J64,"$###,##0")&amp;CHAR(10)&amp;TEXT(AF64,"$###,##0"),J64)</f>
        <v>0</v>
      </c>
      <c r="BD64" s="19" t="n">
        <f aca="false">IF(AND(K64&lt;&gt;"-",K64&lt;&gt;AG64),TEXT(K64,"$###,##0")&amp;CHAR(10)&amp;TEXT(AG64,"$###,##0"),K64)</f>
        <v>9339</v>
      </c>
      <c r="BE64" s="19" t="n">
        <f aca="false">IF(AND(L64&lt;&gt;"-",L64&lt;&gt;AH64),TEXT(L64,"$###,##0")&amp;CHAR(10)&amp;TEXT(AH64,"$###,##0"),L64)</f>
        <v>0</v>
      </c>
      <c r="BF64" s="18" t="n">
        <f aca="false">IF(M64&lt;&gt;AI64,M64&amp;CHAR(10)&amp;AI64,M64)</f>
        <v>26</v>
      </c>
      <c r="BG64" s="19" t="n">
        <f aca="false">IF(N64&lt;&gt;AJ64,TEXT(N64,"$###,###")&amp;CHAR(10)&amp;TEXT(AJ64,"$###,###"),N64)</f>
        <v>23120</v>
      </c>
      <c r="BH64" s="19" t="n">
        <f aca="false">IF(O64&lt;&gt;AK64,TEXT(O64,"$###,###")&amp;CHAR(10)&amp;TEXT(AK64,"$###,###"),O64)</f>
        <v>66142</v>
      </c>
    </row>
    <row r="65" customFormat="false" ht="23.85" hidden="false" customHeight="false" outlineLevel="0" collapsed="false">
      <c r="A65" s="10" t="s">
        <v>194</v>
      </c>
      <c r="B65" s="10" t="s">
        <v>195</v>
      </c>
      <c r="C65" s="11" t="s">
        <v>196</v>
      </c>
      <c r="D65" s="12" t="s">
        <v>197</v>
      </c>
      <c r="E65" s="11" t="s">
        <v>198</v>
      </c>
      <c r="F65" s="13" t="n">
        <v>61043</v>
      </c>
      <c r="G65" s="13" t="n">
        <v>17965</v>
      </c>
      <c r="H65" s="13" t="n">
        <v>495</v>
      </c>
      <c r="I65" s="13" t="n">
        <v>885</v>
      </c>
      <c r="J65" s="14" t="n">
        <v>187</v>
      </c>
      <c r="K65" s="13" t="n">
        <v>3994</v>
      </c>
      <c r="L65" s="13" t="n">
        <v>298</v>
      </c>
      <c r="M65" s="10" t="n">
        <v>26</v>
      </c>
      <c r="N65" s="13" t="n">
        <v>23824</v>
      </c>
      <c r="O65" s="13" t="n">
        <v>84867</v>
      </c>
      <c r="T65" s="0" t="str">
        <f aca="false">B65</f>
        <v>Burgos, Mark Joseph A.</v>
      </c>
      <c r="U65" s="15" t="str">
        <f aca="false">X65</f>
        <v>Burgos, Mark Joseph A.</v>
      </c>
      <c r="V65" s="0" t="str">
        <f aca="false">IF(OR(T65=U65,T65="",U65=""),"OK","BAD")</f>
        <v>OK</v>
      </c>
      <c r="W65" s="10" t="s">
        <v>194</v>
      </c>
      <c r="X65" s="10" t="s">
        <v>195</v>
      </c>
      <c r="Y65" s="11" t="n">
        <v>45096</v>
      </c>
      <c r="Z65" s="12" t="s">
        <v>197</v>
      </c>
      <c r="AA65" s="11" t="n">
        <v>45462</v>
      </c>
      <c r="AB65" s="13" t="n">
        <v>61043</v>
      </c>
      <c r="AC65" s="13" t="n">
        <v>17965</v>
      </c>
      <c r="AD65" s="13" t="n">
        <v>495</v>
      </c>
      <c r="AE65" s="13" t="n">
        <v>885</v>
      </c>
      <c r="AF65" s="13" t="n">
        <v>187</v>
      </c>
      <c r="AG65" s="13" t="n">
        <v>3994</v>
      </c>
      <c r="AH65" s="13" t="n">
        <v>298</v>
      </c>
      <c r="AI65" s="12" t="n">
        <v>26</v>
      </c>
      <c r="AJ65" s="13" t="n">
        <v>23824</v>
      </c>
      <c r="AK65" s="13" t="n">
        <v>84867</v>
      </c>
      <c r="AS65" s="16" t="e">
        <f aca="false">IF(#REF!&lt;&gt;#REF!,#REF!&amp;"/"&amp;#REF!,#REF!)</f>
        <v>#REF!</v>
      </c>
      <c r="AT65" s="16" t="str">
        <f aca="false">IF(A65&lt;&gt;W65,A65&amp;CHAR(10)&amp;W65,A65)</f>
        <v>Institutional Researcher</v>
      </c>
      <c r="AU65" s="16" t="str">
        <f aca="false">IF(B65&lt;&gt;X65,B65&amp;CHAR(10)&amp;X65,B65)</f>
        <v>Burgos, Mark Joseph A.</v>
      </c>
      <c r="AV65" s="17" t="str">
        <f aca="false">IF(C65&lt;&gt;Y65,TEXT(C65,"MM/DD/YY")&amp;CHAR(10)&amp;TEXT(Y65,"MM/DD/YY"),C65)</f>
        <v>06/19/23
06/19/23</v>
      </c>
      <c r="AW65" s="18" t="str">
        <f aca="false">IF(D65&lt;&gt;Z65,D65&amp;CHAR(10)&amp;Z65,D65)</f>
        <v>M-1-b</v>
      </c>
      <c r="AX65" s="17" t="str">
        <f aca="false">IF(E65&lt;&gt;AA65,TEXT(E65,"MM/DD/YY")&amp;CHAR(10)&amp;TEXT(AA65,"MM/DD/YY"),E65)</f>
        <v>06/19/24
06/19/24</v>
      </c>
      <c r="AY65" s="19" t="n">
        <f aca="false">IF(F65&lt;&gt;AB65,TEXT(F65,"$###,###")&amp;CHAR(10)&amp;TEXT(AB65,"$###,###"),F65)</f>
        <v>61043</v>
      </c>
      <c r="AZ65" s="19" t="n">
        <f aca="false">IF(G65&lt;&gt;AC65,TEXT(G65,"$###,###")&amp;CHAR(10)&amp;TEXT(AC65,"$###,###"),G65)</f>
        <v>17965</v>
      </c>
      <c r="BA65" s="19" t="n">
        <f aca="false">IF(AND(H65&lt;&gt;"-",H65&lt;&gt;AD65),TEXT(H65,"$###,##0")&amp;CHAR(10)&amp;TEXT(AD65,"$###,##0"),H65)</f>
        <v>495</v>
      </c>
      <c r="BB65" s="19" t="n">
        <f aca="false">IF(I65&lt;&gt;AE65,TEXT(I65,"$###,###")&amp;CHAR(10)&amp;TEXT(AE65,"$###,###"),I65)</f>
        <v>885</v>
      </c>
      <c r="BC65" s="19" t="n">
        <f aca="false">IF(AND(J65&lt;&gt;"-",J65&lt;&gt;AF65),TEXT(J65,"$###,##0")&amp;CHAR(10)&amp;TEXT(AF65,"$###,##0"),J65)</f>
        <v>187</v>
      </c>
      <c r="BD65" s="19" t="n">
        <f aca="false">IF(AND(K65&lt;&gt;"-",K65&lt;&gt;AG65),TEXT(K65,"$###,##0")&amp;CHAR(10)&amp;TEXT(AG65,"$###,##0"),K65)</f>
        <v>3994</v>
      </c>
      <c r="BE65" s="19" t="n">
        <f aca="false">IF(AND(L65&lt;&gt;"-",L65&lt;&gt;AH65),TEXT(L65,"$###,##0")&amp;CHAR(10)&amp;TEXT(AH65,"$###,##0"),L65)</f>
        <v>298</v>
      </c>
      <c r="BF65" s="18" t="n">
        <f aca="false">IF(M65&lt;&gt;AI65,M65&amp;CHAR(10)&amp;AI65,M65)</f>
        <v>26</v>
      </c>
      <c r="BG65" s="19" t="n">
        <f aca="false">IF(N65&lt;&gt;AJ65,TEXT(N65,"$###,###")&amp;CHAR(10)&amp;TEXT(AJ65,"$###,###"),N65)</f>
        <v>23824</v>
      </c>
      <c r="BH65" s="19" t="n">
        <f aca="false">IF(O65&lt;&gt;AK65,TEXT(O65,"$###,###")&amp;CHAR(10)&amp;TEXT(AK65,"$###,###"),O65)</f>
        <v>84867</v>
      </c>
    </row>
    <row r="66" customFormat="false" ht="23.85" hidden="false" customHeight="false" outlineLevel="0" collapsed="false">
      <c r="A66" s="10" t="s">
        <v>199</v>
      </c>
      <c r="B66" s="10" t="s">
        <v>200</v>
      </c>
      <c r="C66" s="11" t="s">
        <v>201</v>
      </c>
      <c r="D66" s="12" t="s">
        <v>202</v>
      </c>
      <c r="E66" s="11" t="s">
        <v>203</v>
      </c>
      <c r="F66" s="13" t="n">
        <v>72802</v>
      </c>
      <c r="G66" s="13" t="n">
        <v>21426</v>
      </c>
      <c r="H66" s="13" t="n">
        <v>0</v>
      </c>
      <c r="I66" s="13" t="n">
        <v>1056</v>
      </c>
      <c r="J66" s="14" t="n">
        <v>187</v>
      </c>
      <c r="K66" s="13" t="n">
        <v>9595</v>
      </c>
      <c r="L66" s="13" t="n">
        <v>328</v>
      </c>
      <c r="M66" s="10" t="n">
        <v>26</v>
      </c>
      <c r="N66" s="13" t="n">
        <v>32592</v>
      </c>
      <c r="O66" s="13" t="n">
        <v>105394</v>
      </c>
      <c r="T66" s="0" t="str">
        <f aca="false">B66</f>
        <v>Cabatic, Antonia M.</v>
      </c>
      <c r="U66" s="15" t="str">
        <f aca="false">X66</f>
        <v>Cabatic, Antonia M.</v>
      </c>
      <c r="V66" s="0" t="str">
        <f aca="false">IF(OR(T66=U66,T66="",U66=""),"OK","BAD")</f>
        <v>OK</v>
      </c>
      <c r="W66" s="10" t="s">
        <v>199</v>
      </c>
      <c r="X66" s="10" t="s">
        <v>200</v>
      </c>
      <c r="Y66" s="11" t="n">
        <v>39419</v>
      </c>
      <c r="Z66" s="12" t="s">
        <v>202</v>
      </c>
      <c r="AA66" s="11" t="n">
        <v>45994</v>
      </c>
      <c r="AB66" s="13" t="n">
        <v>72802</v>
      </c>
      <c r="AC66" s="13" t="n">
        <v>21426</v>
      </c>
      <c r="AD66" s="13" t="n">
        <v>0</v>
      </c>
      <c r="AE66" s="13" t="n">
        <v>1056</v>
      </c>
      <c r="AF66" s="13" t="n">
        <v>187</v>
      </c>
      <c r="AG66" s="13" t="n">
        <v>9595</v>
      </c>
      <c r="AH66" s="13" t="n">
        <v>328</v>
      </c>
      <c r="AI66" s="12" t="n">
        <v>26</v>
      </c>
      <c r="AJ66" s="13" t="n">
        <v>32592</v>
      </c>
      <c r="AK66" s="13" t="n">
        <v>105394</v>
      </c>
      <c r="AS66" s="16" t="e">
        <f aca="false">IF(#REF!&lt;&gt;#REF!,#REF!&amp;"/"&amp;#REF!,#REF!)</f>
        <v>#REF!</v>
      </c>
      <c r="AT66" s="16" t="str">
        <f aca="false">IF(A66&lt;&gt;W66,A66&amp;CHAR(10)&amp;W66,A66)</f>
        <v>Word Processing Secretary II</v>
      </c>
      <c r="AU66" s="16" t="str">
        <f aca="false">IF(B66&lt;&gt;X66,B66&amp;CHAR(10)&amp;X66,B66)</f>
        <v>Cabatic, Antonia M.</v>
      </c>
      <c r="AV66" s="17" t="str">
        <f aca="false">IF(C66&lt;&gt;Y66,TEXT(C66,"MM/DD/YY")&amp;CHAR(10)&amp;TEXT(Y66,"MM/DD/YY"),C66)</f>
        <v>12/03/07
12/03/07</v>
      </c>
      <c r="AW66" s="18" t="str">
        <f aca="false">IF(D66&lt;&gt;Z66,D66&amp;CHAR(10)&amp;Z66,D66)</f>
        <v>H-26</v>
      </c>
      <c r="AX66" s="17" t="str">
        <f aca="false">IF(E66&lt;&gt;AA66,TEXT(E66,"MM/DD/YY")&amp;CHAR(10)&amp;TEXT(AA66,"MM/DD/YY"),E66)</f>
        <v>12/03/25
12/03/25</v>
      </c>
      <c r="AY66" s="19" t="n">
        <f aca="false">IF(F66&lt;&gt;AB66,TEXT(F66,"$###,###")&amp;CHAR(10)&amp;TEXT(AB66,"$###,###"),F66)</f>
        <v>72802</v>
      </c>
      <c r="AZ66" s="19" t="n">
        <f aca="false">IF(G66&lt;&gt;AC66,TEXT(G66,"$###,###")&amp;CHAR(10)&amp;TEXT(AC66,"$###,###"),G66)</f>
        <v>21426</v>
      </c>
      <c r="BA66" s="19" t="n">
        <f aca="false">IF(AND(H66&lt;&gt;"-",H66&lt;&gt;AD66),TEXT(H66,"$###,##0")&amp;CHAR(10)&amp;TEXT(AD66,"$###,##0"),H66)</f>
        <v>0</v>
      </c>
      <c r="BB66" s="19" t="n">
        <f aca="false">IF(I66&lt;&gt;AE66,TEXT(I66,"$###,###")&amp;CHAR(10)&amp;TEXT(AE66,"$###,###"),I66)</f>
        <v>1056</v>
      </c>
      <c r="BC66" s="19" t="n">
        <f aca="false">IF(AND(J66&lt;&gt;"-",J66&lt;&gt;AF66),TEXT(J66,"$###,##0")&amp;CHAR(10)&amp;TEXT(AF66,"$###,##0"),J66)</f>
        <v>187</v>
      </c>
      <c r="BD66" s="19" t="n">
        <f aca="false">IF(AND(K66&lt;&gt;"-",K66&lt;&gt;AG66),TEXT(K66,"$###,##0")&amp;CHAR(10)&amp;TEXT(AG66,"$###,##0"),K66)</f>
        <v>9595</v>
      </c>
      <c r="BE66" s="19" t="n">
        <f aca="false">IF(AND(L66&lt;&gt;"-",L66&lt;&gt;AH66),TEXT(L66,"$###,##0")&amp;CHAR(10)&amp;TEXT(AH66,"$###,##0"),L66)</f>
        <v>328</v>
      </c>
      <c r="BF66" s="18" t="n">
        <f aca="false">IF(M66&lt;&gt;AI66,M66&amp;CHAR(10)&amp;AI66,M66)</f>
        <v>26</v>
      </c>
      <c r="BG66" s="19" t="n">
        <f aca="false">IF(N66&lt;&gt;AJ66,TEXT(N66,"$###,###")&amp;CHAR(10)&amp;TEXT(AJ66,"$###,###"),N66)</f>
        <v>32592</v>
      </c>
      <c r="BH66" s="19" t="n">
        <f aca="false">IF(O66&lt;&gt;AK66,TEXT(O66,"$###,###")&amp;CHAR(10)&amp;TEXT(AK66,"$###,###"),O66)</f>
        <v>105394</v>
      </c>
    </row>
    <row r="67" customFormat="false" ht="23.85" hidden="false" customHeight="false" outlineLevel="0" collapsed="false">
      <c r="A67" s="10" t="s">
        <v>204</v>
      </c>
      <c r="B67" s="10" t="s">
        <v>205</v>
      </c>
      <c r="C67" s="11" t="s">
        <v>206</v>
      </c>
      <c r="D67" s="12" t="s">
        <v>207</v>
      </c>
      <c r="E67" s="11" t="s">
        <v>208</v>
      </c>
      <c r="F67" s="13" t="n">
        <v>43608</v>
      </c>
      <c r="G67" s="13" t="n">
        <v>12834</v>
      </c>
      <c r="H67" s="13" t="n">
        <v>495</v>
      </c>
      <c r="I67" s="13" t="n">
        <v>632</v>
      </c>
      <c r="J67" s="14" t="n">
        <v>187</v>
      </c>
      <c r="K67" s="13" t="n">
        <v>3994</v>
      </c>
      <c r="L67" s="13" t="n">
        <v>298</v>
      </c>
      <c r="M67" s="10" t="n">
        <v>26</v>
      </c>
      <c r="N67" s="13" t="n">
        <v>18440</v>
      </c>
      <c r="O67" s="13" t="n">
        <v>62048</v>
      </c>
      <c r="T67" s="0" t="str">
        <f aca="false">B67</f>
        <v>Cabrera, Angela S.</v>
      </c>
      <c r="U67" s="15" t="str">
        <f aca="false">X67</f>
        <v>Cabrera, Angela S.</v>
      </c>
      <c r="V67" s="0" t="str">
        <f aca="false">IF(OR(T67=U67,T67="",U67=""),"OK","BAD")</f>
        <v>OK</v>
      </c>
      <c r="W67" s="10" t="s">
        <v>204</v>
      </c>
      <c r="X67" s="10" t="s">
        <v>205</v>
      </c>
      <c r="Y67" s="11" t="n">
        <v>43857</v>
      </c>
      <c r="Z67" s="12" t="s">
        <v>207</v>
      </c>
      <c r="AA67" s="11" t="n">
        <v>45500</v>
      </c>
      <c r="AB67" s="13" t="n">
        <v>43608</v>
      </c>
      <c r="AC67" s="13" t="n">
        <v>12834</v>
      </c>
      <c r="AD67" s="13" t="n">
        <v>495</v>
      </c>
      <c r="AE67" s="13" t="n">
        <v>632</v>
      </c>
      <c r="AF67" s="13" t="n">
        <v>187</v>
      </c>
      <c r="AG67" s="13" t="n">
        <v>3994</v>
      </c>
      <c r="AH67" s="13" t="n">
        <v>298</v>
      </c>
      <c r="AI67" s="12" t="n">
        <v>26</v>
      </c>
      <c r="AJ67" s="13" t="n">
        <v>18440</v>
      </c>
      <c r="AK67" s="13" t="n">
        <v>62048</v>
      </c>
      <c r="AS67" s="16" t="e">
        <f aca="false">IF(#REF!&lt;&gt;#REF!,#REF!&amp;"/"&amp;#REF!,#REF!)</f>
        <v>#REF!</v>
      </c>
      <c r="AT67" s="16" t="str">
        <f aca="false">IF(A67&lt;&gt;W67,A67&amp;CHAR(10)&amp;W67,A67)</f>
        <v>Graphic Artist Technician III</v>
      </c>
      <c r="AU67" s="16" t="str">
        <f aca="false">IF(B67&lt;&gt;X67,B67&amp;CHAR(10)&amp;X67,B67)</f>
        <v>Cabrera, Angela S.</v>
      </c>
      <c r="AV67" s="17" t="str">
        <f aca="false">IF(C67&lt;&gt;Y67,TEXT(C67,"MM/DD/YY")&amp;CHAR(10)&amp;TEXT(Y67,"MM/DD/YY"),C67)</f>
        <v>01/27/20
01/27/20</v>
      </c>
      <c r="AW67" s="18" t="str">
        <f aca="false">IF(D67&lt;&gt;Z67,D67&amp;CHAR(10)&amp;Z67,D67)</f>
        <v>I-7</v>
      </c>
      <c r="AX67" s="17" t="str">
        <f aca="false">IF(E67&lt;&gt;AA67,TEXT(E67,"MM/DD/YY")&amp;CHAR(10)&amp;TEXT(AA67,"MM/DD/YY"),E67)</f>
        <v>07/27/24
07/27/24</v>
      </c>
      <c r="AY67" s="19" t="n">
        <f aca="false">IF(F67&lt;&gt;AB67,TEXT(F67,"$###,###")&amp;CHAR(10)&amp;TEXT(AB67,"$###,###"),F67)</f>
        <v>43608</v>
      </c>
      <c r="AZ67" s="19" t="n">
        <f aca="false">IF(G67&lt;&gt;AC67,TEXT(G67,"$###,###")&amp;CHAR(10)&amp;TEXT(AC67,"$###,###"),G67)</f>
        <v>12834</v>
      </c>
      <c r="BA67" s="19" t="n">
        <f aca="false">IF(AND(H67&lt;&gt;"-",H67&lt;&gt;AD67),TEXT(H67,"$###,##0")&amp;CHAR(10)&amp;TEXT(AD67,"$###,##0"),H67)</f>
        <v>495</v>
      </c>
      <c r="BB67" s="19" t="n">
        <f aca="false">IF(I67&lt;&gt;AE67,TEXT(I67,"$###,###")&amp;CHAR(10)&amp;TEXT(AE67,"$###,###"),I67)</f>
        <v>632</v>
      </c>
      <c r="BC67" s="19" t="n">
        <f aca="false">IF(AND(J67&lt;&gt;"-",J67&lt;&gt;AF67),TEXT(J67,"$###,##0")&amp;CHAR(10)&amp;TEXT(AF67,"$###,##0"),J67)</f>
        <v>187</v>
      </c>
      <c r="BD67" s="19" t="n">
        <f aca="false">IF(AND(K67&lt;&gt;"-",K67&lt;&gt;AG67),TEXT(K67,"$###,##0")&amp;CHAR(10)&amp;TEXT(AG67,"$###,##0"),K67)</f>
        <v>3994</v>
      </c>
      <c r="BE67" s="19" t="n">
        <f aca="false">IF(AND(L67&lt;&gt;"-",L67&lt;&gt;AH67),TEXT(L67,"$###,##0")&amp;CHAR(10)&amp;TEXT(AH67,"$###,##0"),L67)</f>
        <v>298</v>
      </c>
      <c r="BF67" s="18" t="n">
        <f aca="false">IF(M67&lt;&gt;AI67,M67&amp;CHAR(10)&amp;AI67,M67)</f>
        <v>26</v>
      </c>
      <c r="BG67" s="19" t="n">
        <f aca="false">IF(N67&lt;&gt;AJ67,TEXT(N67,"$###,###")&amp;CHAR(10)&amp;TEXT(AJ67,"$###,###"),N67)</f>
        <v>18440</v>
      </c>
      <c r="BH67" s="19" t="n">
        <f aca="false">IF(O67&lt;&gt;AK67,TEXT(O67,"$###,###")&amp;CHAR(10)&amp;TEXT(AK67,"$###,###"),O67)</f>
        <v>62048</v>
      </c>
    </row>
    <row r="68" customFormat="false" ht="23.85" hidden="false" customHeight="false" outlineLevel="0" collapsed="false">
      <c r="A68" s="10" t="s">
        <v>140</v>
      </c>
      <c r="B68" s="10" t="s">
        <v>209</v>
      </c>
      <c r="C68" s="11" t="s">
        <v>210</v>
      </c>
      <c r="D68" s="12" t="s">
        <v>211</v>
      </c>
      <c r="E68" s="11" t="s">
        <v>109</v>
      </c>
      <c r="F68" s="13" t="n">
        <v>37308</v>
      </c>
      <c r="G68" s="13" t="n">
        <v>10980</v>
      </c>
      <c r="H68" s="13" t="n">
        <v>495</v>
      </c>
      <c r="I68" s="13" t="n">
        <v>541</v>
      </c>
      <c r="J68" s="14" t="n">
        <v>187</v>
      </c>
      <c r="K68" s="13" t="n">
        <v>3994</v>
      </c>
      <c r="L68" s="13" t="n">
        <v>298</v>
      </c>
      <c r="M68" s="10" t="n">
        <v>26</v>
      </c>
      <c r="N68" s="13" t="n">
        <v>16495</v>
      </c>
      <c r="O68" s="13" t="n">
        <v>53803</v>
      </c>
      <c r="T68" s="0" t="str">
        <f aca="false">B68</f>
        <v>Calbang, Joegines P.</v>
      </c>
      <c r="U68" s="15" t="str">
        <f aca="false">X68</f>
        <v>Calbang, Joegines P.</v>
      </c>
      <c r="V68" s="0" t="str">
        <f aca="false">IF(OR(T68=U68,T68="",U68=""),"OK","BAD")</f>
        <v>OK</v>
      </c>
      <c r="W68" s="10" t="s">
        <v>140</v>
      </c>
      <c r="X68" s="10" t="s">
        <v>209</v>
      </c>
      <c r="Y68" s="11" t="n">
        <v>42958</v>
      </c>
      <c r="Z68" s="12" t="s">
        <v>211</v>
      </c>
      <c r="AA68" s="11" t="n">
        <v>45505</v>
      </c>
      <c r="AB68" s="13" t="n">
        <v>37308</v>
      </c>
      <c r="AC68" s="13" t="n">
        <v>10980</v>
      </c>
      <c r="AD68" s="13" t="n">
        <v>495</v>
      </c>
      <c r="AE68" s="13" t="n">
        <v>541</v>
      </c>
      <c r="AF68" s="13" t="n">
        <v>187</v>
      </c>
      <c r="AG68" s="13" t="n">
        <v>3994</v>
      </c>
      <c r="AH68" s="13" t="n">
        <v>298</v>
      </c>
      <c r="AI68" s="12" t="n">
        <v>26</v>
      </c>
      <c r="AJ68" s="13" t="n">
        <v>16495</v>
      </c>
      <c r="AK68" s="13" t="n">
        <v>53803</v>
      </c>
      <c r="AS68" s="16" t="e">
        <f aca="false">IF(#REF!&lt;&gt;#REF!,#REF!&amp;"/"&amp;#REF!,#REF!)</f>
        <v>#REF!</v>
      </c>
      <c r="AT68" s="16" t="str">
        <f aca="false">IF(A68&lt;&gt;W68,A68&amp;CHAR(10)&amp;W68,A68)</f>
        <v>Assistant Instructor</v>
      </c>
      <c r="AU68" s="16" t="str">
        <f aca="false">IF(B68&lt;&gt;X68,B68&amp;CHAR(10)&amp;X68,B68)</f>
        <v>Calbang, Joegines P.</v>
      </c>
      <c r="AV68" s="17" t="str">
        <f aca="false">IF(C68&lt;&gt;Y68,TEXT(C68,"MM/DD/YY")&amp;CHAR(10)&amp;TEXT(Y68,"MM/DD/YY"),C68)</f>
        <v>08/11/17
08/11/17</v>
      </c>
      <c r="AW68" s="18" t="str">
        <f aca="false">IF(D68&lt;&gt;Z68,D68&amp;CHAR(10)&amp;Z68,D68)</f>
        <v>I-2-a</v>
      </c>
      <c r="AX68" s="17" t="str">
        <f aca="false">IF(E68&lt;&gt;AA68,TEXT(E68,"MM/DD/YY")&amp;CHAR(10)&amp;TEXT(AA68,"MM/DD/YY"),E68)</f>
        <v>08/01/24
08/01/24</v>
      </c>
      <c r="AY68" s="19" t="n">
        <f aca="false">IF(F68&lt;&gt;AB68,TEXT(F68,"$###,###")&amp;CHAR(10)&amp;TEXT(AB68,"$###,###"),F68)</f>
        <v>37308</v>
      </c>
      <c r="AZ68" s="19" t="n">
        <f aca="false">IF(G68&lt;&gt;AC68,TEXT(G68,"$###,###")&amp;CHAR(10)&amp;TEXT(AC68,"$###,###"),G68)</f>
        <v>10980</v>
      </c>
      <c r="BA68" s="19" t="n">
        <f aca="false">IF(AND(H68&lt;&gt;"-",H68&lt;&gt;AD68),TEXT(H68,"$###,##0")&amp;CHAR(10)&amp;TEXT(AD68,"$###,##0"),H68)</f>
        <v>495</v>
      </c>
      <c r="BB68" s="19" t="n">
        <f aca="false">IF(I68&lt;&gt;AE68,TEXT(I68,"$###,###")&amp;CHAR(10)&amp;TEXT(AE68,"$###,###"),I68)</f>
        <v>541</v>
      </c>
      <c r="BC68" s="19" t="n">
        <f aca="false">IF(AND(J68&lt;&gt;"-",J68&lt;&gt;AF68),TEXT(J68,"$###,##0")&amp;CHAR(10)&amp;TEXT(AF68,"$###,##0"),J68)</f>
        <v>187</v>
      </c>
      <c r="BD68" s="19" t="n">
        <f aca="false">IF(AND(K68&lt;&gt;"-",K68&lt;&gt;AG68),TEXT(K68,"$###,##0")&amp;CHAR(10)&amp;TEXT(AG68,"$###,##0"),K68)</f>
        <v>3994</v>
      </c>
      <c r="BE68" s="19" t="n">
        <f aca="false">IF(AND(L68&lt;&gt;"-",L68&lt;&gt;AH68),TEXT(L68,"$###,##0")&amp;CHAR(10)&amp;TEXT(AH68,"$###,##0"),L68)</f>
        <v>298</v>
      </c>
      <c r="BF68" s="18" t="n">
        <f aca="false">IF(M68&lt;&gt;AI68,M68&amp;CHAR(10)&amp;AI68,M68)</f>
        <v>26</v>
      </c>
      <c r="BG68" s="19" t="n">
        <f aca="false">IF(N68&lt;&gt;AJ68,TEXT(N68,"$###,###")&amp;CHAR(10)&amp;TEXT(AJ68,"$###,###"),N68)</f>
        <v>16495</v>
      </c>
      <c r="BH68" s="19" t="n">
        <f aca="false">IF(O68&lt;&gt;AK68,TEXT(O68,"$###,###")&amp;CHAR(10)&amp;TEXT(AK68,"$###,###"),O68)</f>
        <v>53803</v>
      </c>
    </row>
    <row r="69" customFormat="false" ht="23.85" hidden="false" customHeight="false" outlineLevel="0" collapsed="false">
      <c r="A69" s="10" t="s">
        <v>140</v>
      </c>
      <c r="B69" s="10" t="s">
        <v>212</v>
      </c>
      <c r="C69" s="11" t="s">
        <v>177</v>
      </c>
      <c r="D69" s="12" t="s">
        <v>143</v>
      </c>
      <c r="E69" s="11" t="s">
        <v>97</v>
      </c>
      <c r="F69" s="13" t="n">
        <v>35852</v>
      </c>
      <c r="G69" s="13" t="n">
        <v>10551</v>
      </c>
      <c r="H69" s="13" t="n">
        <v>495</v>
      </c>
      <c r="I69" s="13" t="n">
        <v>520</v>
      </c>
      <c r="J69" s="14" t="n">
        <v>0</v>
      </c>
      <c r="K69" s="13" t="n">
        <v>15670</v>
      </c>
      <c r="L69" s="13" t="n">
        <v>530</v>
      </c>
      <c r="M69" s="10" t="n">
        <v>21</v>
      </c>
      <c r="N69" s="13" t="n">
        <v>27766</v>
      </c>
      <c r="O69" s="13" t="n">
        <v>63618</v>
      </c>
      <c r="T69" s="0" t="str">
        <f aca="false">B69</f>
        <v>Callos, Philip Kelvin T.</v>
      </c>
      <c r="U69" s="15" t="str">
        <f aca="false">X69</f>
        <v>Callos, Philip Kelvin T.</v>
      </c>
      <c r="V69" s="0" t="str">
        <f aca="false">IF(OR(T69=U69,T69="",U69=""),"OK","BAD")</f>
        <v>OK</v>
      </c>
      <c r="W69" s="10" t="s">
        <v>140</v>
      </c>
      <c r="X69" s="10" t="s">
        <v>212</v>
      </c>
      <c r="Y69" s="11" t="n">
        <v>45142</v>
      </c>
      <c r="Z69" s="12" t="s">
        <v>143</v>
      </c>
      <c r="AA69" s="11" t="s">
        <v>97</v>
      </c>
      <c r="AB69" s="13" t="n">
        <v>35852</v>
      </c>
      <c r="AC69" s="13" t="n">
        <v>10551</v>
      </c>
      <c r="AD69" s="13" t="n">
        <v>495</v>
      </c>
      <c r="AE69" s="13" t="n">
        <v>520</v>
      </c>
      <c r="AF69" s="13" t="n">
        <v>0</v>
      </c>
      <c r="AG69" s="13" t="n">
        <v>15670</v>
      </c>
      <c r="AH69" s="13" t="n">
        <v>530</v>
      </c>
      <c r="AI69" s="12" t="n">
        <v>21</v>
      </c>
      <c r="AJ69" s="13" t="n">
        <v>27766</v>
      </c>
      <c r="AK69" s="13" t="n">
        <v>63618</v>
      </c>
      <c r="AS69" s="16" t="e">
        <f aca="false">IF(#REF!&lt;&gt;#REF!,#REF!&amp;"/"&amp;#REF!,#REF!)</f>
        <v>#REF!</v>
      </c>
      <c r="AT69" s="16" t="str">
        <f aca="false">IF(A69&lt;&gt;W69,A69&amp;CHAR(10)&amp;W69,A69)</f>
        <v>Assistant Instructor</v>
      </c>
      <c r="AU69" s="16" t="str">
        <f aca="false">IF(B69&lt;&gt;X69,B69&amp;CHAR(10)&amp;X69,B69)</f>
        <v>Callos, Philip Kelvin T.</v>
      </c>
      <c r="AV69" s="17" t="str">
        <f aca="false">IF(C69&lt;&gt;Y69,TEXT(C69,"MM/DD/YY")&amp;CHAR(10)&amp;TEXT(Y69,"MM/DD/YY"),C69)</f>
        <v>08/04/23
08/04/23</v>
      </c>
      <c r="AW69" s="18" t="str">
        <f aca="false">IF(D69&lt;&gt;Z69,D69&amp;CHAR(10)&amp;Z69,D69)</f>
        <v>I-1-a</v>
      </c>
      <c r="AX69" s="17" t="str">
        <f aca="false">IF(E69&lt;&gt;AA69,TEXT(E69,"MM/DD/YY")&amp;CHAR(10)&amp;TEXT(AA69,"MM/DD/YY"),E69)</f>
        <v>LTA</v>
      </c>
      <c r="AY69" s="19" t="n">
        <f aca="false">IF(F69&lt;&gt;AB69,TEXT(F69,"$###,###")&amp;CHAR(10)&amp;TEXT(AB69,"$###,###"),F69)</f>
        <v>35852</v>
      </c>
      <c r="AZ69" s="19" t="n">
        <f aca="false">IF(G69&lt;&gt;AC69,TEXT(G69,"$###,###")&amp;CHAR(10)&amp;TEXT(AC69,"$###,###"),G69)</f>
        <v>10551</v>
      </c>
      <c r="BA69" s="19" t="n">
        <f aca="false">IF(AND(H69&lt;&gt;"-",H69&lt;&gt;AD69),TEXT(H69,"$###,##0")&amp;CHAR(10)&amp;TEXT(AD69,"$###,##0"),H69)</f>
        <v>495</v>
      </c>
      <c r="BB69" s="19" t="n">
        <f aca="false">IF(I69&lt;&gt;AE69,TEXT(I69,"$###,###")&amp;CHAR(10)&amp;TEXT(AE69,"$###,###"),I69)</f>
        <v>520</v>
      </c>
      <c r="BC69" s="19" t="n">
        <f aca="false">IF(AND(J69&lt;&gt;"-",J69&lt;&gt;AF69),TEXT(J69,"$###,##0")&amp;CHAR(10)&amp;TEXT(AF69,"$###,##0"),J69)</f>
        <v>0</v>
      </c>
      <c r="BD69" s="19" t="n">
        <f aca="false">IF(AND(K69&lt;&gt;"-",K69&lt;&gt;AG69),TEXT(K69,"$###,##0")&amp;CHAR(10)&amp;TEXT(AG69,"$###,##0"),K69)</f>
        <v>15670</v>
      </c>
      <c r="BE69" s="19" t="n">
        <f aca="false">IF(AND(L69&lt;&gt;"-",L69&lt;&gt;AH69),TEXT(L69,"$###,##0")&amp;CHAR(10)&amp;TEXT(AH69,"$###,##0"),L69)</f>
        <v>530</v>
      </c>
      <c r="BF69" s="18" t="n">
        <f aca="false">IF(M69&lt;&gt;AI69,M69&amp;CHAR(10)&amp;AI69,M69)</f>
        <v>21</v>
      </c>
      <c r="BG69" s="19" t="n">
        <f aca="false">IF(N69&lt;&gt;AJ69,TEXT(N69,"$###,###")&amp;CHAR(10)&amp;TEXT(AJ69,"$###,###"),N69)</f>
        <v>27766</v>
      </c>
      <c r="BH69" s="19" t="n">
        <f aca="false">IF(O69&lt;&gt;AK69,TEXT(O69,"$###,###")&amp;CHAR(10)&amp;TEXT(AK69,"$###,###"),O69)</f>
        <v>63618</v>
      </c>
    </row>
    <row r="70" customFormat="false" ht="23.85" hidden="false" customHeight="false" outlineLevel="0" collapsed="false">
      <c r="A70" s="10" t="s">
        <v>213</v>
      </c>
      <c r="B70" s="10" t="s">
        <v>214</v>
      </c>
      <c r="C70" s="11" t="s">
        <v>215</v>
      </c>
      <c r="D70" s="12" t="s">
        <v>216</v>
      </c>
      <c r="E70" s="11" t="s">
        <v>217</v>
      </c>
      <c r="F70" s="13" t="n">
        <v>58597</v>
      </c>
      <c r="G70" s="13" t="n">
        <v>17245</v>
      </c>
      <c r="H70" s="13" t="n">
        <v>0</v>
      </c>
      <c r="I70" s="13" t="n">
        <v>850</v>
      </c>
      <c r="J70" s="14" t="n">
        <v>187</v>
      </c>
      <c r="K70" s="13" t="n">
        <v>9595</v>
      </c>
      <c r="L70" s="13" t="n">
        <v>328</v>
      </c>
      <c r="M70" s="10" t="n">
        <v>26</v>
      </c>
      <c r="N70" s="13" t="n">
        <v>28205</v>
      </c>
      <c r="O70" s="13" t="n">
        <v>86802</v>
      </c>
      <c r="T70" s="0" t="str">
        <f aca="false">B70</f>
        <v>Camacho, Christopher J.</v>
      </c>
      <c r="U70" s="15" t="str">
        <f aca="false">X70</f>
        <v>Camacho, Christopher J.</v>
      </c>
      <c r="V70" s="0" t="str">
        <f aca="false">IF(OR(T70=U70,T70="",U70=""),"OK","BAD")</f>
        <v>OK</v>
      </c>
      <c r="W70" s="10" t="s">
        <v>213</v>
      </c>
      <c r="X70" s="10" t="s">
        <v>214</v>
      </c>
      <c r="Y70" s="11" t="n">
        <v>37655</v>
      </c>
      <c r="Z70" s="12" t="s">
        <v>218</v>
      </c>
      <c r="AA70" s="11" t="n">
        <v>45368</v>
      </c>
      <c r="AB70" s="13" t="n">
        <v>56795</v>
      </c>
      <c r="AC70" s="13" t="n">
        <v>16715</v>
      </c>
      <c r="AD70" s="13" t="n">
        <v>0</v>
      </c>
      <c r="AE70" s="13" t="n">
        <v>824</v>
      </c>
      <c r="AF70" s="13" t="n">
        <v>187</v>
      </c>
      <c r="AG70" s="13" t="n">
        <v>9595</v>
      </c>
      <c r="AH70" s="13" t="n">
        <v>328</v>
      </c>
      <c r="AI70" s="12" t="n">
        <v>26</v>
      </c>
      <c r="AJ70" s="13" t="n">
        <v>27649</v>
      </c>
      <c r="AK70" s="13" t="n">
        <v>84444</v>
      </c>
      <c r="AS70" s="16" t="e">
        <f aca="false">IF(#REF!&lt;&gt;#REF!,#REF!&amp;"/"&amp;#REF!,#REF!)</f>
        <v>#REF!</v>
      </c>
      <c r="AT70" s="16" t="str">
        <f aca="false">IF(A70&lt;&gt;W70,A70&amp;CHAR(10)&amp;W70,A70)</f>
        <v>Teleprocessing Netwk Coord</v>
      </c>
      <c r="AU70" s="16" t="str">
        <f aca="false">IF(B70&lt;&gt;X70,B70&amp;CHAR(10)&amp;X70,B70)</f>
        <v>Camacho, Christopher J.</v>
      </c>
      <c r="AV70" s="17" t="str">
        <f aca="false">IF(C70&lt;&gt;Y70,TEXT(C70,"MM/DD/YY")&amp;CHAR(10)&amp;TEXT(Y70,"MM/DD/YY"),C70)</f>
        <v>02/03/03
02/03/03</v>
      </c>
      <c r="AW70" s="18" t="str">
        <f aca="false">IF(D70&lt;&gt;Z70,D70&amp;CHAR(10)&amp;Z70,D70)</f>
        <v>K-11
K-10</v>
      </c>
      <c r="AX70" s="17" t="str">
        <f aca="false">IF(E70&lt;&gt;AA70,TEXT(E70,"MM/DD/YY")&amp;CHAR(10)&amp;TEXT(AA70,"MM/DD/YY"),E70)</f>
        <v>03/17/26
03/17/24</v>
      </c>
      <c r="AY70" s="19" t="str">
        <f aca="false">IF(F70&lt;&gt;AB70,TEXT(F70,"$###,###")&amp;CHAR(10)&amp;TEXT(AB70,"$###,###"),F70)</f>
        <v>$58,597
$56,795</v>
      </c>
      <c r="AZ70" s="19" t="str">
        <f aca="false">IF(G70&lt;&gt;AC70,TEXT(G70,"$###,###")&amp;CHAR(10)&amp;TEXT(AC70,"$###,###"),G70)</f>
        <v>$17,245
$16,715</v>
      </c>
      <c r="BA70" s="19" t="n">
        <f aca="false">IF(AND(H70&lt;&gt;"-",H70&lt;&gt;AD70),TEXT(H70,"$###,##0")&amp;CHAR(10)&amp;TEXT(AD70,"$###,##0"),H70)</f>
        <v>0</v>
      </c>
      <c r="BB70" s="19" t="str">
        <f aca="false">IF(I70&lt;&gt;AE70,TEXT(I70,"$###,###")&amp;CHAR(10)&amp;TEXT(AE70,"$###,###"),I70)</f>
        <v>$850
$824</v>
      </c>
      <c r="BC70" s="19" t="n">
        <f aca="false">IF(AND(J70&lt;&gt;"-",J70&lt;&gt;AF70),TEXT(J70,"$###,##0")&amp;CHAR(10)&amp;TEXT(AF70,"$###,##0"),J70)</f>
        <v>187</v>
      </c>
      <c r="BD70" s="19" t="n">
        <f aca="false">IF(AND(K70&lt;&gt;"-",K70&lt;&gt;AG70),TEXT(K70,"$###,##0")&amp;CHAR(10)&amp;TEXT(AG70,"$###,##0"),K70)</f>
        <v>9595</v>
      </c>
      <c r="BE70" s="19" t="n">
        <f aca="false">IF(AND(L70&lt;&gt;"-",L70&lt;&gt;AH70),TEXT(L70,"$###,##0")&amp;CHAR(10)&amp;TEXT(AH70,"$###,##0"),L70)</f>
        <v>328</v>
      </c>
      <c r="BF70" s="18" t="n">
        <f aca="false">IF(M70&lt;&gt;AI70,M70&amp;CHAR(10)&amp;AI70,M70)</f>
        <v>26</v>
      </c>
      <c r="BG70" s="19" t="str">
        <f aca="false">IF(N70&lt;&gt;AJ70,TEXT(N70,"$###,###")&amp;CHAR(10)&amp;TEXT(AJ70,"$###,###"),N70)</f>
        <v>$28,205
$27,649</v>
      </c>
      <c r="BH70" s="19" t="str">
        <f aca="false">IF(O70&lt;&gt;AK70,TEXT(O70,"$###,###")&amp;CHAR(10)&amp;TEXT(AK70,"$###,###"),O70)</f>
        <v>$86,802
$84,444</v>
      </c>
    </row>
    <row r="71" customFormat="false" ht="23.85" hidden="false" customHeight="false" outlineLevel="0" collapsed="false">
      <c r="A71" s="10" t="s">
        <v>44</v>
      </c>
      <c r="B71" s="10" t="s">
        <v>219</v>
      </c>
      <c r="C71" s="11" t="s">
        <v>220</v>
      </c>
      <c r="D71" s="12" t="s">
        <v>221</v>
      </c>
      <c r="E71" s="11" t="s">
        <v>222</v>
      </c>
      <c r="F71" s="13" t="n">
        <v>35336</v>
      </c>
      <c r="G71" s="13" t="n">
        <v>10399</v>
      </c>
      <c r="H71" s="13" t="n">
        <v>495</v>
      </c>
      <c r="I71" s="13" t="n">
        <v>512</v>
      </c>
      <c r="J71" s="14" t="n">
        <v>187</v>
      </c>
      <c r="K71" s="13" t="n">
        <v>9339</v>
      </c>
      <c r="L71" s="13" t="n">
        <v>530</v>
      </c>
      <c r="M71" s="10" t="n">
        <v>26</v>
      </c>
      <c r="N71" s="13" t="n">
        <v>21463</v>
      </c>
      <c r="O71" s="13" t="n">
        <v>56799</v>
      </c>
      <c r="T71" s="0" t="str">
        <f aca="false">B71</f>
        <v>Castro, Esther Lynn A.</v>
      </c>
      <c r="U71" s="15" t="str">
        <f aca="false">X71</f>
        <v>Castro, Esther Lynn A.</v>
      </c>
      <c r="V71" s="0" t="str">
        <f aca="false">IF(OR(T71=U71,T71="",U71=""),"OK","BAD")</f>
        <v>OK</v>
      </c>
      <c r="W71" s="10" t="s">
        <v>44</v>
      </c>
      <c r="X71" s="10" t="s">
        <v>219</v>
      </c>
      <c r="Y71" s="11" t="n">
        <v>42709</v>
      </c>
      <c r="Z71" s="12" t="s">
        <v>221</v>
      </c>
      <c r="AA71" s="11" t="n">
        <v>45448</v>
      </c>
      <c r="AB71" s="13" t="n">
        <v>35336</v>
      </c>
      <c r="AC71" s="13" t="n">
        <v>10399</v>
      </c>
      <c r="AD71" s="13" t="n">
        <v>495</v>
      </c>
      <c r="AE71" s="13" t="n">
        <v>512</v>
      </c>
      <c r="AF71" s="13" t="n">
        <v>187</v>
      </c>
      <c r="AG71" s="13" t="n">
        <v>9339</v>
      </c>
      <c r="AH71" s="13" t="n">
        <v>530</v>
      </c>
      <c r="AI71" s="12" t="n">
        <v>26</v>
      </c>
      <c r="AJ71" s="13" t="n">
        <v>21463</v>
      </c>
      <c r="AK71" s="13" t="n">
        <v>56799</v>
      </c>
      <c r="AS71" s="16" t="e">
        <f aca="false">IF(#REF!&lt;&gt;#REF!,#REF!&amp;"/"&amp;#REF!,#REF!)</f>
        <v>#REF!</v>
      </c>
      <c r="AT71" s="16" t="str">
        <f aca="false">IF(A71&lt;&gt;W71,A71&amp;CHAR(10)&amp;W71,A71)</f>
        <v>Administrative Aide</v>
      </c>
      <c r="AU71" s="16" t="str">
        <f aca="false">IF(B71&lt;&gt;X71,B71&amp;CHAR(10)&amp;X71,B71)</f>
        <v>Castro, Esther Lynn A.</v>
      </c>
      <c r="AV71" s="17" t="str">
        <f aca="false">IF(C71&lt;&gt;Y71,TEXT(C71,"MM/DD/YY")&amp;CHAR(10)&amp;TEXT(Y71,"MM/DD/YY"),C71)</f>
        <v>12/05/16
12/05/16</v>
      </c>
      <c r="AW71" s="18" t="str">
        <f aca="false">IF(D71&lt;&gt;Z71,D71&amp;CHAR(10)&amp;Z71,D71)</f>
        <v>F-7</v>
      </c>
      <c r="AX71" s="17" t="str">
        <f aca="false">IF(E71&lt;&gt;AA71,TEXT(E71,"MM/DD/YY")&amp;CHAR(10)&amp;TEXT(AA71,"MM/DD/YY"),E71)</f>
        <v>06/05/24
06/05/24</v>
      </c>
      <c r="AY71" s="19" t="n">
        <f aca="false">IF(F71&lt;&gt;AB71,TEXT(F71,"$###,###")&amp;CHAR(10)&amp;TEXT(AB71,"$###,###"),F71)</f>
        <v>35336</v>
      </c>
      <c r="AZ71" s="19" t="n">
        <f aca="false">IF(G71&lt;&gt;AC71,TEXT(G71,"$###,###")&amp;CHAR(10)&amp;TEXT(AC71,"$###,###"),G71)</f>
        <v>10399</v>
      </c>
      <c r="BA71" s="19" t="n">
        <f aca="false">IF(AND(H71&lt;&gt;"-",H71&lt;&gt;AD71),TEXT(H71,"$###,##0")&amp;CHAR(10)&amp;TEXT(AD71,"$###,##0"),H71)</f>
        <v>495</v>
      </c>
      <c r="BB71" s="19" t="n">
        <f aca="false">IF(I71&lt;&gt;AE71,TEXT(I71,"$###,###")&amp;CHAR(10)&amp;TEXT(AE71,"$###,###"),I71)</f>
        <v>512</v>
      </c>
      <c r="BC71" s="19" t="n">
        <f aca="false">IF(AND(J71&lt;&gt;"-",J71&lt;&gt;AF71),TEXT(J71,"$###,##0")&amp;CHAR(10)&amp;TEXT(AF71,"$###,##0"),J71)</f>
        <v>187</v>
      </c>
      <c r="BD71" s="19" t="n">
        <f aca="false">IF(AND(K71&lt;&gt;"-",K71&lt;&gt;AG71),TEXT(K71,"$###,##0")&amp;CHAR(10)&amp;TEXT(AG71,"$###,##0"),K71)</f>
        <v>9339</v>
      </c>
      <c r="BE71" s="19" t="n">
        <f aca="false">IF(AND(L71&lt;&gt;"-",L71&lt;&gt;AH71),TEXT(L71,"$###,##0")&amp;CHAR(10)&amp;TEXT(AH71,"$###,##0"),L71)</f>
        <v>530</v>
      </c>
      <c r="BF71" s="18" t="n">
        <f aca="false">IF(M71&lt;&gt;AI71,M71&amp;CHAR(10)&amp;AI71,M71)</f>
        <v>26</v>
      </c>
      <c r="BG71" s="19" t="n">
        <f aca="false">IF(N71&lt;&gt;AJ71,TEXT(N71,"$###,###")&amp;CHAR(10)&amp;TEXT(AJ71,"$###,###"),N71)</f>
        <v>21463</v>
      </c>
      <c r="BH71" s="19" t="n">
        <f aca="false">IF(O71&lt;&gt;AK71,TEXT(O71,"$###,###")&amp;CHAR(10)&amp;TEXT(AK71,"$###,###"),O71)</f>
        <v>56799</v>
      </c>
    </row>
    <row r="72" customFormat="false" ht="23.85" hidden="false" customHeight="false" outlineLevel="0" collapsed="false">
      <c r="A72" s="10" t="s">
        <v>33</v>
      </c>
      <c r="B72" s="10" t="s">
        <v>223</v>
      </c>
      <c r="C72" s="11" t="s">
        <v>224</v>
      </c>
      <c r="D72" s="12" t="s">
        <v>108</v>
      </c>
      <c r="E72" s="11" t="s">
        <v>109</v>
      </c>
      <c r="F72" s="13" t="n">
        <v>44326</v>
      </c>
      <c r="G72" s="13" t="n">
        <v>13045</v>
      </c>
      <c r="H72" s="13" t="n">
        <v>495</v>
      </c>
      <c r="I72" s="13" t="n">
        <v>643</v>
      </c>
      <c r="J72" s="14" t="n">
        <v>187</v>
      </c>
      <c r="K72" s="13" t="n">
        <v>15670</v>
      </c>
      <c r="L72" s="13" t="n">
        <v>328</v>
      </c>
      <c r="M72" s="10" t="n">
        <v>26</v>
      </c>
      <c r="N72" s="13" t="n">
        <v>30368</v>
      </c>
      <c r="O72" s="13" t="n">
        <v>74694</v>
      </c>
      <c r="T72" s="0" t="str">
        <f aca="false">B72</f>
        <v>Cepeda, Nita Jeannette P.</v>
      </c>
      <c r="U72" s="15" t="str">
        <f aca="false">X72</f>
        <v>Cepeda, Nita Jeannette P.</v>
      </c>
      <c r="V72" s="0" t="str">
        <f aca="false">IF(OR(T72=U72,T72="",U72=""),"OK","BAD")</f>
        <v>OK</v>
      </c>
      <c r="W72" s="10" t="s">
        <v>33</v>
      </c>
      <c r="X72" s="10" t="s">
        <v>223</v>
      </c>
      <c r="Y72" s="11" t="n">
        <v>42226</v>
      </c>
      <c r="Z72" s="12" t="s">
        <v>108</v>
      </c>
      <c r="AA72" s="11" t="n">
        <v>45505</v>
      </c>
      <c r="AB72" s="13" t="n">
        <v>44326</v>
      </c>
      <c r="AC72" s="13" t="n">
        <v>13045</v>
      </c>
      <c r="AD72" s="13" t="n">
        <v>495</v>
      </c>
      <c r="AE72" s="13" t="n">
        <v>643</v>
      </c>
      <c r="AF72" s="13" t="n">
        <v>187</v>
      </c>
      <c r="AG72" s="13" t="n">
        <v>15670</v>
      </c>
      <c r="AH72" s="13" t="n">
        <v>328</v>
      </c>
      <c r="AI72" s="12" t="n">
        <v>26</v>
      </c>
      <c r="AJ72" s="13" t="n">
        <v>30368</v>
      </c>
      <c r="AK72" s="13" t="n">
        <v>74694</v>
      </c>
      <c r="AS72" s="16" t="e">
        <f aca="false">IF(#REF!&lt;&gt;#REF!,#REF!&amp;"/"&amp;#REF!,#REF!)</f>
        <v>#REF!</v>
      </c>
      <c r="AT72" s="16" t="str">
        <f aca="false">IF(A72&lt;&gt;W72,A72&amp;CHAR(10)&amp;W72,A72)</f>
        <v>Instructor</v>
      </c>
      <c r="AU72" s="16" t="str">
        <f aca="false">IF(B72&lt;&gt;X72,B72&amp;CHAR(10)&amp;X72,B72)</f>
        <v>Cepeda, Nita Jeannette P.</v>
      </c>
      <c r="AV72" s="17" t="str">
        <f aca="false">IF(C72&lt;&gt;Y72,TEXT(C72,"MM/DD/YY")&amp;CHAR(10)&amp;TEXT(Y72,"MM/DD/YY"),C72)</f>
        <v>08/10/15
08/10/15</v>
      </c>
      <c r="AW72" s="18" t="str">
        <f aca="false">IF(D72&lt;&gt;Z72,D72&amp;CHAR(10)&amp;Z72,D72)</f>
        <v>J-1-d</v>
      </c>
      <c r="AX72" s="17" t="str">
        <f aca="false">IF(E72&lt;&gt;AA72,TEXT(E72,"MM/DD/YY")&amp;CHAR(10)&amp;TEXT(AA72,"MM/DD/YY"),E72)</f>
        <v>08/01/24
08/01/24</v>
      </c>
      <c r="AY72" s="19" t="n">
        <f aca="false">IF(F72&lt;&gt;AB72,TEXT(F72,"$###,###")&amp;CHAR(10)&amp;TEXT(AB72,"$###,###"),F72)</f>
        <v>44326</v>
      </c>
      <c r="AZ72" s="19" t="n">
        <f aca="false">IF(G72&lt;&gt;AC72,TEXT(G72,"$###,###")&amp;CHAR(10)&amp;TEXT(AC72,"$###,###"),G72)</f>
        <v>13045</v>
      </c>
      <c r="BA72" s="19" t="n">
        <f aca="false">IF(AND(H72&lt;&gt;"-",H72&lt;&gt;AD72),TEXT(H72,"$###,##0")&amp;CHAR(10)&amp;TEXT(AD72,"$###,##0"),H72)</f>
        <v>495</v>
      </c>
      <c r="BB72" s="19" t="n">
        <f aca="false">IF(I72&lt;&gt;AE72,TEXT(I72,"$###,###")&amp;CHAR(10)&amp;TEXT(AE72,"$###,###"),I72)</f>
        <v>643</v>
      </c>
      <c r="BC72" s="19" t="n">
        <f aca="false">IF(AND(J72&lt;&gt;"-",J72&lt;&gt;AF72),TEXT(J72,"$###,##0")&amp;CHAR(10)&amp;TEXT(AF72,"$###,##0"),J72)</f>
        <v>187</v>
      </c>
      <c r="BD72" s="19" t="n">
        <f aca="false">IF(AND(K72&lt;&gt;"-",K72&lt;&gt;AG72),TEXT(K72,"$###,##0")&amp;CHAR(10)&amp;TEXT(AG72,"$###,##0"),K72)</f>
        <v>15670</v>
      </c>
      <c r="BE72" s="19" t="n">
        <f aca="false">IF(AND(L72&lt;&gt;"-",L72&lt;&gt;AH72),TEXT(L72,"$###,##0")&amp;CHAR(10)&amp;TEXT(AH72,"$###,##0"),L72)</f>
        <v>328</v>
      </c>
      <c r="BF72" s="18" t="n">
        <f aca="false">IF(M72&lt;&gt;AI72,M72&amp;CHAR(10)&amp;AI72,M72)</f>
        <v>26</v>
      </c>
      <c r="BG72" s="19" t="n">
        <f aca="false">IF(N72&lt;&gt;AJ72,TEXT(N72,"$###,###")&amp;CHAR(10)&amp;TEXT(AJ72,"$###,###"),N72)</f>
        <v>30368</v>
      </c>
      <c r="BH72" s="19" t="n">
        <f aca="false">IF(O72&lt;&gt;AK72,TEXT(O72,"$###,###")&amp;CHAR(10)&amp;TEXT(AK72,"$###,###"),O72)</f>
        <v>74694</v>
      </c>
    </row>
    <row r="73" customFormat="false" ht="23.85" hidden="false" customHeight="false" outlineLevel="0" collapsed="false">
      <c r="A73" s="10" t="s">
        <v>225</v>
      </c>
      <c r="B73" s="10" t="s">
        <v>226</v>
      </c>
      <c r="C73" s="11" t="s">
        <v>227</v>
      </c>
      <c r="D73" s="12" t="s">
        <v>228</v>
      </c>
      <c r="E73" s="11" t="s">
        <v>229</v>
      </c>
      <c r="F73" s="13" t="n">
        <v>106253</v>
      </c>
      <c r="G73" s="13" t="n">
        <v>31270</v>
      </c>
      <c r="H73" s="13" t="n">
        <v>0</v>
      </c>
      <c r="I73" s="13" t="n">
        <v>1541</v>
      </c>
      <c r="J73" s="14" t="n">
        <v>187</v>
      </c>
      <c r="K73" s="13" t="n">
        <v>5709</v>
      </c>
      <c r="L73" s="13" t="n">
        <v>328</v>
      </c>
      <c r="M73" s="10" t="n">
        <v>26</v>
      </c>
      <c r="N73" s="13" t="n">
        <v>39035</v>
      </c>
      <c r="O73" s="13" t="n">
        <v>145288</v>
      </c>
      <c r="T73" s="0" t="str">
        <f aca="false">B73</f>
        <v>Chan, Michael L.</v>
      </c>
      <c r="U73" s="15" t="str">
        <f aca="false">X73</f>
        <v>Chan, Michael L.</v>
      </c>
      <c r="V73" s="0" t="str">
        <f aca="false">IF(OR(T73=U73,T73="",U73=""),"OK","BAD")</f>
        <v>OK</v>
      </c>
      <c r="W73" s="10" t="s">
        <v>225</v>
      </c>
      <c r="X73" s="10" t="s">
        <v>226</v>
      </c>
      <c r="Y73" s="11" t="n">
        <v>42135</v>
      </c>
      <c r="Z73" s="12" t="s">
        <v>230</v>
      </c>
      <c r="AA73" s="11" t="n">
        <v>45292</v>
      </c>
      <c r="AB73" s="13" t="n">
        <v>101770</v>
      </c>
      <c r="AC73" s="13" t="n">
        <v>29951</v>
      </c>
      <c r="AD73" s="13" t="n">
        <v>0</v>
      </c>
      <c r="AE73" s="13" t="n">
        <v>1476</v>
      </c>
      <c r="AF73" s="13" t="n">
        <v>187</v>
      </c>
      <c r="AG73" s="13" t="n">
        <v>5709</v>
      </c>
      <c r="AH73" s="13" t="n">
        <v>328</v>
      </c>
      <c r="AI73" s="12" t="n">
        <v>26</v>
      </c>
      <c r="AJ73" s="13" t="n">
        <v>37651</v>
      </c>
      <c r="AK73" s="13" t="n">
        <v>139421</v>
      </c>
      <c r="AS73" s="16" t="e">
        <f aca="false">IF(#REF!&lt;&gt;#REF!,#REF!&amp;"/"&amp;#REF!,#REF!)</f>
        <v>#REF!</v>
      </c>
      <c r="AT73" s="16" t="str">
        <f aca="false">IF(A73&lt;&gt;W73,A73&amp;CHAR(10)&amp;W73,A73)</f>
        <v>Dean</v>
      </c>
      <c r="AU73" s="16" t="str">
        <f aca="false">IF(B73&lt;&gt;X73,B73&amp;CHAR(10)&amp;X73,B73)</f>
        <v>Chan, Michael L.</v>
      </c>
      <c r="AV73" s="17" t="str">
        <f aca="false">IF(C73&lt;&gt;Y73,TEXT(C73,"MM/DD/YY")&amp;CHAR(10)&amp;TEXT(Y73,"MM/DD/YY"),C73)</f>
        <v>05/11/15
05/11/15</v>
      </c>
      <c r="AW73" s="18" t="str">
        <f aca="false">IF(D73&lt;&gt;Z73,D73&amp;CHAR(10)&amp;Z73,D73)</f>
        <v>Q-1-a
O-8-a</v>
      </c>
      <c r="AX73" s="17" t="str">
        <f aca="false">IF(E73&lt;&gt;AA73,TEXT(E73,"MM/DD/YY")&amp;CHAR(10)&amp;TEXT(AA73,"MM/DD/YY"),E73)</f>
        <v>01/01/25
01/01/24</v>
      </c>
      <c r="AY73" s="19" t="str">
        <f aca="false">IF(F73&lt;&gt;AB73,TEXT(F73,"$###,###")&amp;CHAR(10)&amp;TEXT(AB73,"$###,###"),F73)</f>
        <v>$106,253
$101,770</v>
      </c>
      <c r="AZ73" s="19" t="str">
        <f aca="false">IF(G73&lt;&gt;AC73,TEXT(G73,"$###,###")&amp;CHAR(10)&amp;TEXT(AC73,"$###,###"),G73)</f>
        <v>$31,270
$29,951</v>
      </c>
      <c r="BA73" s="19" t="n">
        <f aca="false">IF(AND(H73&lt;&gt;"-",H73&lt;&gt;AD73),TEXT(H73,"$###,##0")&amp;CHAR(10)&amp;TEXT(AD73,"$###,##0"),H73)</f>
        <v>0</v>
      </c>
      <c r="BB73" s="19" t="str">
        <f aca="false">IF(I73&lt;&gt;AE73,TEXT(I73,"$###,###")&amp;CHAR(10)&amp;TEXT(AE73,"$###,###"),I73)</f>
        <v>$1,541
$1,476</v>
      </c>
      <c r="BC73" s="19" t="n">
        <f aca="false">IF(AND(J73&lt;&gt;"-",J73&lt;&gt;AF73),TEXT(J73,"$###,##0")&amp;CHAR(10)&amp;TEXT(AF73,"$###,##0"),J73)</f>
        <v>187</v>
      </c>
      <c r="BD73" s="19" t="n">
        <f aca="false">IF(AND(K73&lt;&gt;"-",K73&lt;&gt;AG73),TEXT(K73,"$###,##0")&amp;CHAR(10)&amp;TEXT(AG73,"$###,##0"),K73)</f>
        <v>5709</v>
      </c>
      <c r="BE73" s="19" t="n">
        <f aca="false">IF(AND(L73&lt;&gt;"-",L73&lt;&gt;AH73),TEXT(L73,"$###,##0")&amp;CHAR(10)&amp;TEXT(AH73,"$###,##0"),L73)</f>
        <v>328</v>
      </c>
      <c r="BF73" s="18" t="n">
        <f aca="false">IF(M73&lt;&gt;AI73,M73&amp;CHAR(10)&amp;AI73,M73)</f>
        <v>26</v>
      </c>
      <c r="BG73" s="19" t="str">
        <f aca="false">IF(N73&lt;&gt;AJ73,TEXT(N73,"$###,###")&amp;CHAR(10)&amp;TEXT(AJ73,"$###,###"),N73)</f>
        <v>$39,035
$37,651</v>
      </c>
      <c r="BH73" s="19" t="str">
        <f aca="false">IF(O73&lt;&gt;AK73,TEXT(O73,"$###,###")&amp;CHAR(10)&amp;TEXT(AK73,"$###,###"),O73)</f>
        <v>$145,288
$139,421</v>
      </c>
    </row>
    <row r="74" customFormat="false" ht="23.85" hidden="false" customHeight="false" outlineLevel="0" collapsed="false">
      <c r="A74" s="10" t="s">
        <v>44</v>
      </c>
      <c r="B74" s="10" t="s">
        <v>231</v>
      </c>
      <c r="C74" s="11" t="s">
        <v>232</v>
      </c>
      <c r="D74" s="12" t="s">
        <v>52</v>
      </c>
      <c r="E74" s="11" t="s">
        <v>97</v>
      </c>
      <c r="F74" s="13" t="n">
        <v>28269</v>
      </c>
      <c r="G74" s="13" t="n">
        <v>8320</v>
      </c>
      <c r="H74" s="13" t="n">
        <v>495</v>
      </c>
      <c r="I74" s="13" t="n">
        <v>410</v>
      </c>
      <c r="J74" s="14" t="n">
        <v>0</v>
      </c>
      <c r="K74" s="13" t="n">
        <v>6116</v>
      </c>
      <c r="L74" s="13" t="n">
        <v>298</v>
      </c>
      <c r="M74" s="10" t="n">
        <v>26</v>
      </c>
      <c r="N74" s="13" t="n">
        <v>15639</v>
      </c>
      <c r="O74" s="13" t="n">
        <v>43908</v>
      </c>
      <c r="T74" s="0" t="str">
        <f aca="false">B74</f>
        <v>Charfauros, Christopher Dean T.</v>
      </c>
      <c r="U74" s="15" t="n">
        <f aca="false">X74</f>
        <v>0</v>
      </c>
      <c r="V74" s="0" t="str">
        <f aca="false">IF(OR(T74=U74,T74="",U74=""),"OK","BAD")</f>
        <v>OK</v>
      </c>
      <c r="W74" s="10"/>
      <c r="X74" s="10"/>
      <c r="Y74" s="11"/>
      <c r="Z74" s="12"/>
      <c r="AA74" s="11"/>
      <c r="AB74" s="13"/>
      <c r="AC74" s="13"/>
      <c r="AD74" s="13"/>
      <c r="AE74" s="13"/>
      <c r="AF74" s="13"/>
      <c r="AG74" s="13"/>
      <c r="AH74" s="13"/>
      <c r="AI74" s="12"/>
      <c r="AJ74" s="13"/>
      <c r="AK74" s="13"/>
      <c r="AS74" s="16" t="e">
        <f aca="false">IF(#REF!&lt;&gt;#REF!,#REF!&amp;"/"&amp;#REF!,#REF!)</f>
        <v>#REF!</v>
      </c>
      <c r="AT74" s="16" t="str">
        <f aca="false">IF(A74&lt;&gt;W74,A74&amp;CHAR(10)&amp;W74,A74)</f>
        <v>Administrative Aide
</v>
      </c>
      <c r="AU74" s="16" t="str">
        <f aca="false">IF(B74&lt;&gt;X74,B74&amp;CHAR(10)&amp;X74,B74)</f>
        <v>Charfauros, Christopher Dean T.
</v>
      </c>
      <c r="AV74" s="17" t="str">
        <f aca="false">IF(C74&lt;&gt;Y74,TEXT(C74,"MM/DD/YY")&amp;CHAR(10)&amp;TEXT(Y74,"MM/DD/YY"),C74)</f>
        <v>01/29/24
12/30/99</v>
      </c>
      <c r="AW74" s="18" t="str">
        <f aca="false">IF(D74&lt;&gt;Z74,D74&amp;CHAR(10)&amp;Z74,D74)</f>
        <v>F-1
</v>
      </c>
      <c r="AX74" s="17" t="str">
        <f aca="false">IF(E74&lt;&gt;AA74,TEXT(E74,"MM/DD/YY")&amp;CHAR(10)&amp;TEXT(AA74,"MM/DD/YY"),E74)</f>
        <v>LTA
12/30/99</v>
      </c>
      <c r="AY74" s="19" t="str">
        <f aca="false">IF(F74&lt;&gt;AB74,TEXT(F74,"$###,###")&amp;CHAR(10)&amp;TEXT(AB74,"$###,###"),F74)</f>
        <v>$28,269
$</v>
      </c>
      <c r="AZ74" s="19" t="str">
        <f aca="false">IF(G74&lt;&gt;AC74,TEXT(G74,"$###,###")&amp;CHAR(10)&amp;TEXT(AC74,"$###,###"),G74)</f>
        <v>$8,320
$</v>
      </c>
      <c r="BA74" s="19" t="str">
        <f aca="false">IF(AND(H74&lt;&gt;"-",H74&lt;&gt;AD74),TEXT(H74,"$###,##0")&amp;CHAR(10)&amp;TEXT(AD74,"$###,##0"),H74)</f>
        <v>$495
$0</v>
      </c>
      <c r="BB74" s="19" t="str">
        <f aca="false">IF(I74&lt;&gt;AE74,TEXT(I74,"$###,###")&amp;CHAR(10)&amp;TEXT(AE74,"$###,###"),I74)</f>
        <v>$410
$</v>
      </c>
      <c r="BC74" s="19" t="n">
        <f aca="false">IF(AND(J74&lt;&gt;"-",J74&lt;&gt;AF74),TEXT(J74,"$###,##0")&amp;CHAR(10)&amp;TEXT(AF74,"$###,##0"),J74)</f>
        <v>0</v>
      </c>
      <c r="BD74" s="19" t="str">
        <f aca="false">IF(AND(K74&lt;&gt;"-",K74&lt;&gt;AG74),TEXT(K74,"$###,##0")&amp;CHAR(10)&amp;TEXT(AG74,"$###,##0"),K74)</f>
        <v>$6,116
$0</v>
      </c>
      <c r="BE74" s="19" t="str">
        <f aca="false">IF(AND(L74&lt;&gt;"-",L74&lt;&gt;AH74),TEXT(L74,"$###,##0")&amp;CHAR(10)&amp;TEXT(AH74,"$###,##0"),L74)</f>
        <v>$298
$0</v>
      </c>
      <c r="BF74" s="18" t="str">
        <f aca="false">IF(M74&lt;&gt;AI74,M74&amp;CHAR(10)&amp;AI74,M74)</f>
        <v>26
</v>
      </c>
      <c r="BG74" s="19" t="str">
        <f aca="false">IF(N74&lt;&gt;AJ74,TEXT(N74,"$###,###")&amp;CHAR(10)&amp;TEXT(AJ74,"$###,###"),N74)</f>
        <v>$15,639
$</v>
      </c>
      <c r="BH74" s="19" t="str">
        <f aca="false">IF(O74&lt;&gt;AK74,TEXT(O74,"$###,###")&amp;CHAR(10)&amp;TEXT(AK74,"$###,###"),O74)</f>
        <v>$43,908
$</v>
      </c>
    </row>
    <row r="75" customFormat="false" ht="23.85" hidden="false" customHeight="false" outlineLevel="0" collapsed="false">
      <c r="A75" s="10" t="s">
        <v>140</v>
      </c>
      <c r="B75" s="10" t="s">
        <v>233</v>
      </c>
      <c r="C75" s="11" t="s">
        <v>234</v>
      </c>
      <c r="D75" s="12" t="s">
        <v>235</v>
      </c>
      <c r="E75" s="11" t="s">
        <v>109</v>
      </c>
      <c r="F75" s="13" t="n">
        <v>54996</v>
      </c>
      <c r="G75" s="13" t="n">
        <v>16185</v>
      </c>
      <c r="H75" s="13" t="n">
        <v>495</v>
      </c>
      <c r="I75" s="13" t="n">
        <v>797</v>
      </c>
      <c r="J75" s="14" t="n">
        <v>187</v>
      </c>
      <c r="K75" s="13" t="n">
        <v>0</v>
      </c>
      <c r="L75" s="13" t="n">
        <v>0</v>
      </c>
      <c r="M75" s="10" t="n">
        <v>26</v>
      </c>
      <c r="N75" s="13" t="n">
        <v>17665</v>
      </c>
      <c r="O75" s="13" t="n">
        <v>72661</v>
      </c>
      <c r="T75" s="0" t="str">
        <f aca="false">B75</f>
        <v>Chargualaf, Katherine M.</v>
      </c>
      <c r="U75" s="15" t="str">
        <f aca="false">X75</f>
        <v>Chargualaf, Katherine M.</v>
      </c>
      <c r="V75" s="0" t="str">
        <f aca="false">IF(OR(T75=U75,T75="",U75=""),"OK","BAD")</f>
        <v>OK</v>
      </c>
      <c r="W75" s="10" t="s">
        <v>140</v>
      </c>
      <c r="X75" s="10" t="s">
        <v>233</v>
      </c>
      <c r="Y75" s="11" t="n">
        <v>39668</v>
      </c>
      <c r="Z75" s="12" t="s">
        <v>235</v>
      </c>
      <c r="AA75" s="11" t="n">
        <v>45505</v>
      </c>
      <c r="AB75" s="13" t="n">
        <v>54996</v>
      </c>
      <c r="AC75" s="13" t="n">
        <v>16185</v>
      </c>
      <c r="AD75" s="13" t="n">
        <v>495</v>
      </c>
      <c r="AE75" s="13" t="n">
        <v>797</v>
      </c>
      <c r="AF75" s="13" t="n">
        <v>187</v>
      </c>
      <c r="AG75" s="13" t="n">
        <v>0</v>
      </c>
      <c r="AH75" s="13" t="n">
        <v>0</v>
      </c>
      <c r="AI75" s="12" t="n">
        <v>26</v>
      </c>
      <c r="AJ75" s="13" t="n">
        <v>17665</v>
      </c>
      <c r="AK75" s="13" t="n">
        <v>72661</v>
      </c>
      <c r="AS75" s="16" t="e">
        <f aca="false">IF(#REF!&lt;&gt;#REF!,#REF!&amp;"/"&amp;#REF!,#REF!)</f>
        <v>#REF!</v>
      </c>
      <c r="AT75" s="16" t="str">
        <f aca="false">IF(A75&lt;&gt;W75,A75&amp;CHAR(10)&amp;W75,A75)</f>
        <v>Assistant Instructor</v>
      </c>
      <c r="AU75" s="16" t="str">
        <f aca="false">IF(B75&lt;&gt;X75,B75&amp;CHAR(10)&amp;X75,B75)</f>
        <v>Chargualaf, Katherine M.</v>
      </c>
      <c r="AV75" s="17" t="str">
        <f aca="false">IF(C75&lt;&gt;Y75,TEXT(C75,"MM/DD/YY")&amp;CHAR(10)&amp;TEXT(Y75,"MM/DD/YY"),C75)</f>
        <v>08/08/08
08/08/08</v>
      </c>
      <c r="AW75" s="18" t="str">
        <f aca="false">IF(D75&lt;&gt;Z75,D75&amp;CHAR(10)&amp;Z75,D75)</f>
        <v>I-11-d</v>
      </c>
      <c r="AX75" s="17" t="str">
        <f aca="false">IF(E75&lt;&gt;AA75,TEXT(E75,"MM/DD/YY")&amp;CHAR(10)&amp;TEXT(AA75,"MM/DD/YY"),E75)</f>
        <v>08/01/24
08/01/24</v>
      </c>
      <c r="AY75" s="19" t="n">
        <f aca="false">IF(F75&lt;&gt;AB75,TEXT(F75,"$###,###")&amp;CHAR(10)&amp;TEXT(AB75,"$###,###"),F75)</f>
        <v>54996</v>
      </c>
      <c r="AZ75" s="19" t="n">
        <f aca="false">IF(G75&lt;&gt;AC75,TEXT(G75,"$###,###")&amp;CHAR(10)&amp;TEXT(AC75,"$###,###"),G75)</f>
        <v>16185</v>
      </c>
      <c r="BA75" s="19" t="n">
        <f aca="false">IF(AND(H75&lt;&gt;"-",H75&lt;&gt;AD75),TEXT(H75,"$###,##0")&amp;CHAR(10)&amp;TEXT(AD75,"$###,##0"),H75)</f>
        <v>495</v>
      </c>
      <c r="BB75" s="19" t="n">
        <f aca="false">IF(I75&lt;&gt;AE75,TEXT(I75,"$###,###")&amp;CHAR(10)&amp;TEXT(AE75,"$###,###"),I75)</f>
        <v>797</v>
      </c>
      <c r="BC75" s="19" t="n">
        <f aca="false">IF(AND(J75&lt;&gt;"-",J75&lt;&gt;AF75),TEXT(J75,"$###,##0")&amp;CHAR(10)&amp;TEXT(AF75,"$###,##0"),J75)</f>
        <v>187</v>
      </c>
      <c r="BD75" s="19" t="n">
        <f aca="false">IF(AND(K75&lt;&gt;"-",K75&lt;&gt;AG75),TEXT(K75,"$###,##0")&amp;CHAR(10)&amp;TEXT(AG75,"$###,##0"),K75)</f>
        <v>0</v>
      </c>
      <c r="BE75" s="19" t="n">
        <f aca="false">IF(AND(L75&lt;&gt;"-",L75&lt;&gt;AH75),TEXT(L75,"$###,##0")&amp;CHAR(10)&amp;TEXT(AH75,"$###,##0"),L75)</f>
        <v>0</v>
      </c>
      <c r="BF75" s="18" t="n">
        <f aca="false">IF(M75&lt;&gt;AI75,M75&amp;CHAR(10)&amp;AI75,M75)</f>
        <v>26</v>
      </c>
      <c r="BG75" s="19" t="n">
        <f aca="false">IF(N75&lt;&gt;AJ75,TEXT(N75,"$###,###")&amp;CHAR(10)&amp;TEXT(AJ75,"$###,###"),N75)</f>
        <v>17665</v>
      </c>
      <c r="BH75" s="19" t="n">
        <f aca="false">IF(O75&lt;&gt;AK75,TEXT(O75,"$###,###")&amp;CHAR(10)&amp;TEXT(AK75,"$###,###"),O75)</f>
        <v>72661</v>
      </c>
    </row>
    <row r="76" customFormat="false" ht="23.85" hidden="false" customHeight="false" outlineLevel="0" collapsed="false">
      <c r="A76" s="10" t="s">
        <v>90</v>
      </c>
      <c r="B76" s="10" t="s">
        <v>236</v>
      </c>
      <c r="C76" s="11" t="s">
        <v>232</v>
      </c>
      <c r="D76" s="12" t="s">
        <v>59</v>
      </c>
      <c r="E76" s="11" t="s">
        <v>97</v>
      </c>
      <c r="F76" s="13" t="n">
        <v>49731</v>
      </c>
      <c r="G76" s="13" t="n">
        <v>14636</v>
      </c>
      <c r="H76" s="13" t="n">
        <v>0</v>
      </c>
      <c r="I76" s="13" t="n">
        <v>721</v>
      </c>
      <c r="J76" s="14" t="n">
        <v>187</v>
      </c>
      <c r="K76" s="13" t="n">
        <v>3994</v>
      </c>
      <c r="L76" s="13" t="n">
        <v>298</v>
      </c>
      <c r="M76" s="10" t="n">
        <v>26</v>
      </c>
      <c r="N76" s="13" t="n">
        <v>19836</v>
      </c>
      <c r="O76" s="13" t="n">
        <v>69567</v>
      </c>
      <c r="T76" s="0" t="str">
        <f aca="false">B76</f>
        <v>Chargualaf, Natalia G.</v>
      </c>
      <c r="U76" s="15" t="str">
        <f aca="false">X76</f>
        <v>Chargualaf, Natalia G.</v>
      </c>
      <c r="V76" s="0" t="str">
        <f aca="false">IF(OR(T76=U76,T76="",U76=""),"OK","BAD")</f>
        <v>OK</v>
      </c>
      <c r="W76" s="10" t="s">
        <v>27</v>
      </c>
      <c r="X76" s="10" t="s">
        <v>236</v>
      </c>
      <c r="Y76" s="11" t="n">
        <v>45068</v>
      </c>
      <c r="Z76" s="12" t="s">
        <v>29</v>
      </c>
      <c r="AA76" s="11" t="n">
        <v>45434</v>
      </c>
      <c r="AB76" s="13" t="n">
        <v>41372</v>
      </c>
      <c r="AC76" s="13" t="n">
        <v>12176</v>
      </c>
      <c r="AD76" s="13" t="n">
        <v>495</v>
      </c>
      <c r="AE76" s="13" t="n">
        <v>600</v>
      </c>
      <c r="AF76" s="13" t="n">
        <v>187</v>
      </c>
      <c r="AG76" s="13" t="n">
        <v>3994</v>
      </c>
      <c r="AH76" s="13" t="n">
        <v>298</v>
      </c>
      <c r="AI76" s="12" t="n">
        <v>26</v>
      </c>
      <c r="AJ76" s="13" t="n">
        <v>17750</v>
      </c>
      <c r="AK76" s="13" t="n">
        <v>59122</v>
      </c>
      <c r="AS76" s="16" t="e">
        <f aca="false">IF(#REF!&lt;&gt;#REF!,#REF!&amp;"/"&amp;#REF!,#REF!)</f>
        <v>#REF!</v>
      </c>
      <c r="AT76" s="16" t="str">
        <f aca="false">IF(A76&lt;&gt;W76,A76&amp;CHAR(10)&amp;W76,A76)</f>
        <v>Program Coordinator II
Program Coordinator I</v>
      </c>
      <c r="AU76" s="16" t="str">
        <f aca="false">IF(B76&lt;&gt;X76,B76&amp;CHAR(10)&amp;X76,B76)</f>
        <v>Chargualaf, Natalia G.</v>
      </c>
      <c r="AV76" s="17" t="str">
        <f aca="false">IF(C76&lt;&gt;Y76,TEXT(C76,"MM/DD/YY")&amp;CHAR(10)&amp;TEXT(Y76,"MM/DD/YY"),C76)</f>
        <v>01/29/24
05/22/23</v>
      </c>
      <c r="AW76" s="18" t="str">
        <f aca="false">IF(D76&lt;&gt;Z76,D76&amp;CHAR(10)&amp;Z76,D76)</f>
        <v>M-1
K-1</v>
      </c>
      <c r="AX76" s="17" t="str">
        <f aca="false">IF(E76&lt;&gt;AA76,TEXT(E76,"MM/DD/YY")&amp;CHAR(10)&amp;TEXT(AA76,"MM/DD/YY"),E76)</f>
        <v>LTA
05/22/24</v>
      </c>
      <c r="AY76" s="19" t="str">
        <f aca="false">IF(F76&lt;&gt;AB76,TEXT(F76,"$###,###")&amp;CHAR(10)&amp;TEXT(AB76,"$###,###"),F76)</f>
        <v>$49,731
$41,372</v>
      </c>
      <c r="AZ76" s="19" t="str">
        <f aca="false">IF(G76&lt;&gt;AC76,TEXT(G76,"$###,###")&amp;CHAR(10)&amp;TEXT(AC76,"$###,###"),G76)</f>
        <v>$14,636
$12,176</v>
      </c>
      <c r="BA76" s="19" t="str">
        <f aca="false">IF(AND(H76&lt;&gt;"-",H76&lt;&gt;AD76),TEXT(H76,"$###,##0")&amp;CHAR(10)&amp;TEXT(AD76,"$###,##0"),H76)</f>
        <v>$0
$495</v>
      </c>
      <c r="BB76" s="19" t="str">
        <f aca="false">IF(I76&lt;&gt;AE76,TEXT(I76,"$###,###")&amp;CHAR(10)&amp;TEXT(AE76,"$###,###"),I76)</f>
        <v>$721
$600</v>
      </c>
      <c r="BC76" s="19" t="n">
        <f aca="false">IF(AND(J76&lt;&gt;"-",J76&lt;&gt;AF76),TEXT(J76,"$###,##0")&amp;CHAR(10)&amp;TEXT(AF76,"$###,##0"),J76)</f>
        <v>187</v>
      </c>
      <c r="BD76" s="19" t="n">
        <f aca="false">IF(AND(K76&lt;&gt;"-",K76&lt;&gt;AG76),TEXT(K76,"$###,##0")&amp;CHAR(10)&amp;TEXT(AG76,"$###,##0"),K76)</f>
        <v>3994</v>
      </c>
      <c r="BE76" s="19" t="n">
        <f aca="false">IF(AND(L76&lt;&gt;"-",L76&lt;&gt;AH76),TEXT(L76,"$###,##0")&amp;CHAR(10)&amp;TEXT(AH76,"$###,##0"),L76)</f>
        <v>298</v>
      </c>
      <c r="BF76" s="18" t="n">
        <f aca="false">IF(M76&lt;&gt;AI76,M76&amp;CHAR(10)&amp;AI76,M76)</f>
        <v>26</v>
      </c>
      <c r="BG76" s="19" t="str">
        <f aca="false">IF(N76&lt;&gt;AJ76,TEXT(N76,"$###,###")&amp;CHAR(10)&amp;TEXT(AJ76,"$###,###"),N76)</f>
        <v>$19,836
$17,750</v>
      </c>
      <c r="BH76" s="19" t="str">
        <f aca="false">IF(O76&lt;&gt;AK76,TEXT(O76,"$###,###")&amp;CHAR(10)&amp;TEXT(AK76,"$###,###"),O76)</f>
        <v>$69,567
$59,122</v>
      </c>
    </row>
    <row r="77" customFormat="false" ht="23.85" hidden="false" customHeight="false" outlineLevel="0" collapsed="false">
      <c r="A77" s="10" t="s">
        <v>237</v>
      </c>
      <c r="B77" s="10" t="s">
        <v>238</v>
      </c>
      <c r="C77" s="11" t="s">
        <v>239</v>
      </c>
      <c r="D77" s="12" t="s">
        <v>240</v>
      </c>
      <c r="E77" s="11" t="s">
        <v>241</v>
      </c>
      <c r="F77" s="13" t="n">
        <v>47279</v>
      </c>
      <c r="G77" s="13" t="n">
        <v>13914</v>
      </c>
      <c r="H77" s="13" t="n">
        <v>495</v>
      </c>
      <c r="I77" s="13" t="n">
        <v>686</v>
      </c>
      <c r="J77" s="14" t="n">
        <v>187</v>
      </c>
      <c r="K77" s="13" t="n">
        <v>3994</v>
      </c>
      <c r="L77" s="13" t="n">
        <v>298</v>
      </c>
      <c r="M77" s="10" t="n">
        <v>26</v>
      </c>
      <c r="N77" s="13" t="n">
        <v>19574</v>
      </c>
      <c r="O77" s="13" t="n">
        <v>66853</v>
      </c>
      <c r="T77" s="0" t="str">
        <f aca="false">B77</f>
        <v>Cheipot, Steve S.</v>
      </c>
      <c r="U77" s="15" t="str">
        <f aca="false">X77</f>
        <v>Cheipot, Steve S.</v>
      </c>
      <c r="V77" s="0" t="str">
        <f aca="false">IF(OR(T77=U77,T77="",U77=""),"OK","BAD")</f>
        <v>OK</v>
      </c>
      <c r="W77" s="10" t="s">
        <v>237</v>
      </c>
      <c r="X77" s="10" t="s">
        <v>238</v>
      </c>
      <c r="Y77" s="11" t="n">
        <v>36962</v>
      </c>
      <c r="Z77" s="12" t="s">
        <v>240</v>
      </c>
      <c r="AA77" s="11" t="n">
        <v>45930</v>
      </c>
      <c r="AB77" s="13" t="n">
        <v>47279</v>
      </c>
      <c r="AC77" s="13" t="n">
        <v>13914</v>
      </c>
      <c r="AD77" s="13" t="n">
        <v>495</v>
      </c>
      <c r="AE77" s="13" t="n">
        <v>686</v>
      </c>
      <c r="AF77" s="13" t="n">
        <v>187</v>
      </c>
      <c r="AG77" s="13" t="n">
        <v>3994</v>
      </c>
      <c r="AH77" s="13" t="n">
        <v>298</v>
      </c>
      <c r="AI77" s="12" t="n">
        <v>26</v>
      </c>
      <c r="AJ77" s="13" t="n">
        <v>19574</v>
      </c>
      <c r="AK77" s="13" t="n">
        <v>66853</v>
      </c>
      <c r="AS77" s="16" t="e">
        <f aca="false">IF(#REF!&lt;&gt;#REF!,#REF!&amp;"/"&amp;#REF!,#REF!)</f>
        <v>#REF!</v>
      </c>
      <c r="AT77" s="16" t="str">
        <f aca="false">IF(A77&lt;&gt;W77,A77&amp;CHAR(10)&amp;W77,A77)</f>
        <v>Library Technician II</v>
      </c>
      <c r="AU77" s="16" t="str">
        <f aca="false">IF(B77&lt;&gt;X77,B77&amp;CHAR(10)&amp;X77,B77)</f>
        <v>Cheipot, Steve S.</v>
      </c>
      <c r="AV77" s="17" t="str">
        <f aca="false">IF(C77&lt;&gt;Y77,TEXT(C77,"MM/DD/YY")&amp;CHAR(10)&amp;TEXT(Y77,"MM/DD/YY"),C77)</f>
        <v>03/12/01
03/12/01</v>
      </c>
      <c r="AW77" s="18" t="str">
        <f aca="false">IF(D77&lt;&gt;Z77,D77&amp;CHAR(10)&amp;Z77,D77)</f>
        <v>H-12</v>
      </c>
      <c r="AX77" s="17" t="str">
        <f aca="false">IF(E77&lt;&gt;AA77,TEXT(E77,"MM/DD/YY")&amp;CHAR(10)&amp;TEXT(AA77,"MM/DD/YY"),E77)</f>
        <v>09/30/25
09/30/25</v>
      </c>
      <c r="AY77" s="19" t="n">
        <f aca="false">IF(F77&lt;&gt;AB77,TEXT(F77,"$###,###")&amp;CHAR(10)&amp;TEXT(AB77,"$###,###"),F77)</f>
        <v>47279</v>
      </c>
      <c r="AZ77" s="19" t="n">
        <f aca="false">IF(G77&lt;&gt;AC77,TEXT(G77,"$###,###")&amp;CHAR(10)&amp;TEXT(AC77,"$###,###"),G77)</f>
        <v>13914</v>
      </c>
      <c r="BA77" s="19" t="n">
        <f aca="false">IF(AND(H77&lt;&gt;"-",H77&lt;&gt;AD77),TEXT(H77,"$###,##0")&amp;CHAR(10)&amp;TEXT(AD77,"$###,##0"),H77)</f>
        <v>495</v>
      </c>
      <c r="BB77" s="19" t="n">
        <f aca="false">IF(I77&lt;&gt;AE77,TEXT(I77,"$###,###")&amp;CHAR(10)&amp;TEXT(AE77,"$###,###"),I77)</f>
        <v>686</v>
      </c>
      <c r="BC77" s="19" t="n">
        <f aca="false">IF(AND(J77&lt;&gt;"-",J77&lt;&gt;AF77),TEXT(J77,"$###,##0")&amp;CHAR(10)&amp;TEXT(AF77,"$###,##0"),J77)</f>
        <v>187</v>
      </c>
      <c r="BD77" s="19" t="n">
        <f aca="false">IF(AND(K77&lt;&gt;"-",K77&lt;&gt;AG77),TEXT(K77,"$###,##0")&amp;CHAR(10)&amp;TEXT(AG77,"$###,##0"),K77)</f>
        <v>3994</v>
      </c>
      <c r="BE77" s="19" t="n">
        <f aca="false">IF(AND(L77&lt;&gt;"-",L77&lt;&gt;AH77),TEXT(L77,"$###,##0")&amp;CHAR(10)&amp;TEXT(AH77,"$###,##0"),L77)</f>
        <v>298</v>
      </c>
      <c r="BF77" s="18" t="n">
        <f aca="false">IF(M77&lt;&gt;AI77,M77&amp;CHAR(10)&amp;AI77,M77)</f>
        <v>26</v>
      </c>
      <c r="BG77" s="19" t="n">
        <f aca="false">IF(N77&lt;&gt;AJ77,TEXT(N77,"$###,###")&amp;CHAR(10)&amp;TEXT(AJ77,"$###,###"),N77)</f>
        <v>19574</v>
      </c>
      <c r="BH77" s="19" t="n">
        <f aca="false">IF(O77&lt;&gt;AK77,TEXT(O77,"$###,###")&amp;CHAR(10)&amp;TEXT(AK77,"$###,###"),O77)</f>
        <v>66853</v>
      </c>
    </row>
    <row r="78" customFormat="false" ht="23.85" hidden="false" customHeight="false" outlineLevel="0" collapsed="false">
      <c r="A78" s="10" t="s">
        <v>242</v>
      </c>
      <c r="B78" s="10" t="s">
        <v>243</v>
      </c>
      <c r="C78" s="11" t="s">
        <v>244</v>
      </c>
      <c r="D78" s="12" t="s">
        <v>245</v>
      </c>
      <c r="E78" s="11" t="s">
        <v>109</v>
      </c>
      <c r="F78" s="13" t="n">
        <v>110896</v>
      </c>
      <c r="G78" s="13" t="n">
        <v>32637</v>
      </c>
      <c r="H78" s="13" t="n">
        <v>0</v>
      </c>
      <c r="I78" s="13" t="n">
        <v>1608</v>
      </c>
      <c r="J78" s="14" t="n">
        <v>187</v>
      </c>
      <c r="K78" s="13" t="n">
        <v>3994</v>
      </c>
      <c r="L78" s="13" t="n">
        <v>298</v>
      </c>
      <c r="M78" s="10" t="n">
        <v>26</v>
      </c>
      <c r="N78" s="13" t="n">
        <v>38724</v>
      </c>
      <c r="O78" s="13" t="n">
        <v>149620</v>
      </c>
      <c r="T78" s="0" t="str">
        <f aca="false">B78</f>
        <v>Chong, Eric K.</v>
      </c>
      <c r="U78" s="15" t="str">
        <f aca="false">X78</f>
        <v>Chong, Eric K.</v>
      </c>
      <c r="V78" s="0" t="str">
        <f aca="false">IF(OR(T78=U78,T78="",U78=""),"OK","BAD")</f>
        <v>OK</v>
      </c>
      <c r="W78" s="10" t="s">
        <v>242</v>
      </c>
      <c r="X78" s="10" t="s">
        <v>243</v>
      </c>
      <c r="Y78" s="11" t="n">
        <v>34563</v>
      </c>
      <c r="Z78" s="12" t="s">
        <v>245</v>
      </c>
      <c r="AA78" s="11" t="n">
        <v>45505</v>
      </c>
      <c r="AB78" s="13" t="n">
        <v>110896</v>
      </c>
      <c r="AC78" s="13" t="n">
        <v>32637</v>
      </c>
      <c r="AD78" s="13" t="n">
        <v>0</v>
      </c>
      <c r="AE78" s="13" t="n">
        <v>1608</v>
      </c>
      <c r="AF78" s="13" t="n">
        <v>187</v>
      </c>
      <c r="AG78" s="13" t="n">
        <v>3994</v>
      </c>
      <c r="AH78" s="13" t="n">
        <v>298</v>
      </c>
      <c r="AI78" s="12" t="n">
        <v>26</v>
      </c>
      <c r="AJ78" s="13" t="n">
        <v>38724</v>
      </c>
      <c r="AK78" s="13" t="n">
        <v>149620</v>
      </c>
      <c r="AS78" s="16" t="e">
        <f aca="false">IF(#REF!&lt;&gt;#REF!,#REF!&amp;"/"&amp;#REF!,#REF!)</f>
        <v>#REF!</v>
      </c>
      <c r="AT78" s="16" t="str">
        <f aca="false">IF(A78&lt;&gt;W78,A78&amp;CHAR(10)&amp;W78,A78)</f>
        <v>Professor</v>
      </c>
      <c r="AU78" s="16" t="str">
        <f aca="false">IF(B78&lt;&gt;X78,B78&amp;CHAR(10)&amp;X78,B78)</f>
        <v>Chong, Eric K.</v>
      </c>
      <c r="AV78" s="17" t="str">
        <f aca="false">IF(C78&lt;&gt;Y78,TEXT(C78,"MM/DD/YY")&amp;CHAR(10)&amp;TEXT(Y78,"MM/DD/YY"),C78)</f>
        <v>08/17/94
08/17/94</v>
      </c>
      <c r="AW78" s="18" t="str">
        <f aca="false">IF(D78&lt;&gt;Z78,D78&amp;CHAR(10)&amp;Z78,D78)</f>
        <v>M-16-b</v>
      </c>
      <c r="AX78" s="17" t="str">
        <f aca="false">IF(E78&lt;&gt;AA78,TEXT(E78,"MM/DD/YY")&amp;CHAR(10)&amp;TEXT(AA78,"MM/DD/YY"),E78)</f>
        <v>08/01/24
08/01/24</v>
      </c>
      <c r="AY78" s="19" t="n">
        <f aca="false">IF(F78&lt;&gt;AB78,TEXT(F78,"$###,###")&amp;CHAR(10)&amp;TEXT(AB78,"$###,###"),F78)</f>
        <v>110896</v>
      </c>
      <c r="AZ78" s="19" t="n">
        <f aca="false">IF(G78&lt;&gt;AC78,TEXT(G78,"$###,###")&amp;CHAR(10)&amp;TEXT(AC78,"$###,###"),G78)</f>
        <v>32637</v>
      </c>
      <c r="BA78" s="19" t="n">
        <f aca="false">IF(AND(H78&lt;&gt;"-",H78&lt;&gt;AD78),TEXT(H78,"$###,##0")&amp;CHAR(10)&amp;TEXT(AD78,"$###,##0"),H78)</f>
        <v>0</v>
      </c>
      <c r="BB78" s="19" t="n">
        <f aca="false">IF(I78&lt;&gt;AE78,TEXT(I78,"$###,###")&amp;CHAR(10)&amp;TEXT(AE78,"$###,###"),I78)</f>
        <v>1608</v>
      </c>
      <c r="BC78" s="19" t="n">
        <f aca="false">IF(AND(J78&lt;&gt;"-",J78&lt;&gt;AF78),TEXT(J78,"$###,##0")&amp;CHAR(10)&amp;TEXT(AF78,"$###,##0"),J78)</f>
        <v>187</v>
      </c>
      <c r="BD78" s="19" t="n">
        <f aca="false">IF(AND(K78&lt;&gt;"-",K78&lt;&gt;AG78),TEXT(K78,"$###,##0")&amp;CHAR(10)&amp;TEXT(AG78,"$###,##0"),K78)</f>
        <v>3994</v>
      </c>
      <c r="BE78" s="19" t="n">
        <f aca="false">IF(AND(L78&lt;&gt;"-",L78&lt;&gt;AH78),TEXT(L78,"$###,##0")&amp;CHAR(10)&amp;TEXT(AH78,"$###,##0"),L78)</f>
        <v>298</v>
      </c>
      <c r="BF78" s="18" t="n">
        <f aca="false">IF(M78&lt;&gt;AI78,M78&amp;CHAR(10)&amp;AI78,M78)</f>
        <v>26</v>
      </c>
      <c r="BG78" s="19" t="n">
        <f aca="false">IF(N78&lt;&gt;AJ78,TEXT(N78,"$###,###")&amp;CHAR(10)&amp;TEXT(AJ78,"$###,###"),N78)</f>
        <v>38724</v>
      </c>
      <c r="BH78" s="19" t="n">
        <f aca="false">IF(O78&lt;&gt;AK78,TEXT(O78,"$###,###")&amp;CHAR(10)&amp;TEXT(AK78,"$###,###"),O78)</f>
        <v>149620</v>
      </c>
    </row>
    <row r="79" customFormat="false" ht="23.85" hidden="false" customHeight="false" outlineLevel="0" collapsed="false">
      <c r="A79" s="10" t="s">
        <v>140</v>
      </c>
      <c r="B79" s="10" t="s">
        <v>246</v>
      </c>
      <c r="C79" s="11" t="s">
        <v>247</v>
      </c>
      <c r="D79" s="12" t="s">
        <v>248</v>
      </c>
      <c r="E79" s="11" t="s">
        <v>109</v>
      </c>
      <c r="F79" s="13" t="n">
        <v>41211</v>
      </c>
      <c r="G79" s="13" t="n">
        <v>12128</v>
      </c>
      <c r="H79" s="13" t="n">
        <v>495</v>
      </c>
      <c r="I79" s="13" t="n">
        <v>598</v>
      </c>
      <c r="J79" s="14" t="n">
        <v>187</v>
      </c>
      <c r="K79" s="13" t="n">
        <v>3994</v>
      </c>
      <c r="L79" s="13" t="n">
        <v>298</v>
      </c>
      <c r="M79" s="10" t="n">
        <v>26</v>
      </c>
      <c r="N79" s="13" t="n">
        <v>17700</v>
      </c>
      <c r="O79" s="13" t="n">
        <v>58911</v>
      </c>
      <c r="T79" s="0" t="str">
        <f aca="false">B79</f>
        <v>Chua, John Patrick C.</v>
      </c>
      <c r="U79" s="15" t="str">
        <f aca="false">X79</f>
        <v>Chua, John Patrick C.</v>
      </c>
      <c r="V79" s="0" t="str">
        <f aca="false">IF(OR(T79=U79,T79="",U79=""),"OK","BAD")</f>
        <v>OK</v>
      </c>
      <c r="W79" s="10" t="s">
        <v>140</v>
      </c>
      <c r="X79" s="10" t="s">
        <v>246</v>
      </c>
      <c r="Y79" s="11" t="n">
        <v>44050</v>
      </c>
      <c r="Z79" s="12" t="s">
        <v>248</v>
      </c>
      <c r="AA79" s="11" t="n">
        <v>45505</v>
      </c>
      <c r="AB79" s="13" t="n">
        <v>41211</v>
      </c>
      <c r="AC79" s="13" t="n">
        <v>12128</v>
      </c>
      <c r="AD79" s="13" t="n">
        <v>495</v>
      </c>
      <c r="AE79" s="13" t="n">
        <v>598</v>
      </c>
      <c r="AF79" s="13" t="n">
        <v>187</v>
      </c>
      <c r="AG79" s="13" t="n">
        <v>3994</v>
      </c>
      <c r="AH79" s="13" t="n">
        <v>298</v>
      </c>
      <c r="AI79" s="12" t="n">
        <v>26</v>
      </c>
      <c r="AJ79" s="13" t="n">
        <v>17700</v>
      </c>
      <c r="AK79" s="13" t="n">
        <v>58911</v>
      </c>
      <c r="AS79" s="16" t="e">
        <f aca="false">IF(#REF!&lt;&gt;#REF!,#REF!&amp;"/"&amp;#REF!,#REF!)</f>
        <v>#REF!</v>
      </c>
      <c r="AT79" s="16" t="str">
        <f aca="false">IF(A79&lt;&gt;W79,A79&amp;CHAR(10)&amp;W79,A79)</f>
        <v>Assistant Instructor</v>
      </c>
      <c r="AU79" s="16" t="str">
        <f aca="false">IF(B79&lt;&gt;X79,B79&amp;CHAR(10)&amp;X79,B79)</f>
        <v>Chua, John Patrick C.</v>
      </c>
      <c r="AV79" s="17" t="str">
        <f aca="false">IF(C79&lt;&gt;Y79,TEXT(C79,"MM/DD/YY")&amp;CHAR(10)&amp;TEXT(Y79,"MM/DD/YY"),C79)</f>
        <v>08/07/20
08/07/20</v>
      </c>
      <c r="AW79" s="18" t="str">
        <f aca="false">IF(D79&lt;&gt;Z79,D79&amp;CHAR(10)&amp;Z79,D79)</f>
        <v>I-4-c</v>
      </c>
      <c r="AX79" s="17" t="str">
        <f aca="false">IF(E79&lt;&gt;AA79,TEXT(E79,"MM/DD/YY")&amp;CHAR(10)&amp;TEXT(AA79,"MM/DD/YY"),E79)</f>
        <v>08/01/24
08/01/24</v>
      </c>
      <c r="AY79" s="19" t="n">
        <f aca="false">IF(F79&lt;&gt;AB79,TEXT(F79,"$###,###")&amp;CHAR(10)&amp;TEXT(AB79,"$###,###"),F79)</f>
        <v>41211</v>
      </c>
      <c r="AZ79" s="19" t="n">
        <f aca="false">IF(G79&lt;&gt;AC79,TEXT(G79,"$###,###")&amp;CHAR(10)&amp;TEXT(AC79,"$###,###"),G79)</f>
        <v>12128</v>
      </c>
      <c r="BA79" s="19" t="n">
        <f aca="false">IF(AND(H79&lt;&gt;"-",H79&lt;&gt;AD79),TEXT(H79,"$###,##0")&amp;CHAR(10)&amp;TEXT(AD79,"$###,##0"),H79)</f>
        <v>495</v>
      </c>
      <c r="BB79" s="19" t="n">
        <f aca="false">IF(I79&lt;&gt;AE79,TEXT(I79,"$###,###")&amp;CHAR(10)&amp;TEXT(AE79,"$###,###"),I79)</f>
        <v>598</v>
      </c>
      <c r="BC79" s="19" t="n">
        <f aca="false">IF(AND(J79&lt;&gt;"-",J79&lt;&gt;AF79),TEXT(J79,"$###,##0")&amp;CHAR(10)&amp;TEXT(AF79,"$###,##0"),J79)</f>
        <v>187</v>
      </c>
      <c r="BD79" s="19" t="n">
        <f aca="false">IF(AND(K79&lt;&gt;"-",K79&lt;&gt;AG79),TEXT(K79,"$###,##0")&amp;CHAR(10)&amp;TEXT(AG79,"$###,##0"),K79)</f>
        <v>3994</v>
      </c>
      <c r="BE79" s="19" t="n">
        <f aca="false">IF(AND(L79&lt;&gt;"-",L79&lt;&gt;AH79),TEXT(L79,"$###,##0")&amp;CHAR(10)&amp;TEXT(AH79,"$###,##0"),L79)</f>
        <v>298</v>
      </c>
      <c r="BF79" s="18" t="n">
        <f aca="false">IF(M79&lt;&gt;AI79,M79&amp;CHAR(10)&amp;AI79,M79)</f>
        <v>26</v>
      </c>
      <c r="BG79" s="19" t="n">
        <f aca="false">IF(N79&lt;&gt;AJ79,TEXT(N79,"$###,###")&amp;CHAR(10)&amp;TEXT(AJ79,"$###,###"),N79)</f>
        <v>17700</v>
      </c>
      <c r="BH79" s="19" t="n">
        <f aca="false">IF(O79&lt;&gt;AK79,TEXT(O79,"$###,###")&amp;CHAR(10)&amp;TEXT(AK79,"$###,###"),O79)</f>
        <v>58911</v>
      </c>
    </row>
    <row r="80" customFormat="false" ht="23.85" hidden="false" customHeight="false" outlineLevel="0" collapsed="false">
      <c r="A80" s="10" t="s">
        <v>68</v>
      </c>
      <c r="B80" s="10" t="s">
        <v>249</v>
      </c>
      <c r="C80" s="11" t="s">
        <v>250</v>
      </c>
      <c r="D80" s="12" t="s">
        <v>251</v>
      </c>
      <c r="E80" s="11" t="s">
        <v>109</v>
      </c>
      <c r="F80" s="13" t="n">
        <v>61242</v>
      </c>
      <c r="G80" s="13" t="n">
        <v>18024</v>
      </c>
      <c r="H80" s="13" t="n">
        <v>0</v>
      </c>
      <c r="I80" s="13" t="n">
        <v>888</v>
      </c>
      <c r="J80" s="14" t="n">
        <v>187</v>
      </c>
      <c r="K80" s="13" t="n">
        <v>5709</v>
      </c>
      <c r="L80" s="13" t="n">
        <v>328</v>
      </c>
      <c r="M80" s="10" t="n">
        <v>26</v>
      </c>
      <c r="N80" s="13" t="n">
        <v>25136</v>
      </c>
      <c r="O80" s="13" t="n">
        <v>86378</v>
      </c>
      <c r="T80" s="0" t="str">
        <f aca="false">B80</f>
        <v>Concepcion, Jonah M.</v>
      </c>
      <c r="U80" s="15" t="str">
        <f aca="false">X80</f>
        <v>Concepcion, Jonah M.</v>
      </c>
      <c r="V80" s="0" t="str">
        <f aca="false">IF(OR(T80=U80,T80="",U80=""),"OK","BAD")</f>
        <v>OK</v>
      </c>
      <c r="W80" s="10" t="s">
        <v>68</v>
      </c>
      <c r="X80" s="10" t="s">
        <v>249</v>
      </c>
      <c r="Y80" s="11" t="n">
        <v>43009</v>
      </c>
      <c r="Z80" s="12" t="s">
        <v>251</v>
      </c>
      <c r="AA80" s="11" t="n">
        <v>45505</v>
      </c>
      <c r="AB80" s="13" t="n">
        <v>61242</v>
      </c>
      <c r="AC80" s="13" t="n">
        <v>18024</v>
      </c>
      <c r="AD80" s="13" t="n">
        <v>0</v>
      </c>
      <c r="AE80" s="13" t="n">
        <v>888</v>
      </c>
      <c r="AF80" s="13" t="n">
        <v>187</v>
      </c>
      <c r="AG80" s="13" t="n">
        <v>5709</v>
      </c>
      <c r="AH80" s="13" t="n">
        <v>328</v>
      </c>
      <c r="AI80" s="12" t="n">
        <v>26</v>
      </c>
      <c r="AJ80" s="13" t="n">
        <v>25136</v>
      </c>
      <c r="AK80" s="13" t="n">
        <v>86378</v>
      </c>
      <c r="AS80" s="16" t="e">
        <f aca="false">IF(#REF!&lt;&gt;#REF!,#REF!&amp;"/"&amp;#REF!,#REF!)</f>
        <v>#REF!</v>
      </c>
      <c r="AT80" s="16" t="str">
        <f aca="false">IF(A80&lt;&gt;W80,A80&amp;CHAR(10)&amp;W80,A80)</f>
        <v>Assistant Professor</v>
      </c>
      <c r="AU80" s="16" t="str">
        <f aca="false">IF(B80&lt;&gt;X80,B80&amp;CHAR(10)&amp;X80,B80)</f>
        <v>Concepcion, Jonah M.</v>
      </c>
      <c r="AV80" s="17" t="str">
        <f aca="false">IF(C80&lt;&gt;Y80,TEXT(C80,"MM/DD/YY")&amp;CHAR(10)&amp;TEXT(Y80,"MM/DD/YY"),C80)</f>
        <v>10/01/17
10/01/17</v>
      </c>
      <c r="AW80" s="18" t="str">
        <f aca="false">IF(D80&lt;&gt;Z80,D80&amp;CHAR(10)&amp;Z80,D80)</f>
        <v>K-7-b</v>
      </c>
      <c r="AX80" s="17" t="str">
        <f aca="false">IF(E80&lt;&gt;AA80,TEXT(E80,"MM/DD/YY")&amp;CHAR(10)&amp;TEXT(AA80,"MM/DD/YY"),E80)</f>
        <v>08/01/24
08/01/24</v>
      </c>
      <c r="AY80" s="19" t="n">
        <f aca="false">IF(F80&lt;&gt;AB80,TEXT(F80,"$###,###")&amp;CHAR(10)&amp;TEXT(AB80,"$###,###"),F80)</f>
        <v>61242</v>
      </c>
      <c r="AZ80" s="19" t="n">
        <f aca="false">IF(G80&lt;&gt;AC80,TEXT(G80,"$###,###")&amp;CHAR(10)&amp;TEXT(AC80,"$###,###"),G80)</f>
        <v>18024</v>
      </c>
      <c r="BA80" s="19" t="n">
        <f aca="false">IF(AND(H80&lt;&gt;"-",H80&lt;&gt;AD80),TEXT(H80,"$###,##0")&amp;CHAR(10)&amp;TEXT(AD80,"$###,##0"),H80)</f>
        <v>0</v>
      </c>
      <c r="BB80" s="19" t="n">
        <f aca="false">IF(I80&lt;&gt;AE80,TEXT(I80,"$###,###")&amp;CHAR(10)&amp;TEXT(AE80,"$###,###"),I80)</f>
        <v>888</v>
      </c>
      <c r="BC80" s="19" t="n">
        <f aca="false">IF(AND(J80&lt;&gt;"-",J80&lt;&gt;AF80),TEXT(J80,"$###,##0")&amp;CHAR(10)&amp;TEXT(AF80,"$###,##0"),J80)</f>
        <v>187</v>
      </c>
      <c r="BD80" s="19" t="n">
        <f aca="false">IF(AND(K80&lt;&gt;"-",K80&lt;&gt;AG80),TEXT(K80,"$###,##0")&amp;CHAR(10)&amp;TEXT(AG80,"$###,##0"),K80)</f>
        <v>5709</v>
      </c>
      <c r="BE80" s="19" t="n">
        <f aca="false">IF(AND(L80&lt;&gt;"-",L80&lt;&gt;AH80),TEXT(L80,"$###,##0")&amp;CHAR(10)&amp;TEXT(AH80,"$###,##0"),L80)</f>
        <v>328</v>
      </c>
      <c r="BF80" s="18" t="n">
        <f aca="false">IF(M80&lt;&gt;AI80,M80&amp;CHAR(10)&amp;AI80,M80)</f>
        <v>26</v>
      </c>
      <c r="BG80" s="19" t="n">
        <f aca="false">IF(N80&lt;&gt;AJ80,TEXT(N80,"$###,###")&amp;CHAR(10)&amp;TEXT(AJ80,"$###,###"),N80)</f>
        <v>25136</v>
      </c>
      <c r="BH80" s="19" t="n">
        <f aca="false">IF(O80&lt;&gt;AK80,TEXT(O80,"$###,###")&amp;CHAR(10)&amp;TEXT(AK80,"$###,###"),O80)</f>
        <v>86378</v>
      </c>
    </row>
    <row r="81" customFormat="false" ht="23.85" hidden="false" customHeight="false" outlineLevel="0" collapsed="false">
      <c r="A81" s="10" t="s">
        <v>252</v>
      </c>
      <c r="B81" s="10" t="s">
        <v>253</v>
      </c>
      <c r="C81" s="11" t="s">
        <v>254</v>
      </c>
      <c r="D81" s="12" t="s">
        <v>255</v>
      </c>
      <c r="E81" s="11" t="s">
        <v>256</v>
      </c>
      <c r="F81" s="13" t="n">
        <v>57160</v>
      </c>
      <c r="G81" s="13" t="n">
        <v>16822</v>
      </c>
      <c r="H81" s="13" t="n">
        <v>0</v>
      </c>
      <c r="I81" s="13" t="n">
        <v>829</v>
      </c>
      <c r="J81" s="14" t="n">
        <v>187</v>
      </c>
      <c r="K81" s="13" t="n">
        <v>3994</v>
      </c>
      <c r="L81" s="13" t="n">
        <v>298</v>
      </c>
      <c r="M81" s="10" t="n">
        <v>26</v>
      </c>
      <c r="N81" s="13" t="n">
        <v>22130</v>
      </c>
      <c r="O81" s="13" t="n">
        <v>79290</v>
      </c>
      <c r="T81" s="0" t="str">
        <f aca="false">B81</f>
        <v>Concepcion, Marilyn L.</v>
      </c>
      <c r="U81" s="15" t="str">
        <f aca="false">X81</f>
        <v>Concepcion, Marilyn L.</v>
      </c>
      <c r="V81" s="0" t="str">
        <f aca="false">IF(OR(T81=U81,T81="",U81=""),"OK","BAD")</f>
        <v>OK</v>
      </c>
      <c r="W81" s="10" t="s">
        <v>252</v>
      </c>
      <c r="X81" s="10" t="s">
        <v>253</v>
      </c>
      <c r="Y81" s="11" t="n">
        <v>38908</v>
      </c>
      <c r="Z81" s="12" t="s">
        <v>255</v>
      </c>
      <c r="AA81" s="11" t="n">
        <v>45848</v>
      </c>
      <c r="AB81" s="13" t="n">
        <v>57160</v>
      </c>
      <c r="AC81" s="13" t="n">
        <v>16822</v>
      </c>
      <c r="AD81" s="13" t="n">
        <v>0</v>
      </c>
      <c r="AE81" s="13" t="n">
        <v>829</v>
      </c>
      <c r="AF81" s="13" t="n">
        <v>187</v>
      </c>
      <c r="AG81" s="13" t="n">
        <v>3994</v>
      </c>
      <c r="AH81" s="13" t="n">
        <v>298</v>
      </c>
      <c r="AI81" s="12" t="n">
        <v>26</v>
      </c>
      <c r="AJ81" s="13" t="n">
        <v>22130</v>
      </c>
      <c r="AK81" s="13" t="n">
        <v>79290</v>
      </c>
      <c r="AS81" s="16" t="e">
        <f aca="false">IF(#REF!&lt;&gt;#REF!,#REF!&amp;"/"&amp;#REF!,#REF!)</f>
        <v>#REF!</v>
      </c>
      <c r="AT81" s="16" t="str">
        <f aca="false">IF(A81&lt;&gt;W81,A81&amp;CHAR(10)&amp;W81,A81)</f>
        <v>Records &amp; Registration Superv</v>
      </c>
      <c r="AU81" s="16" t="str">
        <f aca="false">IF(B81&lt;&gt;X81,B81&amp;CHAR(10)&amp;X81,B81)</f>
        <v>Concepcion, Marilyn L.</v>
      </c>
      <c r="AV81" s="17" t="str">
        <f aca="false">IF(C81&lt;&gt;Y81,TEXT(C81,"MM/DD/YY")&amp;CHAR(10)&amp;TEXT(Y81,"MM/DD/YY"),C81)</f>
        <v>07/10/06
07/10/06</v>
      </c>
      <c r="AW81" s="18" t="str">
        <f aca="false">IF(D81&lt;&gt;Z81,D81&amp;CHAR(10)&amp;Z81,D81)</f>
        <v>J-13</v>
      </c>
      <c r="AX81" s="17" t="str">
        <f aca="false">IF(E81&lt;&gt;AA81,TEXT(E81,"MM/DD/YY")&amp;CHAR(10)&amp;TEXT(AA81,"MM/DD/YY"),E81)</f>
        <v>07/10/25
07/10/25</v>
      </c>
      <c r="AY81" s="19" t="n">
        <f aca="false">IF(F81&lt;&gt;AB81,TEXT(F81,"$###,###")&amp;CHAR(10)&amp;TEXT(AB81,"$###,###"),F81)</f>
        <v>57160</v>
      </c>
      <c r="AZ81" s="19" t="n">
        <f aca="false">IF(G81&lt;&gt;AC81,TEXT(G81,"$###,###")&amp;CHAR(10)&amp;TEXT(AC81,"$###,###"),G81)</f>
        <v>16822</v>
      </c>
      <c r="BA81" s="19" t="n">
        <f aca="false">IF(AND(H81&lt;&gt;"-",H81&lt;&gt;AD81),TEXT(H81,"$###,##0")&amp;CHAR(10)&amp;TEXT(AD81,"$###,##0"),H81)</f>
        <v>0</v>
      </c>
      <c r="BB81" s="19" t="n">
        <f aca="false">IF(I81&lt;&gt;AE81,TEXT(I81,"$###,###")&amp;CHAR(10)&amp;TEXT(AE81,"$###,###"),I81)</f>
        <v>829</v>
      </c>
      <c r="BC81" s="19" t="n">
        <f aca="false">IF(AND(J81&lt;&gt;"-",J81&lt;&gt;AF81),TEXT(J81,"$###,##0")&amp;CHAR(10)&amp;TEXT(AF81,"$###,##0"),J81)</f>
        <v>187</v>
      </c>
      <c r="BD81" s="19" t="n">
        <f aca="false">IF(AND(K81&lt;&gt;"-",K81&lt;&gt;AG81),TEXT(K81,"$###,##0")&amp;CHAR(10)&amp;TEXT(AG81,"$###,##0"),K81)</f>
        <v>3994</v>
      </c>
      <c r="BE81" s="19" t="n">
        <f aca="false">IF(AND(L81&lt;&gt;"-",L81&lt;&gt;AH81),TEXT(L81,"$###,##0")&amp;CHAR(10)&amp;TEXT(AH81,"$###,##0"),L81)</f>
        <v>298</v>
      </c>
      <c r="BF81" s="18" t="n">
        <f aca="false">IF(M81&lt;&gt;AI81,M81&amp;CHAR(10)&amp;AI81,M81)</f>
        <v>26</v>
      </c>
      <c r="BG81" s="19" t="n">
        <f aca="false">IF(N81&lt;&gt;AJ81,TEXT(N81,"$###,###")&amp;CHAR(10)&amp;TEXT(AJ81,"$###,###"),N81)</f>
        <v>22130</v>
      </c>
      <c r="BH81" s="19" t="n">
        <f aca="false">IF(O81&lt;&gt;AK81,TEXT(O81,"$###,###")&amp;CHAR(10)&amp;TEXT(AK81,"$###,###"),O81)</f>
        <v>79290</v>
      </c>
    </row>
    <row r="82" customFormat="false" ht="23.85" hidden="false" customHeight="false" outlineLevel="0" collapsed="false">
      <c r="A82" s="10" t="s">
        <v>60</v>
      </c>
      <c r="B82" s="10" t="s">
        <v>257</v>
      </c>
      <c r="C82" s="11" t="s">
        <v>250</v>
      </c>
      <c r="D82" s="12" t="s">
        <v>258</v>
      </c>
      <c r="E82" s="11" t="s">
        <v>109</v>
      </c>
      <c r="F82" s="13" t="n">
        <v>76444</v>
      </c>
      <c r="G82" s="13" t="n">
        <v>22497</v>
      </c>
      <c r="H82" s="13" t="n">
        <v>0</v>
      </c>
      <c r="I82" s="13" t="n">
        <v>1108</v>
      </c>
      <c r="J82" s="14" t="n">
        <v>187</v>
      </c>
      <c r="K82" s="13" t="n">
        <v>3994</v>
      </c>
      <c r="L82" s="13" t="n">
        <v>298</v>
      </c>
      <c r="M82" s="10" t="n">
        <v>26</v>
      </c>
      <c r="N82" s="13" t="n">
        <v>28085</v>
      </c>
      <c r="O82" s="13" t="n">
        <v>104529</v>
      </c>
      <c r="T82" s="0" t="str">
        <f aca="false">B82</f>
        <v>Concepcion, Tonirose R.</v>
      </c>
      <c r="U82" s="15" t="str">
        <f aca="false">X82</f>
        <v>Concepcion, Tonirose R.</v>
      </c>
      <c r="V82" s="0" t="str">
        <f aca="false">IF(OR(T82=U82,T82="",U82=""),"OK","BAD")</f>
        <v>OK</v>
      </c>
      <c r="W82" s="10" t="s">
        <v>60</v>
      </c>
      <c r="X82" s="10" t="s">
        <v>257</v>
      </c>
      <c r="Y82" s="11" t="n">
        <v>43009</v>
      </c>
      <c r="Z82" s="12" t="s">
        <v>258</v>
      </c>
      <c r="AA82" s="11" t="n">
        <v>45505</v>
      </c>
      <c r="AB82" s="13" t="n">
        <v>76444</v>
      </c>
      <c r="AC82" s="13" t="n">
        <v>22497</v>
      </c>
      <c r="AD82" s="13" t="n">
        <v>0</v>
      </c>
      <c r="AE82" s="13" t="n">
        <v>1108</v>
      </c>
      <c r="AF82" s="13" t="n">
        <v>187</v>
      </c>
      <c r="AG82" s="13" t="n">
        <v>3994</v>
      </c>
      <c r="AH82" s="13" t="n">
        <v>298</v>
      </c>
      <c r="AI82" s="12" t="n">
        <v>26</v>
      </c>
      <c r="AJ82" s="13" t="n">
        <v>28085</v>
      </c>
      <c r="AK82" s="13" t="n">
        <v>104529</v>
      </c>
      <c r="AS82" s="16" t="e">
        <f aca="false">IF(#REF!&lt;&gt;#REF!,#REF!&amp;"/"&amp;#REF!,#REF!)</f>
        <v>#REF!</v>
      </c>
      <c r="AT82" s="16" t="str">
        <f aca="false">IF(A82&lt;&gt;W82,A82&amp;CHAR(10)&amp;W82,A82)</f>
        <v>Associate Professor</v>
      </c>
      <c r="AU82" s="16" t="str">
        <f aca="false">IF(B82&lt;&gt;X82,B82&amp;CHAR(10)&amp;X82,B82)</f>
        <v>Concepcion, Tonirose R.</v>
      </c>
      <c r="AV82" s="17" t="str">
        <f aca="false">IF(C82&lt;&gt;Y82,TEXT(C82,"MM/DD/YY")&amp;CHAR(10)&amp;TEXT(Y82,"MM/DD/YY"),C82)</f>
        <v>10/01/17
10/01/17</v>
      </c>
      <c r="AW82" s="18" t="str">
        <f aca="false">IF(D82&lt;&gt;Z82,D82&amp;CHAR(10)&amp;Z82,D82)</f>
        <v>L-9-d</v>
      </c>
      <c r="AX82" s="17" t="str">
        <f aca="false">IF(E82&lt;&gt;AA82,TEXT(E82,"MM/DD/YY")&amp;CHAR(10)&amp;TEXT(AA82,"MM/DD/YY"),E82)</f>
        <v>08/01/24
08/01/24</v>
      </c>
      <c r="AY82" s="19" t="n">
        <f aca="false">IF(F82&lt;&gt;AB82,TEXT(F82,"$###,###")&amp;CHAR(10)&amp;TEXT(AB82,"$###,###"),F82)</f>
        <v>76444</v>
      </c>
      <c r="AZ82" s="19" t="n">
        <f aca="false">IF(G82&lt;&gt;AC82,TEXT(G82,"$###,###")&amp;CHAR(10)&amp;TEXT(AC82,"$###,###"),G82)</f>
        <v>22497</v>
      </c>
      <c r="BA82" s="19" t="n">
        <f aca="false">IF(AND(H82&lt;&gt;"-",H82&lt;&gt;AD82),TEXT(H82,"$###,##0")&amp;CHAR(10)&amp;TEXT(AD82,"$###,##0"),H82)</f>
        <v>0</v>
      </c>
      <c r="BB82" s="19" t="n">
        <f aca="false">IF(I82&lt;&gt;AE82,TEXT(I82,"$###,###")&amp;CHAR(10)&amp;TEXT(AE82,"$###,###"),I82)</f>
        <v>1108</v>
      </c>
      <c r="BC82" s="19" t="n">
        <f aca="false">IF(AND(J82&lt;&gt;"-",J82&lt;&gt;AF82),TEXT(J82,"$###,##0")&amp;CHAR(10)&amp;TEXT(AF82,"$###,##0"),J82)</f>
        <v>187</v>
      </c>
      <c r="BD82" s="19" t="n">
        <f aca="false">IF(AND(K82&lt;&gt;"-",K82&lt;&gt;AG82),TEXT(K82,"$###,##0")&amp;CHAR(10)&amp;TEXT(AG82,"$###,##0"),K82)</f>
        <v>3994</v>
      </c>
      <c r="BE82" s="19" t="n">
        <f aca="false">IF(AND(L82&lt;&gt;"-",L82&lt;&gt;AH82),TEXT(L82,"$###,##0")&amp;CHAR(10)&amp;TEXT(AH82,"$###,##0"),L82)</f>
        <v>298</v>
      </c>
      <c r="BF82" s="18" t="n">
        <f aca="false">IF(M82&lt;&gt;AI82,M82&amp;CHAR(10)&amp;AI82,M82)</f>
        <v>26</v>
      </c>
      <c r="BG82" s="19" t="n">
        <f aca="false">IF(N82&lt;&gt;AJ82,TEXT(N82,"$###,###")&amp;CHAR(10)&amp;TEXT(AJ82,"$###,###"),N82)</f>
        <v>28085</v>
      </c>
      <c r="BH82" s="19" t="n">
        <f aca="false">IF(O82&lt;&gt;AK82,TEXT(O82,"$###,###")&amp;CHAR(10)&amp;TEXT(AK82,"$###,###"),O82)</f>
        <v>104529</v>
      </c>
    </row>
    <row r="83" customFormat="false" ht="23.85" hidden="false" customHeight="false" outlineLevel="0" collapsed="false">
      <c r="A83" s="10" t="s">
        <v>33</v>
      </c>
      <c r="B83" s="10" t="s">
        <v>259</v>
      </c>
      <c r="C83" s="11" t="s">
        <v>247</v>
      </c>
      <c r="D83" s="12" t="s">
        <v>108</v>
      </c>
      <c r="E83" s="11" t="s">
        <v>109</v>
      </c>
      <c r="F83" s="13" t="n">
        <v>44326</v>
      </c>
      <c r="G83" s="13" t="n">
        <v>13045</v>
      </c>
      <c r="H83" s="13" t="n">
        <v>495</v>
      </c>
      <c r="I83" s="13" t="n">
        <v>643</v>
      </c>
      <c r="J83" s="14" t="n">
        <v>187</v>
      </c>
      <c r="K83" s="13" t="n">
        <v>3994</v>
      </c>
      <c r="L83" s="13" t="n">
        <v>298</v>
      </c>
      <c r="M83" s="10" t="n">
        <v>26</v>
      </c>
      <c r="N83" s="13" t="n">
        <v>18662</v>
      </c>
      <c r="O83" s="13" t="n">
        <v>62988</v>
      </c>
      <c r="T83" s="0" t="str">
        <f aca="false">B83</f>
        <v>Cosico, Narciso H.</v>
      </c>
      <c r="U83" s="15" t="str">
        <f aca="false">X83</f>
        <v>Cosico, Narciso H.</v>
      </c>
      <c r="V83" s="0" t="str">
        <f aca="false">IF(OR(T83=U83,T83="",U83=""),"OK","BAD")</f>
        <v>OK</v>
      </c>
      <c r="W83" s="10" t="s">
        <v>33</v>
      </c>
      <c r="X83" s="10" t="s">
        <v>259</v>
      </c>
      <c r="Y83" s="11" t="n">
        <v>44050</v>
      </c>
      <c r="Z83" s="12" t="s">
        <v>108</v>
      </c>
      <c r="AA83" s="11" t="n">
        <v>45505</v>
      </c>
      <c r="AB83" s="13" t="n">
        <v>44326</v>
      </c>
      <c r="AC83" s="13" t="n">
        <v>13045</v>
      </c>
      <c r="AD83" s="13" t="n">
        <v>495</v>
      </c>
      <c r="AE83" s="13" t="n">
        <v>643</v>
      </c>
      <c r="AF83" s="13" t="n">
        <v>187</v>
      </c>
      <c r="AG83" s="13" t="n">
        <v>3994</v>
      </c>
      <c r="AH83" s="13" t="n">
        <v>298</v>
      </c>
      <c r="AI83" s="12" t="n">
        <v>26</v>
      </c>
      <c r="AJ83" s="13" t="n">
        <v>18662</v>
      </c>
      <c r="AK83" s="13" t="n">
        <v>62988</v>
      </c>
      <c r="AS83" s="16" t="e">
        <f aca="false">IF(#REF!&lt;&gt;#REF!,#REF!&amp;"/"&amp;#REF!,#REF!)</f>
        <v>#REF!</v>
      </c>
      <c r="AT83" s="16" t="str">
        <f aca="false">IF(A83&lt;&gt;W83,A83&amp;CHAR(10)&amp;W83,A83)</f>
        <v>Instructor</v>
      </c>
      <c r="AU83" s="16" t="str">
        <f aca="false">IF(B83&lt;&gt;X83,B83&amp;CHAR(10)&amp;X83,B83)</f>
        <v>Cosico, Narciso H.</v>
      </c>
      <c r="AV83" s="17" t="str">
        <f aca="false">IF(C83&lt;&gt;Y83,TEXT(C83,"MM/DD/YY")&amp;CHAR(10)&amp;TEXT(Y83,"MM/DD/YY"),C83)</f>
        <v>08/07/20
08/07/20</v>
      </c>
      <c r="AW83" s="18" t="str">
        <f aca="false">IF(D83&lt;&gt;Z83,D83&amp;CHAR(10)&amp;Z83,D83)</f>
        <v>J-1-d</v>
      </c>
      <c r="AX83" s="17" t="str">
        <f aca="false">IF(E83&lt;&gt;AA83,TEXT(E83,"MM/DD/YY")&amp;CHAR(10)&amp;TEXT(AA83,"MM/DD/YY"),E83)</f>
        <v>08/01/24
08/01/24</v>
      </c>
      <c r="AY83" s="19" t="n">
        <f aca="false">IF(F83&lt;&gt;AB83,TEXT(F83,"$###,###")&amp;CHAR(10)&amp;TEXT(AB83,"$###,###"),F83)</f>
        <v>44326</v>
      </c>
      <c r="AZ83" s="19" t="n">
        <f aca="false">IF(G83&lt;&gt;AC83,TEXT(G83,"$###,###")&amp;CHAR(10)&amp;TEXT(AC83,"$###,###"),G83)</f>
        <v>13045</v>
      </c>
      <c r="BA83" s="19" t="n">
        <f aca="false">IF(AND(H83&lt;&gt;"-",H83&lt;&gt;AD83),TEXT(H83,"$###,##0")&amp;CHAR(10)&amp;TEXT(AD83,"$###,##0"),H83)</f>
        <v>495</v>
      </c>
      <c r="BB83" s="19" t="n">
        <f aca="false">IF(I83&lt;&gt;AE83,TEXT(I83,"$###,###")&amp;CHAR(10)&amp;TEXT(AE83,"$###,###"),I83)</f>
        <v>643</v>
      </c>
      <c r="BC83" s="19" t="n">
        <f aca="false">IF(AND(J83&lt;&gt;"-",J83&lt;&gt;AF83),TEXT(J83,"$###,##0")&amp;CHAR(10)&amp;TEXT(AF83,"$###,##0"),J83)</f>
        <v>187</v>
      </c>
      <c r="BD83" s="19" t="n">
        <f aca="false">IF(AND(K83&lt;&gt;"-",K83&lt;&gt;AG83),TEXT(K83,"$###,##0")&amp;CHAR(10)&amp;TEXT(AG83,"$###,##0"),K83)</f>
        <v>3994</v>
      </c>
      <c r="BE83" s="19" t="n">
        <f aca="false">IF(AND(L83&lt;&gt;"-",L83&lt;&gt;AH83),TEXT(L83,"$###,##0")&amp;CHAR(10)&amp;TEXT(AH83,"$###,##0"),L83)</f>
        <v>298</v>
      </c>
      <c r="BF83" s="18" t="n">
        <f aca="false">IF(M83&lt;&gt;AI83,M83&amp;CHAR(10)&amp;AI83,M83)</f>
        <v>26</v>
      </c>
      <c r="BG83" s="19" t="n">
        <f aca="false">IF(N83&lt;&gt;AJ83,TEXT(N83,"$###,###")&amp;CHAR(10)&amp;TEXT(AJ83,"$###,###"),N83)</f>
        <v>18662</v>
      </c>
      <c r="BH83" s="19" t="n">
        <f aca="false">IF(O83&lt;&gt;AK83,TEXT(O83,"$###,###")&amp;CHAR(10)&amp;TEXT(AK83,"$###,###"),O83)</f>
        <v>62988</v>
      </c>
    </row>
    <row r="84" customFormat="false" ht="23.85" hidden="false" customHeight="false" outlineLevel="0" collapsed="false">
      <c r="A84" s="10" t="s">
        <v>44</v>
      </c>
      <c r="B84" s="10" t="s">
        <v>260</v>
      </c>
      <c r="C84" s="11" t="s">
        <v>261</v>
      </c>
      <c r="D84" s="12" t="s">
        <v>262</v>
      </c>
      <c r="E84" s="11" t="s">
        <v>263</v>
      </c>
      <c r="F84" s="13" t="n">
        <v>31606</v>
      </c>
      <c r="G84" s="13" t="n">
        <v>9302</v>
      </c>
      <c r="H84" s="13" t="n">
        <v>0</v>
      </c>
      <c r="I84" s="13" t="n">
        <v>458</v>
      </c>
      <c r="J84" s="14" t="n">
        <v>187</v>
      </c>
      <c r="K84" s="13" t="n">
        <v>3994</v>
      </c>
      <c r="L84" s="13" t="n">
        <v>298</v>
      </c>
      <c r="M84" s="10" t="n">
        <v>26</v>
      </c>
      <c r="N84" s="13" t="n">
        <v>14239</v>
      </c>
      <c r="O84" s="13" t="n">
        <v>45845</v>
      </c>
      <c r="T84" s="0" t="str">
        <f aca="false">B84</f>
        <v>Crane, Atsue H.</v>
      </c>
      <c r="U84" s="15" t="str">
        <f aca="false">X84</f>
        <v>Crane, Atsue H.</v>
      </c>
      <c r="V84" s="0" t="str">
        <f aca="false">IF(OR(T84=U84,T84="",U84=""),"OK","BAD")</f>
        <v>OK</v>
      </c>
      <c r="W84" s="10" t="s">
        <v>44</v>
      </c>
      <c r="X84" s="10" t="s">
        <v>260</v>
      </c>
      <c r="Y84" s="11" t="n">
        <v>44228</v>
      </c>
      <c r="Z84" s="12" t="s">
        <v>264</v>
      </c>
      <c r="AA84" s="11" t="n">
        <v>45323</v>
      </c>
      <c r="AB84" s="13" t="n">
        <v>30452</v>
      </c>
      <c r="AC84" s="13" t="n">
        <v>8962</v>
      </c>
      <c r="AD84" s="13" t="n">
        <v>495</v>
      </c>
      <c r="AE84" s="13" t="n">
        <v>442</v>
      </c>
      <c r="AF84" s="13" t="n">
        <v>187</v>
      </c>
      <c r="AG84" s="13" t="n">
        <v>3994</v>
      </c>
      <c r="AH84" s="13" t="n">
        <v>298</v>
      </c>
      <c r="AI84" s="12" t="n">
        <v>26</v>
      </c>
      <c r="AJ84" s="13" t="n">
        <v>14377</v>
      </c>
      <c r="AK84" s="13" t="n">
        <v>44829</v>
      </c>
      <c r="AS84" s="16" t="e">
        <f aca="false">IF(#REF!&lt;&gt;#REF!,#REF!&amp;"/"&amp;#REF!,#REF!)</f>
        <v>#REF!</v>
      </c>
      <c r="AT84" s="16" t="str">
        <f aca="false">IF(A84&lt;&gt;W84,A84&amp;CHAR(10)&amp;W84,A84)</f>
        <v>Administrative Aide</v>
      </c>
      <c r="AU84" s="16" t="str">
        <f aca="false">IF(B84&lt;&gt;X84,B84&amp;CHAR(10)&amp;X84,B84)</f>
        <v>Crane, Atsue H.</v>
      </c>
      <c r="AV84" s="17" t="str">
        <f aca="false">IF(C84&lt;&gt;Y84,TEXT(C84,"MM/DD/YY")&amp;CHAR(10)&amp;TEXT(Y84,"MM/DD/YY"),C84)</f>
        <v>02/01/21
02/01/21</v>
      </c>
      <c r="AW84" s="18" t="str">
        <f aca="false">IF(D84&lt;&gt;Z84,D84&amp;CHAR(10)&amp;Z84,D84)</f>
        <v>F-4
F-3</v>
      </c>
      <c r="AX84" s="17" t="str">
        <f aca="false">IF(E84&lt;&gt;AA84,TEXT(E84,"MM/DD/YY")&amp;CHAR(10)&amp;TEXT(AA84,"MM/DD/YY"),E84)</f>
        <v>02/01/25
02/01/24</v>
      </c>
      <c r="AY84" s="19" t="str">
        <f aca="false">IF(F84&lt;&gt;AB84,TEXT(F84,"$###,###")&amp;CHAR(10)&amp;TEXT(AB84,"$###,###"),F84)</f>
        <v>$31,606
$30,452</v>
      </c>
      <c r="AZ84" s="19" t="str">
        <f aca="false">IF(G84&lt;&gt;AC84,TEXT(G84,"$###,###")&amp;CHAR(10)&amp;TEXT(AC84,"$###,###"),G84)</f>
        <v>$9,302
$8,962</v>
      </c>
      <c r="BA84" s="19" t="str">
        <f aca="false">IF(AND(H84&lt;&gt;"-",H84&lt;&gt;AD84),TEXT(H84,"$###,##0")&amp;CHAR(10)&amp;TEXT(AD84,"$###,##0"),H84)</f>
        <v>$0
$495</v>
      </c>
      <c r="BB84" s="19" t="str">
        <f aca="false">IF(I84&lt;&gt;AE84,TEXT(I84,"$###,###")&amp;CHAR(10)&amp;TEXT(AE84,"$###,###"),I84)</f>
        <v>$458
$442</v>
      </c>
      <c r="BC84" s="19" t="n">
        <f aca="false">IF(AND(J84&lt;&gt;"-",J84&lt;&gt;AF84),TEXT(J84,"$###,##0")&amp;CHAR(10)&amp;TEXT(AF84,"$###,##0"),J84)</f>
        <v>187</v>
      </c>
      <c r="BD84" s="19" t="n">
        <f aca="false">IF(AND(K84&lt;&gt;"-",K84&lt;&gt;AG84),TEXT(K84,"$###,##0")&amp;CHAR(10)&amp;TEXT(AG84,"$###,##0"),K84)</f>
        <v>3994</v>
      </c>
      <c r="BE84" s="19" t="n">
        <f aca="false">IF(AND(L84&lt;&gt;"-",L84&lt;&gt;AH84),TEXT(L84,"$###,##0")&amp;CHAR(10)&amp;TEXT(AH84,"$###,##0"),L84)</f>
        <v>298</v>
      </c>
      <c r="BF84" s="18" t="n">
        <f aca="false">IF(M84&lt;&gt;AI84,M84&amp;CHAR(10)&amp;AI84,M84)</f>
        <v>26</v>
      </c>
      <c r="BG84" s="19" t="str">
        <f aca="false">IF(N84&lt;&gt;AJ84,TEXT(N84,"$###,###")&amp;CHAR(10)&amp;TEXT(AJ84,"$###,###"),N84)</f>
        <v>$14,239
$14,377</v>
      </c>
      <c r="BH84" s="19" t="str">
        <f aca="false">IF(O84&lt;&gt;AK84,TEXT(O84,"$###,###")&amp;CHAR(10)&amp;TEXT(AK84,"$###,###"),O84)</f>
        <v>$45,845
$44,829</v>
      </c>
    </row>
    <row r="85" customFormat="false" ht="23.85" hidden="false" customHeight="false" outlineLevel="0" collapsed="false">
      <c r="A85" s="10" t="s">
        <v>265</v>
      </c>
      <c r="B85" s="10" t="s">
        <v>266</v>
      </c>
      <c r="C85" s="11" t="s">
        <v>267</v>
      </c>
      <c r="D85" s="12" t="s">
        <v>268</v>
      </c>
      <c r="E85" s="11" t="s">
        <v>229</v>
      </c>
      <c r="F85" s="13" t="n">
        <v>87064</v>
      </c>
      <c r="G85" s="13" t="n">
        <v>25623</v>
      </c>
      <c r="H85" s="13" t="n">
        <v>0</v>
      </c>
      <c r="I85" s="13" t="n">
        <v>1262</v>
      </c>
      <c r="J85" s="14" t="n">
        <v>187</v>
      </c>
      <c r="K85" s="13" t="n">
        <v>15670</v>
      </c>
      <c r="L85" s="13" t="n">
        <v>530</v>
      </c>
      <c r="M85" s="10" t="n">
        <v>26</v>
      </c>
      <c r="N85" s="13" t="n">
        <v>43272</v>
      </c>
      <c r="O85" s="13" t="n">
        <v>130336</v>
      </c>
      <c r="T85" s="0" t="str">
        <f aca="false">B85</f>
        <v>Cruz-San Nicolas, Mariesha J.</v>
      </c>
      <c r="U85" s="15" t="str">
        <f aca="false">X85</f>
        <v>Cruz-San Nicolas, Mariesha J.</v>
      </c>
      <c r="V85" s="0" t="str">
        <f aca="false">IF(OR(T85=U85,T85="",U85=""),"OK","BAD")</f>
        <v>OK</v>
      </c>
      <c r="W85" s="10" t="s">
        <v>265</v>
      </c>
      <c r="X85" s="10" t="s">
        <v>266</v>
      </c>
      <c r="Y85" s="11" t="n">
        <v>44802</v>
      </c>
      <c r="Z85" s="12" t="s">
        <v>269</v>
      </c>
      <c r="AA85" s="11" t="n">
        <v>45292</v>
      </c>
      <c r="AB85" s="13" t="n">
        <v>72751</v>
      </c>
      <c r="AC85" s="13" t="n">
        <v>21411</v>
      </c>
      <c r="AD85" s="13" t="n">
        <v>495</v>
      </c>
      <c r="AE85" s="13" t="n">
        <v>1055</v>
      </c>
      <c r="AF85" s="13" t="n">
        <v>187</v>
      </c>
      <c r="AG85" s="13" t="n">
        <v>15670</v>
      </c>
      <c r="AH85" s="13" t="n">
        <v>530</v>
      </c>
      <c r="AI85" s="12" t="n">
        <v>26</v>
      </c>
      <c r="AJ85" s="13" t="n">
        <v>39347</v>
      </c>
      <c r="AK85" s="13" t="n">
        <v>112098</v>
      </c>
      <c r="AS85" s="16" t="e">
        <f aca="false">IF(#REF!&lt;&gt;#REF!,#REF!&amp;"/"&amp;#REF!,#REF!)</f>
        <v>#REF!</v>
      </c>
      <c r="AT85" s="16" t="str">
        <f aca="false">IF(A85&lt;&gt;W85,A85&amp;CHAR(10)&amp;W85,A85)</f>
        <v>Associate Dean</v>
      </c>
      <c r="AU85" s="16" t="str">
        <f aca="false">IF(B85&lt;&gt;X85,B85&amp;CHAR(10)&amp;X85,B85)</f>
        <v>Cruz-San Nicolas, Mariesha J.</v>
      </c>
      <c r="AV85" s="17" t="str">
        <f aca="false">IF(C85&lt;&gt;Y85,TEXT(C85,"MM/DD/YY")&amp;CHAR(10)&amp;TEXT(Y85,"MM/DD/YY"),C85)</f>
        <v>08/29/22
08/29/22</v>
      </c>
      <c r="AW85" s="18" t="str">
        <f aca="false">IF(D85&lt;&gt;Z85,D85&amp;CHAR(10)&amp;Z85,D85)</f>
        <v>O-1-a
N-1-c</v>
      </c>
      <c r="AX85" s="17" t="str">
        <f aca="false">IF(E85&lt;&gt;AA85,TEXT(E85,"MM/DD/YY")&amp;CHAR(10)&amp;TEXT(AA85,"MM/DD/YY"),E85)</f>
        <v>01/01/25
01/01/24</v>
      </c>
      <c r="AY85" s="19" t="str">
        <f aca="false">IF(F85&lt;&gt;AB85,TEXT(F85,"$###,###")&amp;CHAR(10)&amp;TEXT(AB85,"$###,###"),F85)</f>
        <v>$87,064
$72,751</v>
      </c>
      <c r="AZ85" s="19" t="str">
        <f aca="false">IF(G85&lt;&gt;AC85,TEXT(G85,"$###,###")&amp;CHAR(10)&amp;TEXT(AC85,"$###,###"),G85)</f>
        <v>$25,623
$21,411</v>
      </c>
      <c r="BA85" s="19" t="str">
        <f aca="false">IF(AND(H85&lt;&gt;"-",H85&lt;&gt;AD85),TEXT(H85,"$###,##0")&amp;CHAR(10)&amp;TEXT(AD85,"$###,##0"),H85)</f>
        <v>$0
$495</v>
      </c>
      <c r="BB85" s="19" t="str">
        <f aca="false">IF(I85&lt;&gt;AE85,TEXT(I85,"$###,###")&amp;CHAR(10)&amp;TEXT(AE85,"$###,###"),I85)</f>
        <v>$1,262
$1,055</v>
      </c>
      <c r="BC85" s="19" t="n">
        <f aca="false">IF(AND(J85&lt;&gt;"-",J85&lt;&gt;AF85),TEXT(J85,"$###,##0")&amp;CHAR(10)&amp;TEXT(AF85,"$###,##0"),J85)</f>
        <v>187</v>
      </c>
      <c r="BD85" s="19" t="n">
        <f aca="false">IF(AND(K85&lt;&gt;"-",K85&lt;&gt;AG85),TEXT(K85,"$###,##0")&amp;CHAR(10)&amp;TEXT(AG85,"$###,##0"),K85)</f>
        <v>15670</v>
      </c>
      <c r="BE85" s="19" t="n">
        <f aca="false">IF(AND(L85&lt;&gt;"-",L85&lt;&gt;AH85),TEXT(L85,"$###,##0")&amp;CHAR(10)&amp;TEXT(AH85,"$###,##0"),L85)</f>
        <v>530</v>
      </c>
      <c r="BF85" s="18" t="n">
        <f aca="false">IF(M85&lt;&gt;AI85,M85&amp;CHAR(10)&amp;AI85,M85)</f>
        <v>26</v>
      </c>
      <c r="BG85" s="19" t="str">
        <f aca="false">IF(N85&lt;&gt;AJ85,TEXT(N85,"$###,###")&amp;CHAR(10)&amp;TEXT(AJ85,"$###,###"),N85)</f>
        <v>$43,272
$39,347</v>
      </c>
      <c r="BH85" s="19" t="str">
        <f aca="false">IF(O85&lt;&gt;AK85,TEXT(O85,"$###,###")&amp;CHAR(10)&amp;TEXT(AK85,"$###,###"),O85)</f>
        <v>$130,336
$112,098</v>
      </c>
    </row>
    <row r="86" customFormat="false" ht="23.85" hidden="false" customHeight="false" outlineLevel="0" collapsed="false">
      <c r="A86" s="10" t="s">
        <v>68</v>
      </c>
      <c r="B86" s="10" t="s">
        <v>270</v>
      </c>
      <c r="C86" s="11" t="s">
        <v>271</v>
      </c>
      <c r="D86" s="12" t="s">
        <v>272</v>
      </c>
      <c r="E86" s="11" t="s">
        <v>109</v>
      </c>
      <c r="F86" s="13" t="n">
        <v>81728</v>
      </c>
      <c r="G86" s="13" t="n">
        <v>24053</v>
      </c>
      <c r="H86" s="13" t="n">
        <v>0</v>
      </c>
      <c r="I86" s="13" t="n">
        <v>1185</v>
      </c>
      <c r="J86" s="14" t="n">
        <v>187</v>
      </c>
      <c r="K86" s="13" t="n">
        <v>15670</v>
      </c>
      <c r="L86" s="13" t="n">
        <v>530</v>
      </c>
      <c r="M86" s="10" t="n">
        <v>26</v>
      </c>
      <c r="N86" s="13" t="n">
        <v>41624</v>
      </c>
      <c r="O86" s="13" t="n">
        <v>123352</v>
      </c>
      <c r="T86" s="0" t="str">
        <f aca="false">B86</f>
        <v>Cruz, Carol R.</v>
      </c>
      <c r="U86" s="15" t="str">
        <f aca="false">X86</f>
        <v>Cruz, Carol R.</v>
      </c>
      <c r="V86" s="0" t="str">
        <f aca="false">IF(OR(T86=U86,T86="",U86=""),"OK","BAD")</f>
        <v>OK</v>
      </c>
      <c r="W86" s="10" t="s">
        <v>68</v>
      </c>
      <c r="X86" s="10" t="s">
        <v>270</v>
      </c>
      <c r="Y86" s="11" t="n">
        <v>37473</v>
      </c>
      <c r="Z86" s="12" t="s">
        <v>272</v>
      </c>
      <c r="AA86" s="11" t="n">
        <v>45505</v>
      </c>
      <c r="AB86" s="13" t="n">
        <v>81728</v>
      </c>
      <c r="AC86" s="13" t="n">
        <v>24053</v>
      </c>
      <c r="AD86" s="13" t="n">
        <v>0</v>
      </c>
      <c r="AE86" s="13" t="n">
        <v>1185</v>
      </c>
      <c r="AF86" s="13" t="n">
        <v>187</v>
      </c>
      <c r="AG86" s="13" t="n">
        <v>15670</v>
      </c>
      <c r="AH86" s="13" t="n">
        <v>530</v>
      </c>
      <c r="AI86" s="12" t="n">
        <v>26</v>
      </c>
      <c r="AJ86" s="13" t="n">
        <v>41624</v>
      </c>
      <c r="AK86" s="13" t="n">
        <v>123352</v>
      </c>
      <c r="AS86" s="16" t="e">
        <f aca="false">IF(#REF!&lt;&gt;#REF!,#REF!&amp;"/"&amp;#REF!,#REF!)</f>
        <v>#REF!</v>
      </c>
      <c r="AT86" s="16" t="str">
        <f aca="false">IF(A86&lt;&gt;W86,A86&amp;CHAR(10)&amp;W86,A86)</f>
        <v>Assistant Professor</v>
      </c>
      <c r="AU86" s="16" t="str">
        <f aca="false">IF(B86&lt;&gt;X86,B86&amp;CHAR(10)&amp;X86,B86)</f>
        <v>Cruz, Carol R.</v>
      </c>
      <c r="AV86" s="17" t="str">
        <f aca="false">IF(C86&lt;&gt;Y86,TEXT(C86,"MM/DD/YY")&amp;CHAR(10)&amp;TEXT(Y86,"MM/DD/YY"),C86)</f>
        <v>08/05/02
08/05/02</v>
      </c>
      <c r="AW86" s="18" t="str">
        <f aca="false">IF(D86&lt;&gt;Z86,D86&amp;CHAR(10)&amp;Z86,D86)</f>
        <v>K-14-c</v>
      </c>
      <c r="AX86" s="17" t="str">
        <f aca="false">IF(E86&lt;&gt;AA86,TEXT(E86,"MM/DD/YY")&amp;CHAR(10)&amp;TEXT(AA86,"MM/DD/YY"),E86)</f>
        <v>08/01/24
08/01/24</v>
      </c>
      <c r="AY86" s="19" t="n">
        <f aca="false">IF(F86&lt;&gt;AB86,TEXT(F86,"$###,###")&amp;CHAR(10)&amp;TEXT(AB86,"$###,###"),F86)</f>
        <v>81728</v>
      </c>
      <c r="AZ86" s="19" t="n">
        <f aca="false">IF(G86&lt;&gt;AC86,TEXT(G86,"$###,###")&amp;CHAR(10)&amp;TEXT(AC86,"$###,###"),G86)</f>
        <v>24053</v>
      </c>
      <c r="BA86" s="19" t="n">
        <f aca="false">IF(AND(H86&lt;&gt;"-",H86&lt;&gt;AD86),TEXT(H86,"$###,##0")&amp;CHAR(10)&amp;TEXT(AD86,"$###,##0"),H86)</f>
        <v>0</v>
      </c>
      <c r="BB86" s="19" t="n">
        <f aca="false">IF(I86&lt;&gt;AE86,TEXT(I86,"$###,###")&amp;CHAR(10)&amp;TEXT(AE86,"$###,###"),I86)</f>
        <v>1185</v>
      </c>
      <c r="BC86" s="19" t="n">
        <f aca="false">IF(AND(J86&lt;&gt;"-",J86&lt;&gt;AF86),TEXT(J86,"$###,##0")&amp;CHAR(10)&amp;TEXT(AF86,"$###,##0"),J86)</f>
        <v>187</v>
      </c>
      <c r="BD86" s="19" t="n">
        <f aca="false">IF(AND(K86&lt;&gt;"-",K86&lt;&gt;AG86),TEXT(K86,"$###,##0")&amp;CHAR(10)&amp;TEXT(AG86,"$###,##0"),K86)</f>
        <v>15670</v>
      </c>
      <c r="BE86" s="19" t="n">
        <f aca="false">IF(AND(L86&lt;&gt;"-",L86&lt;&gt;AH86),TEXT(L86,"$###,##0")&amp;CHAR(10)&amp;TEXT(AH86,"$###,##0"),L86)</f>
        <v>530</v>
      </c>
      <c r="BF86" s="18" t="n">
        <f aca="false">IF(M86&lt;&gt;AI86,M86&amp;CHAR(10)&amp;AI86,M86)</f>
        <v>26</v>
      </c>
      <c r="BG86" s="19" t="n">
        <f aca="false">IF(N86&lt;&gt;AJ86,TEXT(N86,"$###,###")&amp;CHAR(10)&amp;TEXT(AJ86,"$###,###"),N86)</f>
        <v>41624</v>
      </c>
      <c r="BH86" s="19" t="n">
        <f aca="false">IF(O86&lt;&gt;AK86,TEXT(O86,"$###,###")&amp;CHAR(10)&amp;TEXT(AK86,"$###,###"),O86)</f>
        <v>123352</v>
      </c>
    </row>
    <row r="87" customFormat="false" ht="23.85" hidden="false" customHeight="false" outlineLevel="0" collapsed="false">
      <c r="A87" s="10" t="s">
        <v>242</v>
      </c>
      <c r="B87" s="10" t="s">
        <v>273</v>
      </c>
      <c r="C87" s="11" t="s">
        <v>274</v>
      </c>
      <c r="D87" s="12" t="s">
        <v>245</v>
      </c>
      <c r="E87" s="11" t="s">
        <v>109</v>
      </c>
      <c r="F87" s="13" t="n">
        <v>110896</v>
      </c>
      <c r="G87" s="13" t="n">
        <v>32637</v>
      </c>
      <c r="H87" s="13" t="n">
        <v>0</v>
      </c>
      <c r="I87" s="13" t="n">
        <v>1608</v>
      </c>
      <c r="J87" s="14" t="n">
        <v>187</v>
      </c>
      <c r="K87" s="13" t="n">
        <v>3994</v>
      </c>
      <c r="L87" s="13" t="n">
        <v>298</v>
      </c>
      <c r="M87" s="10" t="n">
        <v>26</v>
      </c>
      <c r="N87" s="13" t="n">
        <v>38724</v>
      </c>
      <c r="O87" s="13" t="n">
        <v>149620</v>
      </c>
      <c r="T87" s="0" t="str">
        <f aca="false">B87</f>
        <v>Cruz, Donna M.</v>
      </c>
      <c r="U87" s="15" t="str">
        <f aca="false">X87</f>
        <v>Cruz, Donna M.</v>
      </c>
      <c r="V87" s="0" t="str">
        <f aca="false">IF(OR(T87=U87,T87="",U87=""),"OK","BAD")</f>
        <v>OK</v>
      </c>
      <c r="W87" s="10" t="s">
        <v>242</v>
      </c>
      <c r="X87" s="10" t="s">
        <v>273</v>
      </c>
      <c r="Y87" s="11" t="n">
        <v>40817</v>
      </c>
      <c r="Z87" s="12" t="s">
        <v>245</v>
      </c>
      <c r="AA87" s="11" t="n">
        <v>45505</v>
      </c>
      <c r="AB87" s="13" t="n">
        <v>110896</v>
      </c>
      <c r="AC87" s="13" t="n">
        <v>32637</v>
      </c>
      <c r="AD87" s="13" t="n">
        <v>0</v>
      </c>
      <c r="AE87" s="13" t="n">
        <v>1608</v>
      </c>
      <c r="AF87" s="13" t="n">
        <v>187</v>
      </c>
      <c r="AG87" s="13" t="n">
        <v>3994</v>
      </c>
      <c r="AH87" s="13" t="n">
        <v>298</v>
      </c>
      <c r="AI87" s="12" t="n">
        <v>26</v>
      </c>
      <c r="AJ87" s="13" t="n">
        <v>38724</v>
      </c>
      <c r="AK87" s="13" t="n">
        <v>149620</v>
      </c>
      <c r="AS87" s="16" t="e">
        <f aca="false">IF(#REF!&lt;&gt;#REF!,#REF!&amp;"/"&amp;#REF!,#REF!)</f>
        <v>#REF!</v>
      </c>
      <c r="AT87" s="16" t="str">
        <f aca="false">IF(A87&lt;&gt;W87,A87&amp;CHAR(10)&amp;W87,A87)</f>
        <v>Professor</v>
      </c>
      <c r="AU87" s="16" t="str">
        <f aca="false">IF(B87&lt;&gt;X87,B87&amp;CHAR(10)&amp;X87,B87)</f>
        <v>Cruz, Donna M.</v>
      </c>
      <c r="AV87" s="17" t="str">
        <f aca="false">IF(C87&lt;&gt;Y87,TEXT(C87,"MM/DD/YY")&amp;CHAR(10)&amp;TEXT(Y87,"MM/DD/YY"),C87)</f>
        <v>10/01/11
10/01/11</v>
      </c>
      <c r="AW87" s="18" t="str">
        <f aca="false">IF(D87&lt;&gt;Z87,D87&amp;CHAR(10)&amp;Z87,D87)</f>
        <v>M-16-b</v>
      </c>
      <c r="AX87" s="17" t="str">
        <f aca="false">IF(E87&lt;&gt;AA87,TEXT(E87,"MM/DD/YY")&amp;CHAR(10)&amp;TEXT(AA87,"MM/DD/YY"),E87)</f>
        <v>08/01/24
08/01/24</v>
      </c>
      <c r="AY87" s="19" t="n">
        <f aca="false">IF(F87&lt;&gt;AB87,TEXT(F87,"$###,###")&amp;CHAR(10)&amp;TEXT(AB87,"$###,###"),F87)</f>
        <v>110896</v>
      </c>
      <c r="AZ87" s="19" t="n">
        <f aca="false">IF(G87&lt;&gt;AC87,TEXT(G87,"$###,###")&amp;CHAR(10)&amp;TEXT(AC87,"$###,###"),G87)</f>
        <v>32637</v>
      </c>
      <c r="BA87" s="19" t="n">
        <f aca="false">IF(AND(H87&lt;&gt;"-",H87&lt;&gt;AD87),TEXT(H87,"$###,##0")&amp;CHAR(10)&amp;TEXT(AD87,"$###,##0"),H87)</f>
        <v>0</v>
      </c>
      <c r="BB87" s="19" t="n">
        <f aca="false">IF(I87&lt;&gt;AE87,TEXT(I87,"$###,###")&amp;CHAR(10)&amp;TEXT(AE87,"$###,###"),I87)</f>
        <v>1608</v>
      </c>
      <c r="BC87" s="19" t="n">
        <f aca="false">IF(AND(J87&lt;&gt;"-",J87&lt;&gt;AF87),TEXT(J87,"$###,##0")&amp;CHAR(10)&amp;TEXT(AF87,"$###,##0"),J87)</f>
        <v>187</v>
      </c>
      <c r="BD87" s="19" t="n">
        <f aca="false">IF(AND(K87&lt;&gt;"-",K87&lt;&gt;AG87),TEXT(K87,"$###,##0")&amp;CHAR(10)&amp;TEXT(AG87,"$###,##0"),K87)</f>
        <v>3994</v>
      </c>
      <c r="BE87" s="19" t="n">
        <f aca="false">IF(AND(L87&lt;&gt;"-",L87&lt;&gt;AH87),TEXT(L87,"$###,##0")&amp;CHAR(10)&amp;TEXT(AH87,"$###,##0"),L87)</f>
        <v>298</v>
      </c>
      <c r="BF87" s="18" t="n">
        <f aca="false">IF(M87&lt;&gt;AI87,M87&amp;CHAR(10)&amp;AI87,M87)</f>
        <v>26</v>
      </c>
      <c r="BG87" s="19" t="n">
        <f aca="false">IF(N87&lt;&gt;AJ87,TEXT(N87,"$###,###")&amp;CHAR(10)&amp;TEXT(AJ87,"$###,###"),N87)</f>
        <v>38724</v>
      </c>
      <c r="BH87" s="19" t="n">
        <f aca="false">IF(O87&lt;&gt;AK87,TEXT(O87,"$###,###")&amp;CHAR(10)&amp;TEXT(AK87,"$###,###"),O87)</f>
        <v>149620</v>
      </c>
    </row>
    <row r="88" customFormat="false" ht="23.85" hidden="false" customHeight="false" outlineLevel="0" collapsed="false">
      <c r="A88" s="10" t="s">
        <v>30</v>
      </c>
      <c r="B88" s="10" t="s">
        <v>275</v>
      </c>
      <c r="C88" s="11" t="s">
        <v>276</v>
      </c>
      <c r="D88" s="12" t="s">
        <v>277</v>
      </c>
      <c r="E88" s="11" t="s">
        <v>278</v>
      </c>
      <c r="F88" s="13" t="n">
        <v>52597</v>
      </c>
      <c r="G88" s="13" t="n">
        <v>15479</v>
      </c>
      <c r="H88" s="13" t="n">
        <v>0</v>
      </c>
      <c r="I88" s="13" t="n">
        <v>763</v>
      </c>
      <c r="J88" s="14" t="n">
        <v>187</v>
      </c>
      <c r="K88" s="13" t="n">
        <v>11231</v>
      </c>
      <c r="L88" s="13" t="n">
        <v>393</v>
      </c>
      <c r="M88" s="10" t="n">
        <v>26</v>
      </c>
      <c r="N88" s="13" t="n">
        <v>28053</v>
      </c>
      <c r="O88" s="13" t="n">
        <v>80650</v>
      </c>
      <c r="T88" s="0" t="str">
        <f aca="false">B88</f>
        <v>Cruz, Evangeline P.</v>
      </c>
      <c r="U88" s="15" t="str">
        <f aca="false">X88</f>
        <v>Cruz, Evangeline P.</v>
      </c>
      <c r="V88" s="0" t="str">
        <f aca="false">IF(OR(T88=U88,T88="",U88=""),"OK","BAD")</f>
        <v>OK</v>
      </c>
      <c r="W88" s="10" t="s">
        <v>30</v>
      </c>
      <c r="X88" s="10" t="s">
        <v>275</v>
      </c>
      <c r="Y88" s="11" t="n">
        <v>34673</v>
      </c>
      <c r="Z88" s="12" t="s">
        <v>277</v>
      </c>
      <c r="AA88" s="11" t="n">
        <v>46001</v>
      </c>
      <c r="AB88" s="13" t="n">
        <v>52597</v>
      </c>
      <c r="AC88" s="13" t="n">
        <v>15479</v>
      </c>
      <c r="AD88" s="13" t="n">
        <v>0</v>
      </c>
      <c r="AE88" s="13" t="n">
        <v>763</v>
      </c>
      <c r="AF88" s="13" t="n">
        <v>187</v>
      </c>
      <c r="AG88" s="13" t="n">
        <v>11231</v>
      </c>
      <c r="AH88" s="13" t="n">
        <v>393</v>
      </c>
      <c r="AI88" s="12" t="n">
        <v>26</v>
      </c>
      <c r="AJ88" s="13" t="n">
        <v>28053</v>
      </c>
      <c r="AK88" s="13" t="n">
        <v>80650</v>
      </c>
      <c r="AS88" s="16" t="e">
        <f aca="false">IF(#REF!&lt;&gt;#REF!,#REF!&amp;"/"&amp;#REF!,#REF!)</f>
        <v>#REF!</v>
      </c>
      <c r="AT88" s="16" t="str">
        <f aca="false">IF(A88&lt;&gt;W88,A88&amp;CHAR(10)&amp;W88,A88)</f>
        <v>Test Examiner</v>
      </c>
      <c r="AU88" s="16" t="str">
        <f aca="false">IF(B88&lt;&gt;X88,B88&amp;CHAR(10)&amp;X88,B88)</f>
        <v>Cruz, Evangeline P.</v>
      </c>
      <c r="AV88" s="17" t="str">
        <f aca="false">IF(C88&lt;&gt;Y88,TEXT(C88,"MM/DD/YY")&amp;CHAR(10)&amp;TEXT(Y88,"MM/DD/YY"),C88)</f>
        <v>12/05/94
12/05/94</v>
      </c>
      <c r="AW88" s="18" t="str">
        <f aca="false">IF(D88&lt;&gt;Z88,D88&amp;CHAR(10)&amp;Z88,D88)</f>
        <v>I-13</v>
      </c>
      <c r="AX88" s="17" t="str">
        <f aca="false">IF(E88&lt;&gt;AA88,TEXT(E88,"MM/DD/YY")&amp;CHAR(10)&amp;TEXT(AA88,"MM/DD/YY"),E88)</f>
        <v>12/10/25
12/10/25</v>
      </c>
      <c r="AY88" s="19" t="n">
        <f aca="false">IF(F88&lt;&gt;AB88,TEXT(F88,"$###,###")&amp;CHAR(10)&amp;TEXT(AB88,"$###,###"),F88)</f>
        <v>52597</v>
      </c>
      <c r="AZ88" s="19" t="n">
        <f aca="false">IF(G88&lt;&gt;AC88,TEXT(G88,"$###,###")&amp;CHAR(10)&amp;TEXT(AC88,"$###,###"),G88)</f>
        <v>15479</v>
      </c>
      <c r="BA88" s="19" t="n">
        <f aca="false">IF(AND(H88&lt;&gt;"-",H88&lt;&gt;AD88),TEXT(H88,"$###,##0")&amp;CHAR(10)&amp;TEXT(AD88,"$###,##0"),H88)</f>
        <v>0</v>
      </c>
      <c r="BB88" s="19" t="n">
        <f aca="false">IF(I88&lt;&gt;AE88,TEXT(I88,"$###,###")&amp;CHAR(10)&amp;TEXT(AE88,"$###,###"),I88)</f>
        <v>763</v>
      </c>
      <c r="BC88" s="19" t="n">
        <f aca="false">IF(AND(J88&lt;&gt;"-",J88&lt;&gt;AF88),TEXT(J88,"$###,##0")&amp;CHAR(10)&amp;TEXT(AF88,"$###,##0"),J88)</f>
        <v>187</v>
      </c>
      <c r="BD88" s="19" t="n">
        <f aca="false">IF(AND(K88&lt;&gt;"-",K88&lt;&gt;AG88),TEXT(K88,"$###,##0")&amp;CHAR(10)&amp;TEXT(AG88,"$###,##0"),K88)</f>
        <v>11231</v>
      </c>
      <c r="BE88" s="19" t="n">
        <f aca="false">IF(AND(L88&lt;&gt;"-",L88&lt;&gt;AH88),TEXT(L88,"$###,##0")&amp;CHAR(10)&amp;TEXT(AH88,"$###,##0"),L88)</f>
        <v>393</v>
      </c>
      <c r="BF88" s="18" t="n">
        <f aca="false">IF(M88&lt;&gt;AI88,M88&amp;CHAR(10)&amp;AI88,M88)</f>
        <v>26</v>
      </c>
      <c r="BG88" s="19" t="n">
        <f aca="false">IF(N88&lt;&gt;AJ88,TEXT(N88,"$###,###")&amp;CHAR(10)&amp;TEXT(AJ88,"$###,###"),N88)</f>
        <v>28053</v>
      </c>
      <c r="BH88" s="19" t="n">
        <f aca="false">IF(O88&lt;&gt;AK88,TEXT(O88,"$###,###")&amp;CHAR(10)&amp;TEXT(AK88,"$###,###"),O88)</f>
        <v>80650</v>
      </c>
    </row>
    <row r="89" customFormat="false" ht="23.85" hidden="false" customHeight="false" outlineLevel="0" collapsed="false">
      <c r="A89" s="10" t="s">
        <v>265</v>
      </c>
      <c r="B89" s="10" t="s">
        <v>279</v>
      </c>
      <c r="C89" s="11" t="s">
        <v>280</v>
      </c>
      <c r="D89" s="12" t="s">
        <v>268</v>
      </c>
      <c r="E89" s="11" t="s">
        <v>229</v>
      </c>
      <c r="F89" s="13" t="n">
        <v>87064</v>
      </c>
      <c r="G89" s="13" t="n">
        <v>25623</v>
      </c>
      <c r="H89" s="13" t="n">
        <v>0</v>
      </c>
      <c r="I89" s="13" t="n">
        <v>1262</v>
      </c>
      <c r="J89" s="14" t="n">
        <v>187</v>
      </c>
      <c r="K89" s="13" t="n">
        <v>6116</v>
      </c>
      <c r="L89" s="13" t="n">
        <v>298</v>
      </c>
      <c r="M89" s="10" t="n">
        <v>26</v>
      </c>
      <c r="N89" s="13" t="n">
        <v>33487</v>
      </c>
      <c r="O89" s="13" t="n">
        <v>120551</v>
      </c>
      <c r="T89" s="0" t="str">
        <f aca="false">B89</f>
        <v>Cruz, Gerald A.</v>
      </c>
      <c r="U89" s="15" t="str">
        <f aca="false">X89</f>
        <v>Cruz, Gerald A.</v>
      </c>
      <c r="V89" s="0" t="str">
        <f aca="false">IF(OR(T89=U89,T89="",U89=""),"OK","BAD")</f>
        <v>OK</v>
      </c>
      <c r="W89" s="10" t="s">
        <v>265</v>
      </c>
      <c r="X89" s="10" t="s">
        <v>279</v>
      </c>
      <c r="Y89" s="11" t="n">
        <v>44431</v>
      </c>
      <c r="Z89" s="12" t="s">
        <v>281</v>
      </c>
      <c r="AA89" s="11" t="n">
        <v>45292</v>
      </c>
      <c r="AB89" s="13" t="n">
        <v>73478</v>
      </c>
      <c r="AC89" s="13" t="n">
        <v>21625</v>
      </c>
      <c r="AD89" s="13" t="n">
        <v>0</v>
      </c>
      <c r="AE89" s="13" t="n">
        <v>1065</v>
      </c>
      <c r="AF89" s="13" t="n">
        <v>187</v>
      </c>
      <c r="AG89" s="13" t="n">
        <v>6116</v>
      </c>
      <c r="AH89" s="13" t="n">
        <v>298</v>
      </c>
      <c r="AI89" s="12" t="n">
        <v>26</v>
      </c>
      <c r="AJ89" s="13" t="n">
        <v>29291</v>
      </c>
      <c r="AK89" s="13" t="n">
        <v>102769</v>
      </c>
      <c r="AS89" s="16" t="e">
        <f aca="false">IF(#REF!&lt;&gt;#REF!,#REF!&amp;"/"&amp;#REF!,#REF!)</f>
        <v>#REF!</v>
      </c>
      <c r="AT89" s="16" t="str">
        <f aca="false">IF(A89&lt;&gt;W89,A89&amp;CHAR(10)&amp;W89,A89)</f>
        <v>Associate Dean</v>
      </c>
      <c r="AU89" s="16" t="str">
        <f aca="false">IF(B89&lt;&gt;X89,B89&amp;CHAR(10)&amp;X89,B89)</f>
        <v>Cruz, Gerald A.</v>
      </c>
      <c r="AV89" s="17" t="str">
        <f aca="false">IF(C89&lt;&gt;Y89,TEXT(C89,"MM/DD/YY")&amp;CHAR(10)&amp;TEXT(Y89,"MM/DD/YY"),C89)</f>
        <v>08/23/21
08/23/21</v>
      </c>
      <c r="AW89" s="18" t="str">
        <f aca="false">IF(D89&lt;&gt;Z89,D89&amp;CHAR(10)&amp;Z89,D89)</f>
        <v>O-1-a
N-1-d</v>
      </c>
      <c r="AX89" s="17" t="str">
        <f aca="false">IF(E89&lt;&gt;AA89,TEXT(E89,"MM/DD/YY")&amp;CHAR(10)&amp;TEXT(AA89,"MM/DD/YY"),E89)</f>
        <v>01/01/25
01/01/24</v>
      </c>
      <c r="AY89" s="19" t="str">
        <f aca="false">IF(F89&lt;&gt;AB89,TEXT(F89,"$###,###")&amp;CHAR(10)&amp;TEXT(AB89,"$###,###"),F89)</f>
        <v>$87,064
$73,478</v>
      </c>
      <c r="AZ89" s="19" t="str">
        <f aca="false">IF(G89&lt;&gt;AC89,TEXT(G89,"$###,###")&amp;CHAR(10)&amp;TEXT(AC89,"$###,###"),G89)</f>
        <v>$25,623
$21,625</v>
      </c>
      <c r="BA89" s="19" t="n">
        <f aca="false">IF(AND(H89&lt;&gt;"-",H89&lt;&gt;AD89),TEXT(H89,"$###,##0")&amp;CHAR(10)&amp;TEXT(AD89,"$###,##0"),H89)</f>
        <v>0</v>
      </c>
      <c r="BB89" s="19" t="str">
        <f aca="false">IF(I89&lt;&gt;AE89,TEXT(I89,"$###,###")&amp;CHAR(10)&amp;TEXT(AE89,"$###,###"),I89)</f>
        <v>$1,262
$1,065</v>
      </c>
      <c r="BC89" s="19" t="n">
        <f aca="false">IF(AND(J89&lt;&gt;"-",J89&lt;&gt;AF89),TEXT(J89,"$###,##0")&amp;CHAR(10)&amp;TEXT(AF89,"$###,##0"),J89)</f>
        <v>187</v>
      </c>
      <c r="BD89" s="19" t="n">
        <f aca="false">IF(AND(K89&lt;&gt;"-",K89&lt;&gt;AG89),TEXT(K89,"$###,##0")&amp;CHAR(10)&amp;TEXT(AG89,"$###,##0"),K89)</f>
        <v>6116</v>
      </c>
      <c r="BE89" s="19" t="n">
        <f aca="false">IF(AND(L89&lt;&gt;"-",L89&lt;&gt;AH89),TEXT(L89,"$###,##0")&amp;CHAR(10)&amp;TEXT(AH89,"$###,##0"),L89)</f>
        <v>298</v>
      </c>
      <c r="BF89" s="18" t="n">
        <f aca="false">IF(M89&lt;&gt;AI89,M89&amp;CHAR(10)&amp;AI89,M89)</f>
        <v>26</v>
      </c>
      <c r="BG89" s="19" t="str">
        <f aca="false">IF(N89&lt;&gt;AJ89,TEXT(N89,"$###,###")&amp;CHAR(10)&amp;TEXT(AJ89,"$###,###"),N89)</f>
        <v>$33,487
$29,291</v>
      </c>
      <c r="BH89" s="19" t="str">
        <f aca="false">IF(O89&lt;&gt;AK89,TEXT(O89,"$###,###")&amp;CHAR(10)&amp;TEXT(AK89,"$###,###"),O89)</f>
        <v>$120,551
$102,769</v>
      </c>
    </row>
    <row r="90" customFormat="false" ht="23.85" hidden="false" customHeight="false" outlineLevel="0" collapsed="false">
      <c r="A90" s="10" t="s">
        <v>140</v>
      </c>
      <c r="B90" s="10" t="s">
        <v>282</v>
      </c>
      <c r="C90" s="11" t="s">
        <v>234</v>
      </c>
      <c r="D90" s="12" t="s">
        <v>283</v>
      </c>
      <c r="E90" s="11" t="s">
        <v>109</v>
      </c>
      <c r="F90" s="13" t="n">
        <v>44625</v>
      </c>
      <c r="G90" s="13" t="n">
        <v>13133</v>
      </c>
      <c r="H90" s="13" t="n">
        <v>0</v>
      </c>
      <c r="I90" s="13" t="n">
        <v>647</v>
      </c>
      <c r="J90" s="14" t="n">
        <v>187</v>
      </c>
      <c r="K90" s="13" t="n">
        <v>15670</v>
      </c>
      <c r="L90" s="13" t="n">
        <v>530</v>
      </c>
      <c r="M90" s="10" t="n">
        <v>26</v>
      </c>
      <c r="N90" s="13" t="n">
        <v>30167</v>
      </c>
      <c r="O90" s="13" t="n">
        <v>74792</v>
      </c>
      <c r="T90" s="0" t="str">
        <f aca="false">B90</f>
        <v>Cruz, Jesse Q.</v>
      </c>
      <c r="U90" s="15" t="str">
        <f aca="false">X90</f>
        <v>Cruz, Jesse Q.</v>
      </c>
      <c r="V90" s="0" t="str">
        <f aca="false">IF(OR(T90=U90,T90="",U90=""),"OK","BAD")</f>
        <v>OK</v>
      </c>
      <c r="W90" s="10" t="s">
        <v>140</v>
      </c>
      <c r="X90" s="10" t="s">
        <v>282</v>
      </c>
      <c r="Y90" s="11" t="n">
        <v>39668</v>
      </c>
      <c r="Z90" s="12" t="s">
        <v>283</v>
      </c>
      <c r="AA90" s="11" t="n">
        <v>45505</v>
      </c>
      <c r="AB90" s="13" t="n">
        <v>44625</v>
      </c>
      <c r="AC90" s="13" t="n">
        <v>13133</v>
      </c>
      <c r="AD90" s="13" t="n">
        <v>495</v>
      </c>
      <c r="AE90" s="13" t="n">
        <v>647</v>
      </c>
      <c r="AF90" s="13" t="n">
        <v>187</v>
      </c>
      <c r="AG90" s="13" t="n">
        <v>15670</v>
      </c>
      <c r="AH90" s="13" t="n">
        <v>530</v>
      </c>
      <c r="AI90" s="12" t="n">
        <v>26</v>
      </c>
      <c r="AJ90" s="13" t="n">
        <v>30662</v>
      </c>
      <c r="AK90" s="13" t="n">
        <v>75287</v>
      </c>
      <c r="AS90" s="16" t="e">
        <f aca="false">IF(#REF!&lt;&gt;#REF!,#REF!&amp;"/"&amp;#REF!,#REF!)</f>
        <v>#REF!</v>
      </c>
      <c r="AT90" s="16" t="str">
        <f aca="false">IF(A90&lt;&gt;W90,A90&amp;CHAR(10)&amp;W90,A90)</f>
        <v>Assistant Instructor</v>
      </c>
      <c r="AU90" s="16" t="str">
        <f aca="false">IF(B90&lt;&gt;X90,B90&amp;CHAR(10)&amp;X90,B90)</f>
        <v>Cruz, Jesse Q.</v>
      </c>
      <c r="AV90" s="17" t="str">
        <f aca="false">IF(C90&lt;&gt;Y90,TEXT(C90,"MM/DD/YY")&amp;CHAR(10)&amp;TEXT(Y90,"MM/DD/YY"),C90)</f>
        <v>08/08/08
08/08/08</v>
      </c>
      <c r="AW90" s="18" t="str">
        <f aca="false">IF(D90&lt;&gt;Z90,D90&amp;CHAR(10)&amp;Z90,D90)</f>
        <v>I-6-c</v>
      </c>
      <c r="AX90" s="17" t="str">
        <f aca="false">IF(E90&lt;&gt;AA90,TEXT(E90,"MM/DD/YY")&amp;CHAR(10)&amp;TEXT(AA90,"MM/DD/YY"),E90)</f>
        <v>08/01/24
08/01/24</v>
      </c>
      <c r="AY90" s="19" t="n">
        <f aca="false">IF(F90&lt;&gt;AB90,TEXT(F90,"$###,###")&amp;CHAR(10)&amp;TEXT(AB90,"$###,###"),F90)</f>
        <v>44625</v>
      </c>
      <c r="AZ90" s="19" t="n">
        <f aca="false">IF(G90&lt;&gt;AC90,TEXT(G90,"$###,###")&amp;CHAR(10)&amp;TEXT(AC90,"$###,###"),G90)</f>
        <v>13133</v>
      </c>
      <c r="BA90" s="19" t="str">
        <f aca="false">IF(AND(H90&lt;&gt;"-",H90&lt;&gt;AD90),TEXT(H90,"$###,##0")&amp;CHAR(10)&amp;TEXT(AD90,"$###,##0"),H90)</f>
        <v>$0
$495</v>
      </c>
      <c r="BB90" s="19" t="n">
        <f aca="false">IF(I90&lt;&gt;AE90,TEXT(I90,"$###,###")&amp;CHAR(10)&amp;TEXT(AE90,"$###,###"),I90)</f>
        <v>647</v>
      </c>
      <c r="BC90" s="19" t="n">
        <f aca="false">IF(AND(J90&lt;&gt;"-",J90&lt;&gt;AF90),TEXT(J90,"$###,##0")&amp;CHAR(10)&amp;TEXT(AF90,"$###,##0"),J90)</f>
        <v>187</v>
      </c>
      <c r="BD90" s="19" t="n">
        <f aca="false">IF(AND(K90&lt;&gt;"-",K90&lt;&gt;AG90),TEXT(K90,"$###,##0")&amp;CHAR(10)&amp;TEXT(AG90,"$###,##0"),K90)</f>
        <v>15670</v>
      </c>
      <c r="BE90" s="19" t="n">
        <f aca="false">IF(AND(L90&lt;&gt;"-",L90&lt;&gt;AH90),TEXT(L90,"$###,##0")&amp;CHAR(10)&amp;TEXT(AH90,"$###,##0"),L90)</f>
        <v>530</v>
      </c>
      <c r="BF90" s="18" t="n">
        <f aca="false">IF(M90&lt;&gt;AI90,M90&amp;CHAR(10)&amp;AI90,M90)</f>
        <v>26</v>
      </c>
      <c r="BG90" s="19" t="str">
        <f aca="false">IF(N90&lt;&gt;AJ90,TEXT(N90,"$###,###")&amp;CHAR(10)&amp;TEXT(AJ90,"$###,###"),N90)</f>
        <v>$30,167
$30,662</v>
      </c>
      <c r="BH90" s="19" t="str">
        <f aca="false">IF(O90&lt;&gt;AK90,TEXT(O90,"$###,###")&amp;CHAR(10)&amp;TEXT(AK90,"$###,###"),O90)</f>
        <v>$74,792
$75,287</v>
      </c>
    </row>
    <row r="91" customFormat="false" ht="23.85" hidden="false" customHeight="false" outlineLevel="0" collapsed="false">
      <c r="A91" s="10" t="s">
        <v>33</v>
      </c>
      <c r="B91" s="10" t="s">
        <v>284</v>
      </c>
      <c r="C91" s="11" t="s">
        <v>285</v>
      </c>
      <c r="D91" s="12" t="s">
        <v>286</v>
      </c>
      <c r="E91" s="11" t="s">
        <v>109</v>
      </c>
      <c r="F91" s="13" t="n">
        <v>75860</v>
      </c>
      <c r="G91" s="13" t="n">
        <v>22326</v>
      </c>
      <c r="H91" s="13" t="n">
        <v>0</v>
      </c>
      <c r="I91" s="13" t="n">
        <v>1100</v>
      </c>
      <c r="J91" s="14" t="n">
        <v>187</v>
      </c>
      <c r="K91" s="13" t="n">
        <v>3994</v>
      </c>
      <c r="L91" s="13" t="n">
        <v>298</v>
      </c>
      <c r="M91" s="10" t="n">
        <v>26</v>
      </c>
      <c r="N91" s="13" t="n">
        <v>27904</v>
      </c>
      <c r="O91" s="13" t="n">
        <v>103764</v>
      </c>
      <c r="T91" s="0" t="str">
        <f aca="false">B91</f>
        <v>Cruz, Nenita P.</v>
      </c>
      <c r="U91" s="15" t="str">
        <f aca="false">X91</f>
        <v>Cruz, Nenita P.</v>
      </c>
      <c r="V91" s="0" t="str">
        <f aca="false">IF(OR(T91=U91,T91="",U91=""),"OK","BAD")</f>
        <v>OK</v>
      </c>
      <c r="W91" s="10" t="s">
        <v>33</v>
      </c>
      <c r="X91" s="10" t="s">
        <v>284</v>
      </c>
      <c r="Y91" s="11" t="n">
        <v>36010</v>
      </c>
      <c r="Z91" s="12" t="s">
        <v>286</v>
      </c>
      <c r="AA91" s="11" t="n">
        <v>45505</v>
      </c>
      <c r="AB91" s="13" t="n">
        <v>75860</v>
      </c>
      <c r="AC91" s="13" t="n">
        <v>22326</v>
      </c>
      <c r="AD91" s="13" t="n">
        <v>0</v>
      </c>
      <c r="AE91" s="13" t="n">
        <v>1100</v>
      </c>
      <c r="AF91" s="13" t="n">
        <v>187</v>
      </c>
      <c r="AG91" s="13" t="n">
        <v>3994</v>
      </c>
      <c r="AH91" s="13" t="n">
        <v>298</v>
      </c>
      <c r="AI91" s="12" t="n">
        <v>26</v>
      </c>
      <c r="AJ91" s="13" t="n">
        <v>27904</v>
      </c>
      <c r="AK91" s="13" t="n">
        <v>103764</v>
      </c>
      <c r="AS91" s="16" t="e">
        <f aca="false">IF(#REF!&lt;&gt;#REF!,#REF!&amp;"/"&amp;#REF!,#REF!)</f>
        <v>#REF!</v>
      </c>
      <c r="AT91" s="16" t="str">
        <f aca="false">IF(A91&lt;&gt;W91,A91&amp;CHAR(10)&amp;W91,A91)</f>
        <v>Instructor</v>
      </c>
      <c r="AU91" s="16" t="str">
        <f aca="false">IF(B91&lt;&gt;X91,B91&amp;CHAR(10)&amp;X91,B91)</f>
        <v>Cruz, Nenita P.</v>
      </c>
      <c r="AV91" s="17" t="str">
        <f aca="false">IF(C91&lt;&gt;Y91,TEXT(C91,"MM/DD/YY")&amp;CHAR(10)&amp;TEXT(Y91,"MM/DD/YY"),C91)</f>
        <v>08/03/98
08/03/98</v>
      </c>
      <c r="AW91" s="18" t="str">
        <f aca="false">IF(D91&lt;&gt;Z91,D91&amp;CHAR(10)&amp;Z91,D91)</f>
        <v>J-15-b</v>
      </c>
      <c r="AX91" s="17" t="str">
        <f aca="false">IF(E91&lt;&gt;AA91,TEXT(E91,"MM/DD/YY")&amp;CHAR(10)&amp;TEXT(AA91,"MM/DD/YY"),E91)</f>
        <v>08/01/24
08/01/24</v>
      </c>
      <c r="AY91" s="19" t="n">
        <f aca="false">IF(F91&lt;&gt;AB91,TEXT(F91,"$###,###")&amp;CHAR(10)&amp;TEXT(AB91,"$###,###"),F91)</f>
        <v>75860</v>
      </c>
      <c r="AZ91" s="19" t="n">
        <f aca="false">IF(G91&lt;&gt;AC91,TEXT(G91,"$###,###")&amp;CHAR(10)&amp;TEXT(AC91,"$###,###"),G91)</f>
        <v>22326</v>
      </c>
      <c r="BA91" s="19" t="n">
        <f aca="false">IF(AND(H91&lt;&gt;"-",H91&lt;&gt;AD91),TEXT(H91,"$###,##0")&amp;CHAR(10)&amp;TEXT(AD91,"$###,##0"),H91)</f>
        <v>0</v>
      </c>
      <c r="BB91" s="19" t="n">
        <f aca="false">IF(I91&lt;&gt;AE91,TEXT(I91,"$###,###")&amp;CHAR(10)&amp;TEXT(AE91,"$###,###"),I91)</f>
        <v>1100</v>
      </c>
      <c r="BC91" s="19" t="n">
        <f aca="false">IF(AND(J91&lt;&gt;"-",J91&lt;&gt;AF91),TEXT(J91,"$###,##0")&amp;CHAR(10)&amp;TEXT(AF91,"$###,##0"),J91)</f>
        <v>187</v>
      </c>
      <c r="BD91" s="19" t="n">
        <f aca="false">IF(AND(K91&lt;&gt;"-",K91&lt;&gt;AG91),TEXT(K91,"$###,##0")&amp;CHAR(10)&amp;TEXT(AG91,"$###,##0"),K91)</f>
        <v>3994</v>
      </c>
      <c r="BE91" s="19" t="n">
        <f aca="false">IF(AND(L91&lt;&gt;"-",L91&lt;&gt;AH91),TEXT(L91,"$###,##0")&amp;CHAR(10)&amp;TEXT(AH91,"$###,##0"),L91)</f>
        <v>298</v>
      </c>
      <c r="BF91" s="18" t="n">
        <f aca="false">IF(M91&lt;&gt;AI91,M91&amp;CHAR(10)&amp;AI91,M91)</f>
        <v>26</v>
      </c>
      <c r="BG91" s="19" t="n">
        <f aca="false">IF(N91&lt;&gt;AJ91,TEXT(N91,"$###,###")&amp;CHAR(10)&amp;TEXT(AJ91,"$###,###"),N91)</f>
        <v>27904</v>
      </c>
      <c r="BH91" s="19" t="n">
        <f aca="false">IF(O91&lt;&gt;AK91,TEXT(O91,"$###,###")&amp;CHAR(10)&amp;TEXT(AK91,"$###,###"),O91)</f>
        <v>103764</v>
      </c>
    </row>
    <row r="92" customFormat="false" ht="23.85" hidden="false" customHeight="false" outlineLevel="0" collapsed="false">
      <c r="A92" s="10" t="s">
        <v>68</v>
      </c>
      <c r="B92" s="10" t="s">
        <v>287</v>
      </c>
      <c r="C92" s="11" t="s">
        <v>182</v>
      </c>
      <c r="D92" s="12" t="s">
        <v>251</v>
      </c>
      <c r="E92" s="11" t="s">
        <v>109</v>
      </c>
      <c r="F92" s="13" t="n">
        <v>61242</v>
      </c>
      <c r="G92" s="13" t="n">
        <v>18024</v>
      </c>
      <c r="H92" s="13" t="n">
        <v>495</v>
      </c>
      <c r="I92" s="13" t="n">
        <v>888</v>
      </c>
      <c r="J92" s="14" t="n">
        <v>187</v>
      </c>
      <c r="K92" s="13" t="n">
        <v>5709</v>
      </c>
      <c r="L92" s="13" t="n">
        <v>328</v>
      </c>
      <c r="M92" s="10" t="n">
        <v>26</v>
      </c>
      <c r="N92" s="13" t="n">
        <v>25631</v>
      </c>
      <c r="O92" s="13" t="n">
        <v>86873</v>
      </c>
      <c r="T92" s="0" t="str">
        <f aca="false">B92</f>
        <v>Cundiff, Tressa R.</v>
      </c>
      <c r="U92" s="15" t="str">
        <f aca="false">X92</f>
        <v>Cundiff, Tressa R.</v>
      </c>
      <c r="V92" s="0" t="str">
        <f aca="false">IF(OR(T92=U92,T92="",U92=""),"OK","BAD")</f>
        <v>OK</v>
      </c>
      <c r="W92" s="10" t="s">
        <v>68</v>
      </c>
      <c r="X92" s="10" t="s">
        <v>287</v>
      </c>
      <c r="Y92" s="11" t="n">
        <v>42644</v>
      </c>
      <c r="Z92" s="12" t="s">
        <v>251</v>
      </c>
      <c r="AA92" s="11" t="n">
        <v>45505</v>
      </c>
      <c r="AB92" s="13" t="n">
        <v>61242</v>
      </c>
      <c r="AC92" s="13" t="n">
        <v>18024</v>
      </c>
      <c r="AD92" s="13" t="n">
        <v>495</v>
      </c>
      <c r="AE92" s="13" t="n">
        <v>888</v>
      </c>
      <c r="AF92" s="13" t="n">
        <v>187</v>
      </c>
      <c r="AG92" s="13" t="n">
        <v>5709</v>
      </c>
      <c r="AH92" s="13" t="n">
        <v>328</v>
      </c>
      <c r="AI92" s="12" t="n">
        <v>26</v>
      </c>
      <c r="AJ92" s="13" t="n">
        <v>25631</v>
      </c>
      <c r="AK92" s="13" t="n">
        <v>86873</v>
      </c>
      <c r="AS92" s="16" t="e">
        <f aca="false">IF(#REF!&lt;&gt;#REF!,#REF!&amp;"/"&amp;#REF!,#REF!)</f>
        <v>#REF!</v>
      </c>
      <c r="AT92" s="16" t="str">
        <f aca="false">IF(A92&lt;&gt;W92,A92&amp;CHAR(10)&amp;W92,A92)</f>
        <v>Assistant Professor</v>
      </c>
      <c r="AU92" s="16" t="str">
        <f aca="false">IF(B92&lt;&gt;X92,B92&amp;CHAR(10)&amp;X92,B92)</f>
        <v>Cundiff, Tressa R.</v>
      </c>
      <c r="AV92" s="17" t="str">
        <f aca="false">IF(C92&lt;&gt;Y92,TEXT(C92,"MM/DD/YY")&amp;CHAR(10)&amp;TEXT(Y92,"MM/DD/YY"),C92)</f>
        <v>10/01/16
10/01/16</v>
      </c>
      <c r="AW92" s="18" t="str">
        <f aca="false">IF(D92&lt;&gt;Z92,D92&amp;CHAR(10)&amp;Z92,D92)</f>
        <v>K-7-b</v>
      </c>
      <c r="AX92" s="17" t="str">
        <f aca="false">IF(E92&lt;&gt;AA92,TEXT(E92,"MM/DD/YY")&amp;CHAR(10)&amp;TEXT(AA92,"MM/DD/YY"),E92)</f>
        <v>08/01/24
08/01/24</v>
      </c>
      <c r="AY92" s="19" t="n">
        <f aca="false">IF(F92&lt;&gt;AB92,TEXT(F92,"$###,###")&amp;CHAR(10)&amp;TEXT(AB92,"$###,###"),F92)</f>
        <v>61242</v>
      </c>
      <c r="AZ92" s="19" t="n">
        <f aca="false">IF(G92&lt;&gt;AC92,TEXT(G92,"$###,###")&amp;CHAR(10)&amp;TEXT(AC92,"$###,###"),G92)</f>
        <v>18024</v>
      </c>
      <c r="BA92" s="19" t="n">
        <f aca="false">IF(AND(H92&lt;&gt;"-",H92&lt;&gt;AD92),TEXT(H92,"$###,##0")&amp;CHAR(10)&amp;TEXT(AD92,"$###,##0"),H92)</f>
        <v>495</v>
      </c>
      <c r="BB92" s="19" t="n">
        <f aca="false">IF(I92&lt;&gt;AE92,TEXT(I92,"$###,###")&amp;CHAR(10)&amp;TEXT(AE92,"$###,###"),I92)</f>
        <v>888</v>
      </c>
      <c r="BC92" s="19" t="n">
        <f aca="false">IF(AND(J92&lt;&gt;"-",J92&lt;&gt;AF92),TEXT(J92,"$###,##0")&amp;CHAR(10)&amp;TEXT(AF92,"$###,##0"),J92)</f>
        <v>187</v>
      </c>
      <c r="BD92" s="19" t="n">
        <f aca="false">IF(AND(K92&lt;&gt;"-",K92&lt;&gt;AG92),TEXT(K92,"$###,##0")&amp;CHAR(10)&amp;TEXT(AG92,"$###,##0"),K92)</f>
        <v>5709</v>
      </c>
      <c r="BE92" s="19" t="n">
        <f aca="false">IF(AND(L92&lt;&gt;"-",L92&lt;&gt;AH92),TEXT(L92,"$###,##0")&amp;CHAR(10)&amp;TEXT(AH92,"$###,##0"),L92)</f>
        <v>328</v>
      </c>
      <c r="BF92" s="18" t="n">
        <f aca="false">IF(M92&lt;&gt;AI92,M92&amp;CHAR(10)&amp;AI92,M92)</f>
        <v>26</v>
      </c>
      <c r="BG92" s="19" t="n">
        <f aca="false">IF(N92&lt;&gt;AJ92,TEXT(N92,"$###,###")&amp;CHAR(10)&amp;TEXT(AJ92,"$###,###"),N92)</f>
        <v>25631</v>
      </c>
      <c r="BH92" s="19" t="n">
        <f aca="false">IF(O92&lt;&gt;AK92,TEXT(O92,"$###,###")&amp;CHAR(10)&amp;TEXT(AK92,"$###,###"),O92)</f>
        <v>86873</v>
      </c>
    </row>
    <row r="93" customFormat="false" ht="23.85" hidden="false" customHeight="false" outlineLevel="0" collapsed="false">
      <c r="A93" s="10" t="s">
        <v>288</v>
      </c>
      <c r="B93" s="10" t="s">
        <v>289</v>
      </c>
      <c r="C93" s="11" t="s">
        <v>290</v>
      </c>
      <c r="D93" s="12" t="s">
        <v>291</v>
      </c>
      <c r="E93" s="11" t="s">
        <v>292</v>
      </c>
      <c r="F93" s="13" t="n">
        <v>82342</v>
      </c>
      <c r="G93" s="13" t="n">
        <v>24233</v>
      </c>
      <c r="H93" s="13" t="n">
        <v>0</v>
      </c>
      <c r="I93" s="13" t="n">
        <v>1194</v>
      </c>
      <c r="J93" s="14" t="n">
        <v>187</v>
      </c>
      <c r="K93" s="13" t="n">
        <v>5709</v>
      </c>
      <c r="L93" s="13" t="n">
        <v>328</v>
      </c>
      <c r="M93" s="10" t="n">
        <v>26</v>
      </c>
      <c r="N93" s="13" t="n">
        <v>31651</v>
      </c>
      <c r="O93" s="13" t="n">
        <v>113993</v>
      </c>
      <c r="T93" s="0" t="str">
        <f aca="false">B93</f>
        <v>Dacanay, Gerard L.</v>
      </c>
      <c r="U93" s="15" t="str">
        <f aca="false">X93</f>
        <v>Dacanay, Gerard L.</v>
      </c>
      <c r="V93" s="0" t="str">
        <f aca="false">IF(OR(T93=U93,T93="",U93=""),"OK","BAD")</f>
        <v>OK</v>
      </c>
      <c r="W93" s="10" t="s">
        <v>288</v>
      </c>
      <c r="X93" s="10" t="s">
        <v>289</v>
      </c>
      <c r="Y93" s="11" t="n">
        <v>37046</v>
      </c>
      <c r="Z93" s="12" t="s">
        <v>291</v>
      </c>
      <c r="AA93" s="11" t="n">
        <v>45812</v>
      </c>
      <c r="AB93" s="13" t="n">
        <v>82342</v>
      </c>
      <c r="AC93" s="13" t="n">
        <v>24233</v>
      </c>
      <c r="AD93" s="13" t="n">
        <v>0</v>
      </c>
      <c r="AE93" s="13" t="n">
        <v>1194</v>
      </c>
      <c r="AF93" s="13" t="n">
        <v>187</v>
      </c>
      <c r="AG93" s="13" t="n">
        <v>5709</v>
      </c>
      <c r="AH93" s="13" t="n">
        <v>328</v>
      </c>
      <c r="AI93" s="12" t="n">
        <v>26</v>
      </c>
      <c r="AJ93" s="13" t="n">
        <v>31651</v>
      </c>
      <c r="AK93" s="13" t="n">
        <v>113993</v>
      </c>
      <c r="AS93" s="16" t="e">
        <f aca="false">IF(#REF!&lt;&gt;#REF!,#REF!&amp;"/"&amp;#REF!,#REF!)</f>
        <v>#REF!</v>
      </c>
      <c r="AT93" s="16" t="str">
        <f aca="false">IF(A93&lt;&gt;W93,A93&amp;CHAR(10)&amp;W93,A93)</f>
        <v>Computer Systems Analyst II</v>
      </c>
      <c r="AU93" s="16" t="str">
        <f aca="false">IF(B93&lt;&gt;X93,B93&amp;CHAR(10)&amp;X93,B93)</f>
        <v>Dacanay, Gerard L.</v>
      </c>
      <c r="AV93" s="17" t="str">
        <f aca="false">IF(C93&lt;&gt;Y93,TEXT(C93,"MM/DD/YY")&amp;CHAR(10)&amp;TEXT(Y93,"MM/DD/YY"),C93)</f>
        <v>06/04/01
06/04/01</v>
      </c>
      <c r="AW93" s="18" t="str">
        <f aca="false">IF(D93&lt;&gt;Z93,D93&amp;CHAR(10)&amp;Z93,D93)</f>
        <v>M-16</v>
      </c>
      <c r="AX93" s="17" t="str">
        <f aca="false">IF(E93&lt;&gt;AA93,TEXT(E93,"MM/DD/YY")&amp;CHAR(10)&amp;TEXT(AA93,"MM/DD/YY"),E93)</f>
        <v>06/04/25
06/04/25</v>
      </c>
      <c r="AY93" s="19" t="n">
        <f aca="false">IF(F93&lt;&gt;AB93,TEXT(F93,"$###,###")&amp;CHAR(10)&amp;TEXT(AB93,"$###,###"),F93)</f>
        <v>82342</v>
      </c>
      <c r="AZ93" s="19" t="n">
        <f aca="false">IF(G93&lt;&gt;AC93,TEXT(G93,"$###,###")&amp;CHAR(10)&amp;TEXT(AC93,"$###,###"),G93)</f>
        <v>24233</v>
      </c>
      <c r="BA93" s="19" t="n">
        <f aca="false">IF(AND(H93&lt;&gt;"-",H93&lt;&gt;AD93),TEXT(H93,"$###,##0")&amp;CHAR(10)&amp;TEXT(AD93,"$###,##0"),H93)</f>
        <v>0</v>
      </c>
      <c r="BB93" s="19" t="n">
        <f aca="false">IF(I93&lt;&gt;AE93,TEXT(I93,"$###,###")&amp;CHAR(10)&amp;TEXT(AE93,"$###,###"),I93)</f>
        <v>1194</v>
      </c>
      <c r="BC93" s="19" t="n">
        <f aca="false">IF(AND(J93&lt;&gt;"-",J93&lt;&gt;AF93),TEXT(J93,"$###,##0")&amp;CHAR(10)&amp;TEXT(AF93,"$###,##0"),J93)</f>
        <v>187</v>
      </c>
      <c r="BD93" s="19" t="n">
        <f aca="false">IF(AND(K93&lt;&gt;"-",K93&lt;&gt;AG93),TEXT(K93,"$###,##0")&amp;CHAR(10)&amp;TEXT(AG93,"$###,##0"),K93)</f>
        <v>5709</v>
      </c>
      <c r="BE93" s="19" t="n">
        <f aca="false">IF(AND(L93&lt;&gt;"-",L93&lt;&gt;AH93),TEXT(L93,"$###,##0")&amp;CHAR(10)&amp;TEXT(AH93,"$###,##0"),L93)</f>
        <v>328</v>
      </c>
      <c r="BF93" s="18" t="n">
        <f aca="false">IF(M93&lt;&gt;AI93,M93&amp;CHAR(10)&amp;AI93,M93)</f>
        <v>26</v>
      </c>
      <c r="BG93" s="19" t="n">
        <f aca="false">IF(N93&lt;&gt;AJ93,TEXT(N93,"$###,###")&amp;CHAR(10)&amp;TEXT(AJ93,"$###,###"),N93)</f>
        <v>31651</v>
      </c>
      <c r="BH93" s="19" t="n">
        <f aca="false">IF(O93&lt;&gt;AK93,TEXT(O93,"$###,###")&amp;CHAR(10)&amp;TEXT(AK93,"$###,###"),O93)</f>
        <v>113993</v>
      </c>
    </row>
    <row r="94" customFormat="false" ht="23.85" hidden="false" customHeight="false" outlineLevel="0" collapsed="false">
      <c r="A94" s="10" t="s">
        <v>38</v>
      </c>
      <c r="B94" s="10" t="s">
        <v>293</v>
      </c>
      <c r="C94" s="11" t="s">
        <v>294</v>
      </c>
      <c r="D94" s="12" t="s">
        <v>295</v>
      </c>
      <c r="E94" s="11" t="s">
        <v>229</v>
      </c>
      <c r="F94" s="13" t="n">
        <v>66485</v>
      </c>
      <c r="G94" s="13" t="n">
        <v>19567</v>
      </c>
      <c r="H94" s="13" t="n">
        <v>0</v>
      </c>
      <c r="I94" s="13" t="n">
        <v>964</v>
      </c>
      <c r="J94" s="14" t="n">
        <v>187</v>
      </c>
      <c r="K94" s="13" t="n">
        <v>15670</v>
      </c>
      <c r="L94" s="13" t="n">
        <v>530</v>
      </c>
      <c r="M94" s="10" t="n">
        <v>26</v>
      </c>
      <c r="N94" s="13" t="n">
        <v>36917</v>
      </c>
      <c r="O94" s="13" t="n">
        <v>103402</v>
      </c>
      <c r="T94" s="0" t="str">
        <f aca="false">B94</f>
        <v>Datuin, Bonnie Mae M.</v>
      </c>
      <c r="U94" s="15" t="str">
        <f aca="false">X94</f>
        <v>Datuin, Bonnie Mae M.</v>
      </c>
      <c r="V94" s="0" t="str">
        <f aca="false">IF(OR(T94=U94,T94="",U94=""),"OK","BAD")</f>
        <v>OK</v>
      </c>
      <c r="W94" s="10" t="s">
        <v>38</v>
      </c>
      <c r="X94" s="10" t="s">
        <v>293</v>
      </c>
      <c r="Y94" s="11" t="n">
        <v>40700</v>
      </c>
      <c r="Z94" s="12" t="s">
        <v>296</v>
      </c>
      <c r="AA94" s="11" t="n">
        <v>45292</v>
      </c>
      <c r="AB94" s="13" t="n">
        <v>64366</v>
      </c>
      <c r="AC94" s="13" t="n">
        <v>18943</v>
      </c>
      <c r="AD94" s="13" t="n">
        <v>0</v>
      </c>
      <c r="AE94" s="13" t="n">
        <v>933</v>
      </c>
      <c r="AF94" s="13" t="n">
        <v>187</v>
      </c>
      <c r="AG94" s="13" t="n">
        <v>15670</v>
      </c>
      <c r="AH94" s="13" t="n">
        <v>530</v>
      </c>
      <c r="AI94" s="12" t="n">
        <v>26</v>
      </c>
      <c r="AJ94" s="13" t="n">
        <v>36263</v>
      </c>
      <c r="AK94" s="13" t="n">
        <v>100629</v>
      </c>
      <c r="AS94" s="16" t="e">
        <f aca="false">IF(#REF!&lt;&gt;#REF!,#REF!&amp;"/"&amp;#REF!,#REF!)</f>
        <v>#REF!</v>
      </c>
      <c r="AT94" s="16" t="str">
        <f aca="false">IF(A94&lt;&gt;W94,A94&amp;CHAR(10)&amp;W94,A94)</f>
        <v>Program Specialist</v>
      </c>
      <c r="AU94" s="16" t="str">
        <f aca="false">IF(B94&lt;&gt;X94,B94&amp;CHAR(10)&amp;X94,B94)</f>
        <v>Datuin, Bonnie Mae M.</v>
      </c>
      <c r="AV94" s="17" t="str">
        <f aca="false">IF(C94&lt;&gt;Y94,TEXT(C94,"MM/DD/YY")&amp;CHAR(10)&amp;TEXT(Y94,"MM/DD/YY"),C94)</f>
        <v>06/06/11
06/06/11</v>
      </c>
      <c r="AW94" s="18" t="str">
        <f aca="false">IF(D94&lt;&gt;Z94,D94&amp;CHAR(10)&amp;Z94,D94)</f>
        <v>M-2-d
K-8-c</v>
      </c>
      <c r="AX94" s="17" t="str">
        <f aca="false">IF(E94&lt;&gt;AA94,TEXT(E94,"MM/DD/YY")&amp;CHAR(10)&amp;TEXT(AA94,"MM/DD/YY"),E94)</f>
        <v>01/01/25
01/01/24</v>
      </c>
      <c r="AY94" s="19" t="str">
        <f aca="false">IF(F94&lt;&gt;AB94,TEXT(F94,"$###,###")&amp;CHAR(10)&amp;TEXT(AB94,"$###,###"),F94)</f>
        <v>$66,485
$64,366</v>
      </c>
      <c r="AZ94" s="19" t="str">
        <f aca="false">IF(G94&lt;&gt;AC94,TEXT(G94,"$###,###")&amp;CHAR(10)&amp;TEXT(AC94,"$###,###"),G94)</f>
        <v>$19,567
$18,943</v>
      </c>
      <c r="BA94" s="19" t="n">
        <f aca="false">IF(AND(H94&lt;&gt;"-",H94&lt;&gt;AD94),TEXT(H94,"$###,##0")&amp;CHAR(10)&amp;TEXT(AD94,"$###,##0"),H94)</f>
        <v>0</v>
      </c>
      <c r="BB94" s="19" t="str">
        <f aca="false">IF(I94&lt;&gt;AE94,TEXT(I94,"$###,###")&amp;CHAR(10)&amp;TEXT(AE94,"$###,###"),I94)</f>
        <v>$964
$933</v>
      </c>
      <c r="BC94" s="19" t="n">
        <f aca="false">IF(AND(J94&lt;&gt;"-",J94&lt;&gt;AF94),TEXT(J94,"$###,##0")&amp;CHAR(10)&amp;TEXT(AF94,"$###,##0"),J94)</f>
        <v>187</v>
      </c>
      <c r="BD94" s="19" t="n">
        <f aca="false">IF(AND(K94&lt;&gt;"-",K94&lt;&gt;AG94),TEXT(K94,"$###,##0")&amp;CHAR(10)&amp;TEXT(AG94,"$###,##0"),K94)</f>
        <v>15670</v>
      </c>
      <c r="BE94" s="19" t="n">
        <f aca="false">IF(AND(L94&lt;&gt;"-",L94&lt;&gt;AH94),TEXT(L94,"$###,##0")&amp;CHAR(10)&amp;TEXT(AH94,"$###,##0"),L94)</f>
        <v>530</v>
      </c>
      <c r="BF94" s="18" t="n">
        <f aca="false">IF(M94&lt;&gt;AI94,M94&amp;CHAR(10)&amp;AI94,M94)</f>
        <v>26</v>
      </c>
      <c r="BG94" s="19" t="str">
        <f aca="false">IF(N94&lt;&gt;AJ94,TEXT(N94,"$###,###")&amp;CHAR(10)&amp;TEXT(AJ94,"$###,###"),N94)</f>
        <v>$36,917
$36,263</v>
      </c>
      <c r="BH94" s="19" t="str">
        <f aca="false">IF(O94&lt;&gt;AK94,TEXT(O94,"$###,###")&amp;CHAR(10)&amp;TEXT(AK94,"$###,###"),O94)</f>
        <v>$103,402
$100,629</v>
      </c>
    </row>
    <row r="95" customFormat="false" ht="23.85" hidden="false" customHeight="false" outlineLevel="0" collapsed="false">
      <c r="A95" s="10" t="s">
        <v>242</v>
      </c>
      <c r="B95" s="10" t="s">
        <v>297</v>
      </c>
      <c r="C95" s="11" t="s">
        <v>298</v>
      </c>
      <c r="D95" s="12" t="s">
        <v>299</v>
      </c>
      <c r="E95" s="11" t="s">
        <v>109</v>
      </c>
      <c r="F95" s="13" t="n">
        <v>89094</v>
      </c>
      <c r="G95" s="13" t="n">
        <v>26220</v>
      </c>
      <c r="H95" s="13" t="n">
        <v>0</v>
      </c>
      <c r="I95" s="13" t="n">
        <v>1292</v>
      </c>
      <c r="J95" s="14" t="n">
        <v>187</v>
      </c>
      <c r="K95" s="13" t="n">
        <v>3994</v>
      </c>
      <c r="L95" s="13" t="n">
        <v>298</v>
      </c>
      <c r="M95" s="10" t="n">
        <v>26</v>
      </c>
      <c r="N95" s="13" t="n">
        <v>31991</v>
      </c>
      <c r="O95" s="13" t="n">
        <v>121085</v>
      </c>
      <c r="T95" s="0" t="str">
        <f aca="false">B95</f>
        <v>Datuin, Theresa Ann H.</v>
      </c>
      <c r="U95" s="15" t="str">
        <f aca="false">X95</f>
        <v>Datuin, Theresa Ann H.</v>
      </c>
      <c r="V95" s="0" t="str">
        <f aca="false">IF(OR(T95=U95,T95="",U95=""),"OK","BAD")</f>
        <v>OK</v>
      </c>
      <c r="W95" s="10" t="s">
        <v>242</v>
      </c>
      <c r="X95" s="10" t="s">
        <v>297</v>
      </c>
      <c r="Y95" s="11" t="n">
        <v>44105</v>
      </c>
      <c r="Z95" s="12" t="s">
        <v>299</v>
      </c>
      <c r="AA95" s="11" t="n">
        <v>45505</v>
      </c>
      <c r="AB95" s="13" t="n">
        <v>89094</v>
      </c>
      <c r="AC95" s="13" t="n">
        <v>26220</v>
      </c>
      <c r="AD95" s="13" t="n">
        <v>495</v>
      </c>
      <c r="AE95" s="13" t="n">
        <v>1292</v>
      </c>
      <c r="AF95" s="13" t="n">
        <v>187</v>
      </c>
      <c r="AG95" s="13" t="n">
        <v>3994</v>
      </c>
      <c r="AH95" s="13" t="n">
        <v>298</v>
      </c>
      <c r="AI95" s="12" t="n">
        <v>26</v>
      </c>
      <c r="AJ95" s="13" t="n">
        <v>32486</v>
      </c>
      <c r="AK95" s="13" t="n">
        <v>121580</v>
      </c>
      <c r="AS95" s="16" t="e">
        <f aca="false">IF(#REF!&lt;&gt;#REF!,#REF!&amp;"/"&amp;#REF!,#REF!)</f>
        <v>#REF!</v>
      </c>
      <c r="AT95" s="16" t="str">
        <f aca="false">IF(A95&lt;&gt;W95,A95&amp;CHAR(10)&amp;W95,A95)</f>
        <v>Professor</v>
      </c>
      <c r="AU95" s="16" t="str">
        <f aca="false">IF(B95&lt;&gt;X95,B95&amp;CHAR(10)&amp;X95,B95)</f>
        <v>Datuin, Theresa Ann H.</v>
      </c>
      <c r="AV95" s="17" t="str">
        <f aca="false">IF(C95&lt;&gt;Y95,TEXT(C95,"MM/DD/YY")&amp;CHAR(10)&amp;TEXT(Y95,"MM/DD/YY"),C95)</f>
        <v>10/01/20
10/01/20</v>
      </c>
      <c r="AW95" s="18" t="str">
        <f aca="false">IF(D95&lt;&gt;Z95,D95&amp;CHAR(10)&amp;Z95,D95)</f>
        <v>M-10-d</v>
      </c>
      <c r="AX95" s="17" t="str">
        <f aca="false">IF(E95&lt;&gt;AA95,TEXT(E95,"MM/DD/YY")&amp;CHAR(10)&amp;TEXT(AA95,"MM/DD/YY"),E95)</f>
        <v>08/01/24
08/01/24</v>
      </c>
      <c r="AY95" s="19" t="n">
        <f aca="false">IF(F95&lt;&gt;AB95,TEXT(F95,"$###,###")&amp;CHAR(10)&amp;TEXT(AB95,"$###,###"),F95)</f>
        <v>89094</v>
      </c>
      <c r="AZ95" s="19" t="n">
        <f aca="false">IF(G95&lt;&gt;AC95,TEXT(G95,"$###,###")&amp;CHAR(10)&amp;TEXT(AC95,"$###,###"),G95)</f>
        <v>26220</v>
      </c>
      <c r="BA95" s="19" t="str">
        <f aca="false">IF(AND(H95&lt;&gt;"-",H95&lt;&gt;AD95),TEXT(H95,"$###,##0")&amp;CHAR(10)&amp;TEXT(AD95,"$###,##0"),H95)</f>
        <v>$0
$495</v>
      </c>
      <c r="BB95" s="19" t="n">
        <f aca="false">IF(I95&lt;&gt;AE95,TEXT(I95,"$###,###")&amp;CHAR(10)&amp;TEXT(AE95,"$###,###"),I95)</f>
        <v>1292</v>
      </c>
      <c r="BC95" s="19" t="n">
        <f aca="false">IF(AND(J95&lt;&gt;"-",J95&lt;&gt;AF95),TEXT(J95,"$###,##0")&amp;CHAR(10)&amp;TEXT(AF95,"$###,##0"),J95)</f>
        <v>187</v>
      </c>
      <c r="BD95" s="19" t="n">
        <f aca="false">IF(AND(K95&lt;&gt;"-",K95&lt;&gt;AG95),TEXT(K95,"$###,##0")&amp;CHAR(10)&amp;TEXT(AG95,"$###,##0"),K95)</f>
        <v>3994</v>
      </c>
      <c r="BE95" s="19" t="n">
        <f aca="false">IF(AND(L95&lt;&gt;"-",L95&lt;&gt;AH95),TEXT(L95,"$###,##0")&amp;CHAR(10)&amp;TEXT(AH95,"$###,##0"),L95)</f>
        <v>298</v>
      </c>
      <c r="BF95" s="18" t="n">
        <f aca="false">IF(M95&lt;&gt;AI95,M95&amp;CHAR(10)&amp;AI95,M95)</f>
        <v>26</v>
      </c>
      <c r="BG95" s="19" t="str">
        <f aca="false">IF(N95&lt;&gt;AJ95,TEXT(N95,"$###,###")&amp;CHAR(10)&amp;TEXT(AJ95,"$###,###"),N95)</f>
        <v>$31,991
$32,486</v>
      </c>
      <c r="BH95" s="19" t="str">
        <f aca="false">IF(O95&lt;&gt;AK95,TEXT(O95,"$###,###")&amp;CHAR(10)&amp;TEXT(AK95,"$###,###"),O95)</f>
        <v>$121,085
$121,580</v>
      </c>
    </row>
    <row r="96" customFormat="false" ht="23.85" hidden="false" customHeight="false" outlineLevel="0" collapsed="false">
      <c r="A96" s="10" t="s">
        <v>90</v>
      </c>
      <c r="B96" s="10" t="s">
        <v>300</v>
      </c>
      <c r="C96" s="11" t="s">
        <v>301</v>
      </c>
      <c r="D96" s="12" t="s">
        <v>302</v>
      </c>
      <c r="E96" s="11" t="s">
        <v>303</v>
      </c>
      <c r="F96" s="13" t="n">
        <v>51615</v>
      </c>
      <c r="G96" s="13" t="n">
        <v>15190</v>
      </c>
      <c r="H96" s="13" t="n">
        <v>495</v>
      </c>
      <c r="I96" s="13" t="n">
        <v>748</v>
      </c>
      <c r="J96" s="14" t="n">
        <v>187</v>
      </c>
      <c r="K96" s="13" t="n">
        <v>3994</v>
      </c>
      <c r="L96" s="13" t="n">
        <v>298</v>
      </c>
      <c r="M96" s="10" t="n">
        <v>26</v>
      </c>
      <c r="N96" s="13" t="n">
        <v>20913</v>
      </c>
      <c r="O96" s="13" t="n">
        <v>72528</v>
      </c>
      <c r="T96" s="0" t="str">
        <f aca="false">B96</f>
        <v>Davis, Adrian E.</v>
      </c>
      <c r="U96" s="15" t="str">
        <f aca="false">X96</f>
        <v>Davis, Adrian E.</v>
      </c>
      <c r="V96" s="0" t="str">
        <f aca="false">IF(OR(T96=U96,T96="",U96=""),"OK","BAD")</f>
        <v>OK</v>
      </c>
      <c r="W96" s="10" t="s">
        <v>90</v>
      </c>
      <c r="X96" s="10" t="s">
        <v>300</v>
      </c>
      <c r="Y96" s="11" t="n">
        <v>44676</v>
      </c>
      <c r="Z96" s="12" t="s">
        <v>302</v>
      </c>
      <c r="AA96" s="11" t="n">
        <v>45407</v>
      </c>
      <c r="AB96" s="13" t="n">
        <v>51615</v>
      </c>
      <c r="AC96" s="13" t="n">
        <v>15190</v>
      </c>
      <c r="AD96" s="13" t="n">
        <v>495</v>
      </c>
      <c r="AE96" s="13" t="n">
        <v>748</v>
      </c>
      <c r="AF96" s="13" t="n">
        <v>187</v>
      </c>
      <c r="AG96" s="13" t="n">
        <v>3994</v>
      </c>
      <c r="AH96" s="13" t="n">
        <v>298</v>
      </c>
      <c r="AI96" s="12" t="n">
        <v>26</v>
      </c>
      <c r="AJ96" s="13" t="n">
        <v>20913</v>
      </c>
      <c r="AK96" s="13" t="n">
        <v>72528</v>
      </c>
      <c r="AS96" s="16" t="e">
        <f aca="false">IF(#REF!&lt;&gt;#REF!,#REF!&amp;"/"&amp;#REF!,#REF!)</f>
        <v>#REF!</v>
      </c>
      <c r="AT96" s="16" t="str">
        <f aca="false">IF(A96&lt;&gt;W96,A96&amp;CHAR(10)&amp;W96,A96)</f>
        <v>Program Coordinator II</v>
      </c>
      <c r="AU96" s="16" t="str">
        <f aca="false">IF(B96&lt;&gt;X96,B96&amp;CHAR(10)&amp;X96,B96)</f>
        <v>Davis, Adrian E.</v>
      </c>
      <c r="AV96" s="17" t="str">
        <f aca="false">IF(C96&lt;&gt;Y96,TEXT(C96,"MM/DD/YY")&amp;CHAR(10)&amp;TEXT(Y96,"MM/DD/YY"),C96)</f>
        <v>04/25/22
04/25/22</v>
      </c>
      <c r="AW96" s="18" t="str">
        <f aca="false">IF(D96&lt;&gt;Z96,D96&amp;CHAR(10)&amp;Z96,D96)</f>
        <v>M-2</v>
      </c>
      <c r="AX96" s="17" t="str">
        <f aca="false">IF(E96&lt;&gt;AA96,TEXT(E96,"MM/DD/YY")&amp;CHAR(10)&amp;TEXT(AA96,"MM/DD/YY"),E96)</f>
        <v>04/25/24
04/25/24</v>
      </c>
      <c r="AY96" s="19" t="n">
        <f aca="false">IF(F96&lt;&gt;AB96,TEXT(F96,"$###,###")&amp;CHAR(10)&amp;TEXT(AB96,"$###,###"),F96)</f>
        <v>51615</v>
      </c>
      <c r="AZ96" s="19" t="n">
        <f aca="false">IF(G96&lt;&gt;AC96,TEXT(G96,"$###,###")&amp;CHAR(10)&amp;TEXT(AC96,"$###,###"),G96)</f>
        <v>15190</v>
      </c>
      <c r="BA96" s="19" t="n">
        <f aca="false">IF(AND(H96&lt;&gt;"-",H96&lt;&gt;AD96),TEXT(H96,"$###,##0")&amp;CHAR(10)&amp;TEXT(AD96,"$###,##0"),H96)</f>
        <v>495</v>
      </c>
      <c r="BB96" s="19" t="n">
        <f aca="false">IF(I96&lt;&gt;AE96,TEXT(I96,"$###,###")&amp;CHAR(10)&amp;TEXT(AE96,"$###,###"),I96)</f>
        <v>748</v>
      </c>
      <c r="BC96" s="19" t="n">
        <f aca="false">IF(AND(J96&lt;&gt;"-",J96&lt;&gt;AF96),TEXT(J96,"$###,##0")&amp;CHAR(10)&amp;TEXT(AF96,"$###,##0"),J96)</f>
        <v>187</v>
      </c>
      <c r="BD96" s="19" t="n">
        <f aca="false">IF(AND(K96&lt;&gt;"-",K96&lt;&gt;AG96),TEXT(K96,"$###,##0")&amp;CHAR(10)&amp;TEXT(AG96,"$###,##0"),K96)</f>
        <v>3994</v>
      </c>
      <c r="BE96" s="19" t="n">
        <f aca="false">IF(AND(L96&lt;&gt;"-",L96&lt;&gt;AH96),TEXT(L96,"$###,##0")&amp;CHAR(10)&amp;TEXT(AH96,"$###,##0"),L96)</f>
        <v>298</v>
      </c>
      <c r="BF96" s="18" t="n">
        <f aca="false">IF(M96&lt;&gt;AI96,M96&amp;CHAR(10)&amp;AI96,M96)</f>
        <v>26</v>
      </c>
      <c r="BG96" s="19" t="n">
        <f aca="false">IF(N96&lt;&gt;AJ96,TEXT(N96,"$###,###")&amp;CHAR(10)&amp;TEXT(AJ96,"$###,###"),N96)</f>
        <v>20913</v>
      </c>
      <c r="BH96" s="19" t="n">
        <f aca="false">IF(O96&lt;&gt;AK96,TEXT(O96,"$###,###")&amp;CHAR(10)&amp;TEXT(AK96,"$###,###"),O96)</f>
        <v>72528</v>
      </c>
    </row>
    <row r="97" customFormat="false" ht="23.85" hidden="false" customHeight="false" outlineLevel="0" collapsed="false">
      <c r="A97" s="10" t="s">
        <v>304</v>
      </c>
      <c r="B97" s="10" t="s">
        <v>305</v>
      </c>
      <c r="C97" s="11" t="s">
        <v>306</v>
      </c>
      <c r="D97" s="12" t="s">
        <v>307</v>
      </c>
      <c r="E97" s="11" t="s">
        <v>308</v>
      </c>
      <c r="F97" s="13" t="n">
        <v>55601</v>
      </c>
      <c r="G97" s="13" t="n">
        <v>16363</v>
      </c>
      <c r="H97" s="13" t="n">
        <v>495</v>
      </c>
      <c r="I97" s="13" t="n">
        <v>806</v>
      </c>
      <c r="J97" s="14" t="n">
        <v>187</v>
      </c>
      <c r="K97" s="13" t="n">
        <v>5709</v>
      </c>
      <c r="L97" s="13" t="n">
        <v>530</v>
      </c>
      <c r="M97" s="10" t="n">
        <v>26</v>
      </c>
      <c r="N97" s="13" t="n">
        <v>24090</v>
      </c>
      <c r="O97" s="13" t="n">
        <v>79691</v>
      </c>
      <c r="T97" s="0" t="str">
        <f aca="false">B97</f>
        <v>De Roca, Victor F.</v>
      </c>
      <c r="U97" s="15" t="str">
        <f aca="false">X97</f>
        <v>De Roca, Victor F.</v>
      </c>
      <c r="V97" s="0" t="str">
        <f aca="false">IF(OR(T97=U97,T97="",U97=""),"OK","BAD")</f>
        <v>OK</v>
      </c>
      <c r="W97" s="10" t="s">
        <v>304</v>
      </c>
      <c r="X97" s="10" t="s">
        <v>305</v>
      </c>
      <c r="Y97" s="11" t="n">
        <v>44102</v>
      </c>
      <c r="Z97" s="12" t="s">
        <v>307</v>
      </c>
      <c r="AA97" s="11" t="n">
        <v>45563</v>
      </c>
      <c r="AB97" s="13" t="n">
        <v>55601</v>
      </c>
      <c r="AC97" s="13" t="n">
        <v>16363</v>
      </c>
      <c r="AD97" s="13" t="n">
        <v>495</v>
      </c>
      <c r="AE97" s="13" t="n">
        <v>806</v>
      </c>
      <c r="AF97" s="13" t="n">
        <v>187</v>
      </c>
      <c r="AG97" s="13" t="n">
        <v>5709</v>
      </c>
      <c r="AH97" s="13" t="n">
        <v>530</v>
      </c>
      <c r="AI97" s="12" t="n">
        <v>26</v>
      </c>
      <c r="AJ97" s="13" t="n">
        <v>24090</v>
      </c>
      <c r="AK97" s="13" t="n">
        <v>79691</v>
      </c>
      <c r="AS97" s="16" t="e">
        <f aca="false">IF(#REF!&lt;&gt;#REF!,#REF!&amp;"/"&amp;#REF!,#REF!)</f>
        <v>#REF!</v>
      </c>
      <c r="AT97" s="16" t="str">
        <f aca="false">IF(A97&lt;&gt;W97,A97&amp;CHAR(10)&amp;W97,A97)</f>
        <v>Computer Technician Supervisor</v>
      </c>
      <c r="AU97" s="16" t="str">
        <f aca="false">IF(B97&lt;&gt;X97,B97&amp;CHAR(10)&amp;X97,B97)</f>
        <v>De Roca, Victor F.</v>
      </c>
      <c r="AV97" s="17" t="str">
        <f aca="false">IF(C97&lt;&gt;Y97,TEXT(C97,"MM/DD/YY")&amp;CHAR(10)&amp;TEXT(Y97,"MM/DD/YY"),C97)</f>
        <v>09/28/20
09/28/20</v>
      </c>
      <c r="AW97" s="18" t="str">
        <f aca="false">IF(D97&lt;&gt;Z97,D97&amp;CHAR(10)&amp;Z97,D97)</f>
        <v>M-4</v>
      </c>
      <c r="AX97" s="17" t="str">
        <f aca="false">IF(E97&lt;&gt;AA97,TEXT(E97,"MM/DD/YY")&amp;CHAR(10)&amp;TEXT(AA97,"MM/DD/YY"),E97)</f>
        <v>09/28/24
09/28/24</v>
      </c>
      <c r="AY97" s="19" t="n">
        <f aca="false">IF(F97&lt;&gt;AB97,TEXT(F97,"$###,###")&amp;CHAR(10)&amp;TEXT(AB97,"$###,###"),F97)</f>
        <v>55601</v>
      </c>
      <c r="AZ97" s="19" t="n">
        <f aca="false">IF(G97&lt;&gt;AC97,TEXT(G97,"$###,###")&amp;CHAR(10)&amp;TEXT(AC97,"$###,###"),G97)</f>
        <v>16363</v>
      </c>
      <c r="BA97" s="19" t="n">
        <f aca="false">IF(AND(H97&lt;&gt;"-",H97&lt;&gt;AD97),TEXT(H97,"$###,##0")&amp;CHAR(10)&amp;TEXT(AD97,"$###,##0"),H97)</f>
        <v>495</v>
      </c>
      <c r="BB97" s="19" t="n">
        <f aca="false">IF(I97&lt;&gt;AE97,TEXT(I97,"$###,###")&amp;CHAR(10)&amp;TEXT(AE97,"$###,###"),I97)</f>
        <v>806</v>
      </c>
      <c r="BC97" s="19" t="n">
        <f aca="false">IF(AND(J97&lt;&gt;"-",J97&lt;&gt;AF97),TEXT(J97,"$###,##0")&amp;CHAR(10)&amp;TEXT(AF97,"$###,##0"),J97)</f>
        <v>187</v>
      </c>
      <c r="BD97" s="19" t="n">
        <f aca="false">IF(AND(K97&lt;&gt;"-",K97&lt;&gt;AG97),TEXT(K97,"$###,##0")&amp;CHAR(10)&amp;TEXT(AG97,"$###,##0"),K97)</f>
        <v>5709</v>
      </c>
      <c r="BE97" s="19" t="n">
        <f aca="false">IF(AND(L97&lt;&gt;"-",L97&lt;&gt;AH97),TEXT(L97,"$###,##0")&amp;CHAR(10)&amp;TEXT(AH97,"$###,##0"),L97)</f>
        <v>530</v>
      </c>
      <c r="BF97" s="18" t="n">
        <f aca="false">IF(M97&lt;&gt;AI97,M97&amp;CHAR(10)&amp;AI97,M97)</f>
        <v>26</v>
      </c>
      <c r="BG97" s="19" t="n">
        <f aca="false">IF(N97&lt;&gt;AJ97,TEXT(N97,"$###,###")&amp;CHAR(10)&amp;TEXT(AJ97,"$###,###"),N97)</f>
        <v>24090</v>
      </c>
      <c r="BH97" s="19" t="n">
        <f aca="false">IF(O97&lt;&gt;AK97,TEXT(O97,"$###,###")&amp;CHAR(10)&amp;TEXT(AK97,"$###,###"),O97)</f>
        <v>79691</v>
      </c>
    </row>
    <row r="98" customFormat="false" ht="23.85" hidden="false" customHeight="false" outlineLevel="0" collapsed="false">
      <c r="A98" s="10" t="s">
        <v>27</v>
      </c>
      <c r="B98" s="10" t="s">
        <v>309</v>
      </c>
      <c r="C98" s="11" t="s">
        <v>310</v>
      </c>
      <c r="D98" s="12" t="s">
        <v>29</v>
      </c>
      <c r="E98" s="11" t="s">
        <v>97</v>
      </c>
      <c r="F98" s="13" t="n">
        <v>41372</v>
      </c>
      <c r="G98" s="13" t="n">
        <v>12176</v>
      </c>
      <c r="H98" s="13" t="n">
        <v>495</v>
      </c>
      <c r="I98" s="13" t="n">
        <v>600</v>
      </c>
      <c r="J98" s="14" t="n">
        <v>187</v>
      </c>
      <c r="K98" s="13" t="n">
        <v>3994</v>
      </c>
      <c r="L98" s="13" t="n">
        <v>0</v>
      </c>
      <c r="M98" s="10" t="n">
        <v>26</v>
      </c>
      <c r="N98" s="13" t="n">
        <v>17452</v>
      </c>
      <c r="O98" s="13" t="n">
        <v>58824</v>
      </c>
      <c r="T98" s="0" t="str">
        <f aca="false">B98</f>
        <v>Dela Cruz, Kerwin B.</v>
      </c>
      <c r="U98" s="15" t="str">
        <f aca="false">X98</f>
        <v>Dela Cruz, Kerwin B.</v>
      </c>
      <c r="V98" s="0" t="str">
        <f aca="false">IF(OR(T98=U98,T98="",U98=""),"OK","BAD")</f>
        <v>OK</v>
      </c>
      <c r="W98" s="10" t="s">
        <v>27</v>
      </c>
      <c r="X98" s="10" t="s">
        <v>309</v>
      </c>
      <c r="Y98" s="11" t="n">
        <v>44927</v>
      </c>
      <c r="Z98" s="12" t="s">
        <v>29</v>
      </c>
      <c r="AA98" s="11" t="s">
        <v>97</v>
      </c>
      <c r="AB98" s="13" t="n">
        <v>41372</v>
      </c>
      <c r="AC98" s="13" t="n">
        <v>12176</v>
      </c>
      <c r="AD98" s="13" t="n">
        <v>495</v>
      </c>
      <c r="AE98" s="13" t="n">
        <v>600</v>
      </c>
      <c r="AF98" s="13" t="n">
        <v>187</v>
      </c>
      <c r="AG98" s="13" t="n">
        <v>3994</v>
      </c>
      <c r="AH98" s="13" t="n">
        <v>0</v>
      </c>
      <c r="AI98" s="12" t="n">
        <v>26</v>
      </c>
      <c r="AJ98" s="13" t="n">
        <v>17452</v>
      </c>
      <c r="AK98" s="13" t="n">
        <v>58824</v>
      </c>
      <c r="AS98" s="16" t="e">
        <f aca="false">IF(#REF!&lt;&gt;#REF!,#REF!&amp;"/"&amp;#REF!,#REF!)</f>
        <v>#REF!</v>
      </c>
      <c r="AT98" s="16" t="str">
        <f aca="false">IF(A98&lt;&gt;W98,A98&amp;CHAR(10)&amp;W98,A98)</f>
        <v>Program Coordinator I</v>
      </c>
      <c r="AU98" s="16" t="str">
        <f aca="false">IF(B98&lt;&gt;X98,B98&amp;CHAR(10)&amp;X98,B98)</f>
        <v>Dela Cruz, Kerwin B.</v>
      </c>
      <c r="AV98" s="17" t="str">
        <f aca="false">IF(C98&lt;&gt;Y98,TEXT(C98,"MM/DD/YY")&amp;CHAR(10)&amp;TEXT(Y98,"MM/DD/YY"),C98)</f>
        <v>01/01/23
01/01/23</v>
      </c>
      <c r="AW98" s="18" t="str">
        <f aca="false">IF(D98&lt;&gt;Z98,D98&amp;CHAR(10)&amp;Z98,D98)</f>
        <v>K-1</v>
      </c>
      <c r="AX98" s="17" t="str">
        <f aca="false">IF(E98&lt;&gt;AA98,TEXT(E98,"MM/DD/YY")&amp;CHAR(10)&amp;TEXT(AA98,"MM/DD/YY"),E98)</f>
        <v>LTA</v>
      </c>
      <c r="AY98" s="19" t="n">
        <f aca="false">IF(F98&lt;&gt;AB98,TEXT(F98,"$###,###")&amp;CHAR(10)&amp;TEXT(AB98,"$###,###"),F98)</f>
        <v>41372</v>
      </c>
      <c r="AZ98" s="19" t="n">
        <f aca="false">IF(G98&lt;&gt;AC98,TEXT(G98,"$###,###")&amp;CHAR(10)&amp;TEXT(AC98,"$###,###"),G98)</f>
        <v>12176</v>
      </c>
      <c r="BA98" s="19" t="n">
        <f aca="false">IF(AND(H98&lt;&gt;"-",H98&lt;&gt;AD98),TEXT(H98,"$###,##0")&amp;CHAR(10)&amp;TEXT(AD98,"$###,##0"),H98)</f>
        <v>495</v>
      </c>
      <c r="BB98" s="19" t="n">
        <f aca="false">IF(I98&lt;&gt;AE98,TEXT(I98,"$###,###")&amp;CHAR(10)&amp;TEXT(AE98,"$###,###"),I98)</f>
        <v>600</v>
      </c>
      <c r="BC98" s="19" t="n">
        <f aca="false">IF(AND(J98&lt;&gt;"-",J98&lt;&gt;AF98),TEXT(J98,"$###,##0")&amp;CHAR(10)&amp;TEXT(AF98,"$###,##0"),J98)</f>
        <v>187</v>
      </c>
      <c r="BD98" s="19" t="n">
        <f aca="false">IF(AND(K98&lt;&gt;"-",K98&lt;&gt;AG98),TEXT(K98,"$###,##0")&amp;CHAR(10)&amp;TEXT(AG98,"$###,##0"),K98)</f>
        <v>3994</v>
      </c>
      <c r="BE98" s="19" t="n">
        <f aca="false">IF(AND(L98&lt;&gt;"-",L98&lt;&gt;AH98),TEXT(L98,"$###,##0")&amp;CHAR(10)&amp;TEXT(AH98,"$###,##0"),L98)</f>
        <v>0</v>
      </c>
      <c r="BF98" s="18" t="n">
        <f aca="false">IF(M98&lt;&gt;AI98,M98&amp;CHAR(10)&amp;AI98,M98)</f>
        <v>26</v>
      </c>
      <c r="BG98" s="19" t="n">
        <f aca="false">IF(N98&lt;&gt;AJ98,TEXT(N98,"$###,###")&amp;CHAR(10)&amp;TEXT(AJ98,"$###,###"),N98)</f>
        <v>17452</v>
      </c>
      <c r="BH98" s="19" t="n">
        <f aca="false">IF(O98&lt;&gt;AK98,TEXT(O98,"$###,###")&amp;CHAR(10)&amp;TEXT(AK98,"$###,###"),O98)</f>
        <v>58824</v>
      </c>
    </row>
    <row r="99" customFormat="false" ht="23.85" hidden="false" customHeight="false" outlineLevel="0" collapsed="false">
      <c r="A99" s="10" t="s">
        <v>311</v>
      </c>
      <c r="B99" s="10" t="s">
        <v>312</v>
      </c>
      <c r="C99" s="11" t="s">
        <v>179</v>
      </c>
      <c r="D99" s="12" t="s">
        <v>313</v>
      </c>
      <c r="E99" s="11" t="s">
        <v>229</v>
      </c>
      <c r="F99" s="13" t="n">
        <v>94029</v>
      </c>
      <c r="G99" s="13" t="n">
        <v>27673</v>
      </c>
      <c r="H99" s="13" t="n">
        <v>495</v>
      </c>
      <c r="I99" s="13" t="n">
        <v>1363</v>
      </c>
      <c r="J99" s="14" t="n">
        <v>187</v>
      </c>
      <c r="K99" s="13" t="n">
        <v>15670</v>
      </c>
      <c r="L99" s="13" t="n">
        <v>530</v>
      </c>
      <c r="M99" s="10" t="n">
        <v>26</v>
      </c>
      <c r="N99" s="13" t="n">
        <v>45918</v>
      </c>
      <c r="O99" s="13" t="n">
        <v>139947</v>
      </c>
      <c r="T99" s="0" t="str">
        <f aca="false">B99</f>
        <v>Dela Rosa, John K.</v>
      </c>
      <c r="U99" s="15" t="str">
        <f aca="false">X99</f>
        <v>Dela Rosa, John K.</v>
      </c>
      <c r="V99" s="0" t="str">
        <f aca="false">IF(OR(T99=U99,T99="",U99=""),"OK","BAD")</f>
        <v>OK</v>
      </c>
      <c r="W99" s="10" t="s">
        <v>311</v>
      </c>
      <c r="X99" s="10" t="s">
        <v>312</v>
      </c>
      <c r="Y99" s="11" t="n">
        <v>43682</v>
      </c>
      <c r="Z99" s="12" t="s">
        <v>314</v>
      </c>
      <c r="AA99" s="11" t="n">
        <v>45292</v>
      </c>
      <c r="AB99" s="13" t="n">
        <v>82579</v>
      </c>
      <c r="AC99" s="13" t="n">
        <v>24303</v>
      </c>
      <c r="AD99" s="13" t="n">
        <v>495</v>
      </c>
      <c r="AE99" s="13" t="n">
        <v>1197</v>
      </c>
      <c r="AF99" s="13" t="n">
        <v>187</v>
      </c>
      <c r="AG99" s="13" t="n">
        <v>15670</v>
      </c>
      <c r="AH99" s="13" t="n">
        <v>530</v>
      </c>
      <c r="AI99" s="12" t="n">
        <v>26</v>
      </c>
      <c r="AJ99" s="13" t="n">
        <v>42382</v>
      </c>
      <c r="AK99" s="13" t="n">
        <v>124961</v>
      </c>
      <c r="AS99" s="16" t="e">
        <f aca="false">IF(#REF!&lt;&gt;#REF!,#REF!&amp;"/"&amp;#REF!,#REF!)</f>
        <v>#REF!</v>
      </c>
      <c r="AT99" s="16" t="str">
        <f aca="false">IF(A99&lt;&gt;W99,A99&amp;CHAR(10)&amp;W99,A99)</f>
        <v>Assistant Director</v>
      </c>
      <c r="AU99" s="16" t="str">
        <f aca="false">IF(B99&lt;&gt;X99,B99&amp;CHAR(10)&amp;X99,B99)</f>
        <v>Dela Rosa, John K.</v>
      </c>
      <c r="AV99" s="17" t="str">
        <f aca="false">IF(C99&lt;&gt;Y99,TEXT(C99,"MM/DD/YY")&amp;CHAR(10)&amp;TEXT(Y99,"MM/DD/YY"),C99)</f>
        <v>08/05/19
08/05/19</v>
      </c>
      <c r="AW99" s="18" t="str">
        <f aca="false">IF(D99&lt;&gt;Z99,D99&amp;CHAR(10)&amp;Z99,D99)</f>
        <v>P-1-a
O-2-d</v>
      </c>
      <c r="AX99" s="17" t="str">
        <f aca="false">IF(E99&lt;&gt;AA99,TEXT(E99,"MM/DD/YY")&amp;CHAR(10)&amp;TEXT(AA99,"MM/DD/YY"),E99)</f>
        <v>01/01/25
01/01/24</v>
      </c>
      <c r="AY99" s="19" t="str">
        <f aca="false">IF(F99&lt;&gt;AB99,TEXT(F99,"$###,###")&amp;CHAR(10)&amp;TEXT(AB99,"$###,###"),F99)</f>
        <v>$94,029
$82,579</v>
      </c>
      <c r="AZ99" s="19" t="str">
        <f aca="false">IF(G99&lt;&gt;AC99,TEXT(G99,"$###,###")&amp;CHAR(10)&amp;TEXT(AC99,"$###,###"),G99)</f>
        <v>$27,673
$24,303</v>
      </c>
      <c r="BA99" s="19" t="n">
        <f aca="false">IF(AND(H99&lt;&gt;"-",H99&lt;&gt;AD99),TEXT(H99,"$###,##0")&amp;CHAR(10)&amp;TEXT(AD99,"$###,##0"),H99)</f>
        <v>495</v>
      </c>
      <c r="BB99" s="19" t="str">
        <f aca="false">IF(I99&lt;&gt;AE99,TEXT(I99,"$###,###")&amp;CHAR(10)&amp;TEXT(AE99,"$###,###"),I99)</f>
        <v>$1,363
$1,197</v>
      </c>
      <c r="BC99" s="19" t="n">
        <f aca="false">IF(AND(J99&lt;&gt;"-",J99&lt;&gt;AF99),TEXT(J99,"$###,##0")&amp;CHAR(10)&amp;TEXT(AF99,"$###,##0"),J99)</f>
        <v>187</v>
      </c>
      <c r="BD99" s="19" t="n">
        <f aca="false">IF(AND(K99&lt;&gt;"-",K99&lt;&gt;AG99),TEXT(K99,"$###,##0")&amp;CHAR(10)&amp;TEXT(AG99,"$###,##0"),K99)</f>
        <v>15670</v>
      </c>
      <c r="BE99" s="19" t="n">
        <f aca="false">IF(AND(L99&lt;&gt;"-",L99&lt;&gt;AH99),TEXT(L99,"$###,##0")&amp;CHAR(10)&amp;TEXT(AH99,"$###,##0"),L99)</f>
        <v>530</v>
      </c>
      <c r="BF99" s="18" t="n">
        <f aca="false">IF(M99&lt;&gt;AI99,M99&amp;CHAR(10)&amp;AI99,M99)</f>
        <v>26</v>
      </c>
      <c r="BG99" s="19" t="str">
        <f aca="false">IF(N99&lt;&gt;AJ99,TEXT(N99,"$###,###")&amp;CHAR(10)&amp;TEXT(AJ99,"$###,###"),N99)</f>
        <v>$45,918
$42,382</v>
      </c>
      <c r="BH99" s="19" t="str">
        <f aca="false">IF(O99&lt;&gt;AK99,TEXT(O99,"$###,###")&amp;CHAR(10)&amp;TEXT(AK99,"$###,###"),O99)</f>
        <v>$139,947
$124,961</v>
      </c>
    </row>
    <row r="100" customFormat="false" ht="23.85" hidden="false" customHeight="false" outlineLevel="0" collapsed="false">
      <c r="A100" s="10" t="s">
        <v>315</v>
      </c>
      <c r="B100" s="10" t="s">
        <v>316</v>
      </c>
      <c r="C100" s="11" t="s">
        <v>317</v>
      </c>
      <c r="D100" s="12" t="s">
        <v>318</v>
      </c>
      <c r="E100" s="11" t="s">
        <v>319</v>
      </c>
      <c r="F100" s="13" t="n">
        <v>47891</v>
      </c>
      <c r="G100" s="13" t="n">
        <v>14094</v>
      </c>
      <c r="H100" s="13" t="n">
        <v>0</v>
      </c>
      <c r="I100" s="13" t="n">
        <v>694</v>
      </c>
      <c r="J100" s="14" t="n">
        <v>187</v>
      </c>
      <c r="K100" s="13" t="n">
        <v>0</v>
      </c>
      <c r="L100" s="13" t="n">
        <v>0</v>
      </c>
      <c r="M100" s="10" t="n">
        <v>26</v>
      </c>
      <c r="N100" s="13" t="n">
        <v>14976</v>
      </c>
      <c r="O100" s="13" t="n">
        <v>62867</v>
      </c>
      <c r="T100" s="0" t="str">
        <f aca="false">B100</f>
        <v>Diaz, John L.</v>
      </c>
      <c r="U100" s="15" t="str">
        <f aca="false">X100</f>
        <v>Diaz, John L.</v>
      </c>
      <c r="V100" s="0" t="str">
        <f aca="false">IF(OR(T100=U100,T100="",U100=""),"OK","BAD")</f>
        <v>OK</v>
      </c>
      <c r="W100" s="10" t="s">
        <v>315</v>
      </c>
      <c r="X100" s="10" t="s">
        <v>316</v>
      </c>
      <c r="Y100" s="11" t="n">
        <v>40224</v>
      </c>
      <c r="Z100" s="12" t="s">
        <v>318</v>
      </c>
      <c r="AA100" s="11" t="n">
        <v>45589</v>
      </c>
      <c r="AB100" s="13" t="n">
        <v>47891</v>
      </c>
      <c r="AC100" s="13" t="n">
        <v>14094</v>
      </c>
      <c r="AD100" s="13" t="n">
        <v>0</v>
      </c>
      <c r="AE100" s="13" t="n">
        <v>694</v>
      </c>
      <c r="AF100" s="13" t="n">
        <v>187</v>
      </c>
      <c r="AG100" s="13" t="n">
        <v>0</v>
      </c>
      <c r="AH100" s="13" t="n">
        <v>0</v>
      </c>
      <c r="AI100" s="12" t="n">
        <v>26</v>
      </c>
      <c r="AJ100" s="13" t="n">
        <v>14976</v>
      </c>
      <c r="AK100" s="13" t="n">
        <v>62867</v>
      </c>
      <c r="AS100" s="16" t="e">
        <f aca="false">IF(#REF!&lt;&gt;#REF!,#REF!&amp;"/"&amp;#REF!,#REF!)</f>
        <v>#REF!</v>
      </c>
      <c r="AT100" s="16" t="str">
        <f aca="false">IF(A100&lt;&gt;W100,A100&amp;CHAR(10)&amp;W100,A100)</f>
        <v>Safety Inspector I</v>
      </c>
      <c r="AU100" s="16" t="str">
        <f aca="false">IF(B100&lt;&gt;X100,B100&amp;CHAR(10)&amp;X100,B100)</f>
        <v>Diaz, John L.</v>
      </c>
      <c r="AV100" s="17" t="str">
        <f aca="false">IF(C100&lt;&gt;Y100,TEXT(C100,"MM/DD/YY")&amp;CHAR(10)&amp;TEXT(Y100,"MM/DD/YY"),C100)</f>
        <v>02/15/10
02/15/10</v>
      </c>
      <c r="AW100" s="18" t="str">
        <f aca="false">IF(D100&lt;&gt;Z100,D100&amp;CHAR(10)&amp;Z100,D100)</f>
        <v>I-10</v>
      </c>
      <c r="AX100" s="17" t="str">
        <f aca="false">IF(E100&lt;&gt;AA100,TEXT(E100,"MM/DD/YY")&amp;CHAR(10)&amp;TEXT(AA100,"MM/DD/YY"),E100)</f>
        <v>10/24/24
10/24/24</v>
      </c>
      <c r="AY100" s="19" t="n">
        <f aca="false">IF(F100&lt;&gt;AB100,TEXT(F100,"$###,###")&amp;CHAR(10)&amp;TEXT(AB100,"$###,###"),F100)</f>
        <v>47891</v>
      </c>
      <c r="AZ100" s="19" t="n">
        <f aca="false">IF(G100&lt;&gt;AC100,TEXT(G100,"$###,###")&amp;CHAR(10)&amp;TEXT(AC100,"$###,###"),G100)</f>
        <v>14094</v>
      </c>
      <c r="BA100" s="19" t="n">
        <f aca="false">IF(AND(H100&lt;&gt;"-",H100&lt;&gt;AD100),TEXT(H100,"$###,##0")&amp;CHAR(10)&amp;TEXT(AD100,"$###,##0"),H100)</f>
        <v>0</v>
      </c>
      <c r="BB100" s="19" t="n">
        <f aca="false">IF(I100&lt;&gt;AE100,TEXT(I100,"$###,###")&amp;CHAR(10)&amp;TEXT(AE100,"$###,###"),I100)</f>
        <v>694</v>
      </c>
      <c r="BC100" s="19" t="n">
        <f aca="false">IF(AND(J100&lt;&gt;"-",J100&lt;&gt;AF100),TEXT(J100,"$###,##0")&amp;CHAR(10)&amp;TEXT(AF100,"$###,##0"),J100)</f>
        <v>187</v>
      </c>
      <c r="BD100" s="19" t="n">
        <f aca="false">IF(AND(K100&lt;&gt;"-",K100&lt;&gt;AG100),TEXT(K100,"$###,##0")&amp;CHAR(10)&amp;TEXT(AG100,"$###,##0"),K100)</f>
        <v>0</v>
      </c>
      <c r="BE100" s="19" t="n">
        <f aca="false">IF(AND(L100&lt;&gt;"-",L100&lt;&gt;AH100),TEXT(L100,"$###,##0")&amp;CHAR(10)&amp;TEXT(AH100,"$###,##0"),L100)</f>
        <v>0</v>
      </c>
      <c r="BF100" s="18" t="n">
        <f aca="false">IF(M100&lt;&gt;AI100,M100&amp;CHAR(10)&amp;AI100,M100)</f>
        <v>26</v>
      </c>
      <c r="BG100" s="19" t="n">
        <f aca="false">IF(N100&lt;&gt;AJ100,TEXT(N100,"$###,###")&amp;CHAR(10)&amp;TEXT(AJ100,"$###,###"),N100)</f>
        <v>14976</v>
      </c>
      <c r="BH100" s="19" t="n">
        <f aca="false">IF(O100&lt;&gt;AK100,TEXT(O100,"$###,###")&amp;CHAR(10)&amp;TEXT(AK100,"$###,###"),O100)</f>
        <v>62867</v>
      </c>
    </row>
    <row r="101" customFormat="false" ht="23.85" hidden="false" customHeight="false" outlineLevel="0" collapsed="false">
      <c r="A101" s="10" t="s">
        <v>33</v>
      </c>
      <c r="B101" s="10" t="s">
        <v>320</v>
      </c>
      <c r="C101" s="11" t="s">
        <v>321</v>
      </c>
      <c r="D101" s="12" t="s">
        <v>108</v>
      </c>
      <c r="E101" s="11" t="s">
        <v>109</v>
      </c>
      <c r="F101" s="13" t="n">
        <v>44326</v>
      </c>
      <c r="G101" s="13" t="n">
        <v>13045</v>
      </c>
      <c r="H101" s="13" t="n">
        <v>495</v>
      </c>
      <c r="I101" s="13" t="n">
        <v>643</v>
      </c>
      <c r="J101" s="14" t="n">
        <v>0</v>
      </c>
      <c r="K101" s="13" t="n">
        <v>9339</v>
      </c>
      <c r="L101" s="13" t="n">
        <v>530</v>
      </c>
      <c r="M101" s="10" t="n">
        <v>26</v>
      </c>
      <c r="N101" s="13" t="n">
        <v>24052</v>
      </c>
      <c r="O101" s="13" t="n">
        <v>68378</v>
      </c>
      <c r="T101" s="0" t="str">
        <f aca="false">B101</f>
        <v>Dingcong, David John P.</v>
      </c>
      <c r="U101" s="15" t="str">
        <f aca="false">X101</f>
        <v>Dingcong, David John P.</v>
      </c>
      <c r="V101" s="0" t="str">
        <f aca="false">IF(OR(T101=U101,T101="",U101=""),"OK","BAD")</f>
        <v>OK</v>
      </c>
      <c r="W101" s="10" t="s">
        <v>33</v>
      </c>
      <c r="X101" s="10" t="s">
        <v>320</v>
      </c>
      <c r="Y101" s="11" t="n">
        <v>45222</v>
      </c>
      <c r="Z101" s="12" t="s">
        <v>108</v>
      </c>
      <c r="AA101" s="11" t="n">
        <v>45505</v>
      </c>
      <c r="AB101" s="13" t="n">
        <v>44326</v>
      </c>
      <c r="AC101" s="13" t="n">
        <v>13045</v>
      </c>
      <c r="AD101" s="13" t="n">
        <v>495</v>
      </c>
      <c r="AE101" s="13" t="n">
        <v>643</v>
      </c>
      <c r="AF101" s="13" t="n">
        <v>0</v>
      </c>
      <c r="AG101" s="13" t="n">
        <v>9339</v>
      </c>
      <c r="AH101" s="13" t="n">
        <v>530</v>
      </c>
      <c r="AI101" s="12" t="n">
        <v>26</v>
      </c>
      <c r="AJ101" s="13" t="n">
        <v>24052</v>
      </c>
      <c r="AK101" s="13" t="n">
        <v>68378</v>
      </c>
      <c r="AS101" s="16" t="e">
        <f aca="false">IF(#REF!&lt;&gt;#REF!,#REF!&amp;"/"&amp;#REF!,#REF!)</f>
        <v>#REF!</v>
      </c>
      <c r="AT101" s="16" t="str">
        <f aca="false">IF(A101&lt;&gt;W101,A101&amp;CHAR(10)&amp;W101,A101)</f>
        <v>Instructor</v>
      </c>
      <c r="AU101" s="16" t="str">
        <f aca="false">IF(B101&lt;&gt;X101,B101&amp;CHAR(10)&amp;X101,B101)</f>
        <v>Dingcong, David John P.</v>
      </c>
      <c r="AV101" s="17" t="str">
        <f aca="false">IF(C101&lt;&gt;Y101,TEXT(C101,"MM/DD/YY")&amp;CHAR(10)&amp;TEXT(Y101,"MM/DD/YY"),C101)</f>
        <v>10/23/23
10/23/23</v>
      </c>
      <c r="AW101" s="18" t="str">
        <f aca="false">IF(D101&lt;&gt;Z101,D101&amp;CHAR(10)&amp;Z101,D101)</f>
        <v>J-1-d</v>
      </c>
      <c r="AX101" s="17" t="str">
        <f aca="false">IF(E101&lt;&gt;AA101,TEXT(E101,"MM/DD/YY")&amp;CHAR(10)&amp;TEXT(AA101,"MM/DD/YY"),E101)</f>
        <v>08/01/24
08/01/24</v>
      </c>
      <c r="AY101" s="19" t="n">
        <f aca="false">IF(F101&lt;&gt;AB101,TEXT(F101,"$###,###")&amp;CHAR(10)&amp;TEXT(AB101,"$###,###"),F101)</f>
        <v>44326</v>
      </c>
      <c r="AZ101" s="19" t="n">
        <f aca="false">IF(G101&lt;&gt;AC101,TEXT(G101,"$###,###")&amp;CHAR(10)&amp;TEXT(AC101,"$###,###"),G101)</f>
        <v>13045</v>
      </c>
      <c r="BA101" s="19" t="n">
        <f aca="false">IF(AND(H101&lt;&gt;"-",H101&lt;&gt;AD101),TEXT(H101,"$###,##0")&amp;CHAR(10)&amp;TEXT(AD101,"$###,##0"),H101)</f>
        <v>495</v>
      </c>
      <c r="BB101" s="19" t="n">
        <f aca="false">IF(I101&lt;&gt;AE101,TEXT(I101,"$###,###")&amp;CHAR(10)&amp;TEXT(AE101,"$###,###"),I101)</f>
        <v>643</v>
      </c>
      <c r="BC101" s="19" t="n">
        <f aca="false">IF(AND(J101&lt;&gt;"-",J101&lt;&gt;AF101),TEXT(J101,"$###,##0")&amp;CHAR(10)&amp;TEXT(AF101,"$###,##0"),J101)</f>
        <v>0</v>
      </c>
      <c r="BD101" s="19" t="n">
        <f aca="false">IF(AND(K101&lt;&gt;"-",K101&lt;&gt;AG101),TEXT(K101,"$###,##0")&amp;CHAR(10)&amp;TEXT(AG101,"$###,##0"),K101)</f>
        <v>9339</v>
      </c>
      <c r="BE101" s="19" t="n">
        <f aca="false">IF(AND(L101&lt;&gt;"-",L101&lt;&gt;AH101),TEXT(L101,"$###,##0")&amp;CHAR(10)&amp;TEXT(AH101,"$###,##0"),L101)</f>
        <v>530</v>
      </c>
      <c r="BF101" s="18" t="n">
        <f aca="false">IF(M101&lt;&gt;AI101,M101&amp;CHAR(10)&amp;AI101,M101)</f>
        <v>26</v>
      </c>
      <c r="BG101" s="19" t="n">
        <f aca="false">IF(N101&lt;&gt;AJ101,TEXT(N101,"$###,###")&amp;CHAR(10)&amp;TEXT(AJ101,"$###,###"),N101)</f>
        <v>24052</v>
      </c>
      <c r="BH101" s="19" t="n">
        <f aca="false">IF(O101&lt;&gt;AK101,TEXT(O101,"$###,###")&amp;CHAR(10)&amp;TEXT(AK101,"$###,###"),O101)</f>
        <v>68378</v>
      </c>
    </row>
    <row r="102" customFormat="false" ht="23.85" hidden="false" customHeight="false" outlineLevel="0" collapsed="false">
      <c r="A102" s="10" t="s">
        <v>265</v>
      </c>
      <c r="B102" s="10" t="s">
        <v>322</v>
      </c>
      <c r="C102" s="11" t="s">
        <v>323</v>
      </c>
      <c r="D102" s="12" t="s">
        <v>324</v>
      </c>
      <c r="E102" s="11" t="s">
        <v>229</v>
      </c>
      <c r="F102" s="13" t="n">
        <v>94278</v>
      </c>
      <c r="G102" s="13" t="n">
        <v>27746</v>
      </c>
      <c r="H102" s="13" t="n">
        <v>0</v>
      </c>
      <c r="I102" s="13" t="n">
        <v>1367</v>
      </c>
      <c r="J102" s="14" t="n">
        <v>187</v>
      </c>
      <c r="K102" s="13" t="n">
        <v>15670</v>
      </c>
      <c r="L102" s="13" t="n">
        <v>530</v>
      </c>
      <c r="M102" s="10" t="n">
        <v>26</v>
      </c>
      <c r="N102" s="13" t="n">
        <v>45500</v>
      </c>
      <c r="O102" s="13" t="n">
        <v>139778</v>
      </c>
      <c r="T102" s="0" t="str">
        <f aca="false">B102</f>
        <v>Duenas, Dorothy-Lou M.</v>
      </c>
      <c r="U102" s="15" t="str">
        <f aca="false">X102</f>
        <v>Duenas, Dorothy-Lou M.</v>
      </c>
      <c r="V102" s="0" t="str">
        <f aca="false">IF(OR(T102=U102,T102="",U102=""),"OK","BAD")</f>
        <v>OK</v>
      </c>
      <c r="W102" s="10" t="s">
        <v>265</v>
      </c>
      <c r="X102" s="10" t="s">
        <v>322</v>
      </c>
      <c r="Y102" s="11" t="n">
        <v>45215</v>
      </c>
      <c r="Z102" s="12" t="s">
        <v>325</v>
      </c>
      <c r="AA102" s="11" t="n">
        <v>45292</v>
      </c>
      <c r="AB102" s="13" t="n">
        <v>94231</v>
      </c>
      <c r="AC102" s="13" t="n">
        <v>27732</v>
      </c>
      <c r="AD102" s="13" t="n">
        <v>0</v>
      </c>
      <c r="AE102" s="13" t="n">
        <v>1366</v>
      </c>
      <c r="AF102" s="13" t="n">
        <v>187</v>
      </c>
      <c r="AG102" s="13" t="n">
        <v>15670</v>
      </c>
      <c r="AH102" s="13" t="n">
        <v>530</v>
      </c>
      <c r="AI102" s="12" t="n">
        <v>26</v>
      </c>
      <c r="AJ102" s="13" t="n">
        <v>45485</v>
      </c>
      <c r="AK102" s="13" t="n">
        <v>139716</v>
      </c>
      <c r="AS102" s="16" t="e">
        <f aca="false">IF(#REF!&lt;&gt;#REF!,#REF!&amp;"/"&amp;#REF!,#REF!)</f>
        <v>#REF!</v>
      </c>
      <c r="AT102" s="16" t="str">
        <f aca="false">IF(A102&lt;&gt;W102,A102&amp;CHAR(10)&amp;W102,A102)</f>
        <v>Associate Dean</v>
      </c>
      <c r="AU102" s="16" t="str">
        <f aca="false">IF(B102&lt;&gt;X102,B102&amp;CHAR(10)&amp;X102,B102)</f>
        <v>Duenas, Dorothy-Lou M.</v>
      </c>
      <c r="AV102" s="17" t="str">
        <f aca="false">IF(C102&lt;&gt;Y102,TEXT(C102,"MM/DD/YY")&amp;CHAR(10)&amp;TEXT(Y102,"MM/DD/YY"),C102)</f>
        <v>10/16/23
10/16/23</v>
      </c>
      <c r="AW102" s="18" t="str">
        <f aca="false">IF(D102&lt;&gt;Z102,D102&amp;CHAR(10)&amp;Z102,D102)</f>
        <v>O-3-a
N-8-A</v>
      </c>
      <c r="AX102" s="17" t="str">
        <f aca="false">IF(E102&lt;&gt;AA102,TEXT(E102,"MM/DD/YY")&amp;CHAR(10)&amp;TEXT(AA102,"MM/DD/YY"),E102)</f>
        <v>01/01/25
01/01/24</v>
      </c>
      <c r="AY102" s="19" t="str">
        <f aca="false">IF(F102&lt;&gt;AB102,TEXT(F102,"$###,###")&amp;CHAR(10)&amp;TEXT(AB102,"$###,###"),F102)</f>
        <v>$94,278
$94,231</v>
      </c>
      <c r="AZ102" s="19" t="str">
        <f aca="false">IF(G102&lt;&gt;AC102,TEXT(G102,"$###,###")&amp;CHAR(10)&amp;TEXT(AC102,"$###,###"),G102)</f>
        <v>$27,746
$27,732</v>
      </c>
      <c r="BA102" s="19" t="n">
        <f aca="false">IF(AND(H102&lt;&gt;"-",H102&lt;&gt;AD102),TEXT(H102,"$###,##0")&amp;CHAR(10)&amp;TEXT(AD102,"$###,##0"),H102)</f>
        <v>0</v>
      </c>
      <c r="BB102" s="19" t="str">
        <f aca="false">IF(I102&lt;&gt;AE102,TEXT(I102,"$###,###")&amp;CHAR(10)&amp;TEXT(AE102,"$###,###"),I102)</f>
        <v>$1,367
$1,366</v>
      </c>
      <c r="BC102" s="19" t="n">
        <f aca="false">IF(AND(J102&lt;&gt;"-",J102&lt;&gt;AF102),TEXT(J102,"$###,##0")&amp;CHAR(10)&amp;TEXT(AF102,"$###,##0"),J102)</f>
        <v>187</v>
      </c>
      <c r="BD102" s="19" t="n">
        <f aca="false">IF(AND(K102&lt;&gt;"-",K102&lt;&gt;AG102),TEXT(K102,"$###,##0")&amp;CHAR(10)&amp;TEXT(AG102,"$###,##0"),K102)</f>
        <v>15670</v>
      </c>
      <c r="BE102" s="19" t="n">
        <f aca="false">IF(AND(L102&lt;&gt;"-",L102&lt;&gt;AH102),TEXT(L102,"$###,##0")&amp;CHAR(10)&amp;TEXT(AH102,"$###,##0"),L102)</f>
        <v>530</v>
      </c>
      <c r="BF102" s="18" t="n">
        <f aca="false">IF(M102&lt;&gt;AI102,M102&amp;CHAR(10)&amp;AI102,M102)</f>
        <v>26</v>
      </c>
      <c r="BG102" s="19" t="str">
        <f aca="false">IF(N102&lt;&gt;AJ102,TEXT(N102,"$###,###")&amp;CHAR(10)&amp;TEXT(AJ102,"$###,###"),N102)</f>
        <v>$45,500
$45,485</v>
      </c>
      <c r="BH102" s="19" t="str">
        <f aca="false">IF(O102&lt;&gt;AK102,TEXT(O102,"$###,###")&amp;CHAR(10)&amp;TEXT(AK102,"$###,###"),O102)</f>
        <v>$139,778
$139,716</v>
      </c>
    </row>
    <row r="103" customFormat="false" ht="23.85" hidden="false" customHeight="false" outlineLevel="0" collapsed="false">
      <c r="A103" s="10" t="s">
        <v>33</v>
      </c>
      <c r="B103" s="10" t="s">
        <v>326</v>
      </c>
      <c r="C103" s="11" t="s">
        <v>111</v>
      </c>
      <c r="D103" s="12" t="s">
        <v>327</v>
      </c>
      <c r="E103" s="11" t="s">
        <v>109</v>
      </c>
      <c r="F103" s="13" t="n">
        <v>54627</v>
      </c>
      <c r="G103" s="13" t="n">
        <v>16077</v>
      </c>
      <c r="H103" s="13" t="n">
        <v>495</v>
      </c>
      <c r="I103" s="13" t="n">
        <v>792</v>
      </c>
      <c r="J103" s="14" t="n">
        <v>187</v>
      </c>
      <c r="K103" s="13" t="n">
        <v>15670</v>
      </c>
      <c r="L103" s="13" t="n">
        <v>530</v>
      </c>
      <c r="M103" s="10" t="n">
        <v>26</v>
      </c>
      <c r="N103" s="13" t="n">
        <v>33750</v>
      </c>
      <c r="O103" s="13" t="n">
        <v>88377</v>
      </c>
      <c r="T103" s="0" t="str">
        <f aca="false">B103</f>
        <v>Egana, Joel E.</v>
      </c>
      <c r="U103" s="15" t="str">
        <f aca="false">X103</f>
        <v>Egana, Joel E.</v>
      </c>
      <c r="V103" s="0" t="str">
        <f aca="false">IF(OR(T103=U103,T103="",U103=""),"OK","BAD")</f>
        <v>OK</v>
      </c>
      <c r="W103" s="10" t="s">
        <v>33</v>
      </c>
      <c r="X103" s="10" t="s">
        <v>326</v>
      </c>
      <c r="Y103" s="11" t="n">
        <v>40452</v>
      </c>
      <c r="Z103" s="12" t="s">
        <v>327</v>
      </c>
      <c r="AA103" s="11" t="n">
        <v>45505</v>
      </c>
      <c r="AB103" s="13" t="n">
        <v>54627</v>
      </c>
      <c r="AC103" s="13" t="n">
        <v>16077</v>
      </c>
      <c r="AD103" s="13" t="n">
        <v>495</v>
      </c>
      <c r="AE103" s="13" t="n">
        <v>792</v>
      </c>
      <c r="AF103" s="13" t="n">
        <v>187</v>
      </c>
      <c r="AG103" s="13" t="n">
        <v>15670</v>
      </c>
      <c r="AH103" s="13" t="n">
        <v>530</v>
      </c>
      <c r="AI103" s="12" t="n">
        <v>26</v>
      </c>
      <c r="AJ103" s="13" t="n">
        <v>33750</v>
      </c>
      <c r="AK103" s="13" t="n">
        <v>88377</v>
      </c>
      <c r="AS103" s="16" t="e">
        <f aca="false">IF(#REF!&lt;&gt;#REF!,#REF!&amp;"/"&amp;#REF!,#REF!)</f>
        <v>#REF!</v>
      </c>
      <c r="AT103" s="16" t="str">
        <f aca="false">IF(A103&lt;&gt;W103,A103&amp;CHAR(10)&amp;W103,A103)</f>
        <v>Instructor</v>
      </c>
      <c r="AU103" s="16" t="str">
        <f aca="false">IF(B103&lt;&gt;X103,B103&amp;CHAR(10)&amp;X103,B103)</f>
        <v>Egana, Joel E.</v>
      </c>
      <c r="AV103" s="17" t="str">
        <f aca="false">IF(C103&lt;&gt;Y103,TEXT(C103,"MM/DD/YY")&amp;CHAR(10)&amp;TEXT(Y103,"MM/DD/YY"),C103)</f>
        <v>10/01/10
10/01/10</v>
      </c>
      <c r="AW103" s="18" t="str">
        <f aca="false">IF(D103&lt;&gt;Z103,D103&amp;CHAR(10)&amp;Z103,D103)</f>
        <v>J-7-a</v>
      </c>
      <c r="AX103" s="17" t="str">
        <f aca="false">IF(E103&lt;&gt;AA103,TEXT(E103,"MM/DD/YY")&amp;CHAR(10)&amp;TEXT(AA103,"MM/DD/YY"),E103)</f>
        <v>08/01/24
08/01/24</v>
      </c>
      <c r="AY103" s="19" t="n">
        <f aca="false">IF(F103&lt;&gt;AB103,TEXT(F103,"$###,###")&amp;CHAR(10)&amp;TEXT(AB103,"$###,###"),F103)</f>
        <v>54627</v>
      </c>
      <c r="AZ103" s="19" t="n">
        <f aca="false">IF(G103&lt;&gt;AC103,TEXT(G103,"$###,###")&amp;CHAR(10)&amp;TEXT(AC103,"$###,###"),G103)</f>
        <v>16077</v>
      </c>
      <c r="BA103" s="19" t="n">
        <f aca="false">IF(AND(H103&lt;&gt;"-",H103&lt;&gt;AD103),TEXT(H103,"$###,##0")&amp;CHAR(10)&amp;TEXT(AD103,"$###,##0"),H103)</f>
        <v>495</v>
      </c>
      <c r="BB103" s="19" t="n">
        <f aca="false">IF(I103&lt;&gt;AE103,TEXT(I103,"$###,###")&amp;CHAR(10)&amp;TEXT(AE103,"$###,###"),I103)</f>
        <v>792</v>
      </c>
      <c r="BC103" s="19" t="n">
        <f aca="false">IF(AND(J103&lt;&gt;"-",J103&lt;&gt;AF103),TEXT(J103,"$###,##0")&amp;CHAR(10)&amp;TEXT(AF103,"$###,##0"),J103)</f>
        <v>187</v>
      </c>
      <c r="BD103" s="19" t="n">
        <f aca="false">IF(AND(K103&lt;&gt;"-",K103&lt;&gt;AG103),TEXT(K103,"$###,##0")&amp;CHAR(10)&amp;TEXT(AG103,"$###,##0"),K103)</f>
        <v>15670</v>
      </c>
      <c r="BE103" s="19" t="n">
        <f aca="false">IF(AND(L103&lt;&gt;"-",L103&lt;&gt;AH103),TEXT(L103,"$###,##0")&amp;CHAR(10)&amp;TEXT(AH103,"$###,##0"),L103)</f>
        <v>530</v>
      </c>
      <c r="BF103" s="18" t="n">
        <f aca="false">IF(M103&lt;&gt;AI103,M103&amp;CHAR(10)&amp;AI103,M103)</f>
        <v>26</v>
      </c>
      <c r="BG103" s="19" t="n">
        <f aca="false">IF(N103&lt;&gt;AJ103,TEXT(N103,"$###,###")&amp;CHAR(10)&amp;TEXT(AJ103,"$###,###"),N103)</f>
        <v>33750</v>
      </c>
      <c r="BH103" s="19" t="n">
        <f aca="false">IF(O103&lt;&gt;AK103,TEXT(O103,"$###,###")&amp;CHAR(10)&amp;TEXT(AK103,"$###,###"),O103)</f>
        <v>88377</v>
      </c>
    </row>
    <row r="104" customFormat="false" ht="23.85" hidden="false" customHeight="false" outlineLevel="0" collapsed="false">
      <c r="A104" s="10" t="s">
        <v>60</v>
      </c>
      <c r="B104" s="10" t="s">
        <v>328</v>
      </c>
      <c r="C104" s="11" t="s">
        <v>329</v>
      </c>
      <c r="D104" s="12" t="s">
        <v>330</v>
      </c>
      <c r="E104" s="11" t="s">
        <v>109</v>
      </c>
      <c r="F104" s="13" t="n">
        <v>63276</v>
      </c>
      <c r="G104" s="13" t="n">
        <v>18622</v>
      </c>
      <c r="H104" s="13" t="n">
        <v>0</v>
      </c>
      <c r="I104" s="13" t="n">
        <v>918</v>
      </c>
      <c r="J104" s="14" t="n">
        <v>187</v>
      </c>
      <c r="K104" s="13" t="n">
        <v>3994</v>
      </c>
      <c r="L104" s="13" t="n">
        <v>0</v>
      </c>
      <c r="M104" s="10" t="n">
        <v>26</v>
      </c>
      <c r="N104" s="13" t="n">
        <v>23720</v>
      </c>
      <c r="O104" s="13" t="n">
        <v>86996</v>
      </c>
      <c r="T104" s="0" t="str">
        <f aca="false">B104</f>
        <v>Ellen, Deborah</v>
      </c>
      <c r="U104" s="15" t="str">
        <f aca="false">X104</f>
        <v>Ellen, Deborah</v>
      </c>
      <c r="V104" s="0" t="str">
        <f aca="false">IF(OR(T104=U104,T104="",U104=""),"OK","BAD")</f>
        <v>OK</v>
      </c>
      <c r="W104" s="10" t="s">
        <v>60</v>
      </c>
      <c r="X104" s="10" t="s">
        <v>328</v>
      </c>
      <c r="Y104" s="11" t="n">
        <v>44835</v>
      </c>
      <c r="Z104" s="12" t="s">
        <v>330</v>
      </c>
      <c r="AA104" s="11" t="n">
        <v>45505</v>
      </c>
      <c r="AB104" s="13" t="n">
        <v>63276</v>
      </c>
      <c r="AC104" s="13" t="n">
        <v>18622</v>
      </c>
      <c r="AD104" s="13" t="n">
        <v>0</v>
      </c>
      <c r="AE104" s="13" t="n">
        <v>918</v>
      </c>
      <c r="AF104" s="13" t="n">
        <v>187</v>
      </c>
      <c r="AG104" s="13" t="n">
        <v>3994</v>
      </c>
      <c r="AH104" s="13" t="n">
        <v>0</v>
      </c>
      <c r="AI104" s="12" t="n">
        <v>26</v>
      </c>
      <c r="AJ104" s="13" t="n">
        <v>23720</v>
      </c>
      <c r="AK104" s="13" t="n">
        <v>86996</v>
      </c>
      <c r="AS104" s="16" t="e">
        <f aca="false">IF(#REF!&lt;&gt;#REF!,#REF!&amp;"/"&amp;#REF!,#REF!)</f>
        <v>#REF!</v>
      </c>
      <c r="AT104" s="16" t="str">
        <f aca="false">IF(A104&lt;&gt;W104,A104&amp;CHAR(10)&amp;W104,A104)</f>
        <v>Associate Professor</v>
      </c>
      <c r="AU104" s="16" t="str">
        <f aca="false">IF(B104&lt;&gt;X104,B104&amp;CHAR(10)&amp;X104,B104)</f>
        <v>Ellen, Deborah</v>
      </c>
      <c r="AV104" s="17" t="str">
        <f aca="false">IF(C104&lt;&gt;Y104,TEXT(C104,"MM/DD/YY")&amp;CHAR(10)&amp;TEXT(Y104,"MM/DD/YY"),C104)</f>
        <v>10/01/22
10/01/22</v>
      </c>
      <c r="AW104" s="18" t="str">
        <f aca="false">IF(D104&lt;&gt;Z104,D104&amp;CHAR(10)&amp;Z104,D104)</f>
        <v>L-5-a</v>
      </c>
      <c r="AX104" s="17" t="str">
        <f aca="false">IF(E104&lt;&gt;AA104,TEXT(E104,"MM/DD/YY")&amp;CHAR(10)&amp;TEXT(AA104,"MM/DD/YY"),E104)</f>
        <v>08/01/24
08/01/24</v>
      </c>
      <c r="AY104" s="19" t="n">
        <f aca="false">IF(F104&lt;&gt;AB104,TEXT(F104,"$###,###")&amp;CHAR(10)&amp;TEXT(AB104,"$###,###"),F104)</f>
        <v>63276</v>
      </c>
      <c r="AZ104" s="19" t="n">
        <f aca="false">IF(G104&lt;&gt;AC104,TEXT(G104,"$###,###")&amp;CHAR(10)&amp;TEXT(AC104,"$###,###"),G104)</f>
        <v>18622</v>
      </c>
      <c r="BA104" s="19" t="n">
        <f aca="false">IF(AND(H104&lt;&gt;"-",H104&lt;&gt;AD104),TEXT(H104,"$###,##0")&amp;CHAR(10)&amp;TEXT(AD104,"$###,##0"),H104)</f>
        <v>0</v>
      </c>
      <c r="BB104" s="19" t="n">
        <f aca="false">IF(I104&lt;&gt;AE104,TEXT(I104,"$###,###")&amp;CHAR(10)&amp;TEXT(AE104,"$###,###"),I104)</f>
        <v>918</v>
      </c>
      <c r="BC104" s="19" t="n">
        <f aca="false">IF(AND(J104&lt;&gt;"-",J104&lt;&gt;AF104),TEXT(J104,"$###,##0")&amp;CHAR(10)&amp;TEXT(AF104,"$###,##0"),J104)</f>
        <v>187</v>
      </c>
      <c r="BD104" s="19" t="n">
        <f aca="false">IF(AND(K104&lt;&gt;"-",K104&lt;&gt;AG104),TEXT(K104,"$###,##0")&amp;CHAR(10)&amp;TEXT(AG104,"$###,##0"),K104)</f>
        <v>3994</v>
      </c>
      <c r="BE104" s="19" t="n">
        <f aca="false">IF(AND(L104&lt;&gt;"-",L104&lt;&gt;AH104),TEXT(L104,"$###,##0")&amp;CHAR(10)&amp;TEXT(AH104,"$###,##0"),L104)</f>
        <v>0</v>
      </c>
      <c r="BF104" s="18" t="n">
        <f aca="false">IF(M104&lt;&gt;AI104,M104&amp;CHAR(10)&amp;AI104,M104)</f>
        <v>26</v>
      </c>
      <c r="BG104" s="19" t="n">
        <f aca="false">IF(N104&lt;&gt;AJ104,TEXT(N104,"$###,###")&amp;CHAR(10)&amp;TEXT(AJ104,"$###,###"),N104)</f>
        <v>23720</v>
      </c>
      <c r="BH104" s="19" t="n">
        <f aca="false">IF(O104&lt;&gt;AK104,TEXT(O104,"$###,###")&amp;CHAR(10)&amp;TEXT(AK104,"$###,###"),O104)</f>
        <v>86996</v>
      </c>
    </row>
    <row r="105" customFormat="false" ht="23.85" hidden="false" customHeight="false" outlineLevel="0" collapsed="false">
      <c r="A105" s="10" t="s">
        <v>76</v>
      </c>
      <c r="B105" s="10" t="s">
        <v>331</v>
      </c>
      <c r="C105" s="11" t="s">
        <v>332</v>
      </c>
      <c r="D105" s="12" t="s">
        <v>32</v>
      </c>
      <c r="E105" s="11" t="s">
        <v>333</v>
      </c>
      <c r="F105" s="13" t="n">
        <v>32355</v>
      </c>
      <c r="G105" s="13" t="n">
        <v>9522</v>
      </c>
      <c r="H105" s="13" t="n">
        <v>495</v>
      </c>
      <c r="I105" s="13" t="n">
        <v>469</v>
      </c>
      <c r="J105" s="14" t="n">
        <v>0</v>
      </c>
      <c r="K105" s="13" t="n">
        <v>6116</v>
      </c>
      <c r="L105" s="13" t="n">
        <v>298</v>
      </c>
      <c r="M105" s="10" t="n">
        <v>26</v>
      </c>
      <c r="N105" s="13" t="n">
        <v>16900</v>
      </c>
      <c r="O105" s="13" t="n">
        <v>49255</v>
      </c>
      <c r="T105" s="0" t="str">
        <f aca="false">B105</f>
        <v>Escalona, Cecile Katrina D.</v>
      </c>
      <c r="U105" s="15" t="str">
        <f aca="false">X105</f>
        <v>Escalona, Cecile Katrina D.</v>
      </c>
      <c r="V105" s="0" t="str">
        <f aca="false">IF(OR(T105=U105,T105="",U105=""),"OK","BAD")</f>
        <v>OK</v>
      </c>
      <c r="W105" s="10" t="s">
        <v>76</v>
      </c>
      <c r="X105" s="10" t="s">
        <v>331</v>
      </c>
      <c r="Y105" s="11" t="n">
        <v>45237</v>
      </c>
      <c r="Z105" s="12" t="s">
        <v>32</v>
      </c>
      <c r="AA105" s="11" t="n">
        <v>45603</v>
      </c>
      <c r="AB105" s="13" t="n">
        <v>32355</v>
      </c>
      <c r="AC105" s="13" t="n">
        <v>9522</v>
      </c>
      <c r="AD105" s="13" t="n">
        <v>495</v>
      </c>
      <c r="AE105" s="13" t="n">
        <v>469</v>
      </c>
      <c r="AF105" s="13" t="n">
        <v>0</v>
      </c>
      <c r="AG105" s="13" t="n">
        <v>6116</v>
      </c>
      <c r="AH105" s="13" t="n">
        <v>298</v>
      </c>
      <c r="AI105" s="12" t="n">
        <v>26</v>
      </c>
      <c r="AJ105" s="13" t="n">
        <v>16900</v>
      </c>
      <c r="AK105" s="13" t="n">
        <v>49255</v>
      </c>
      <c r="AS105" s="16" t="e">
        <f aca="false">IF(#REF!&lt;&gt;#REF!,#REF!&amp;"/"&amp;#REF!,#REF!)</f>
        <v>#REF!</v>
      </c>
      <c r="AT105" s="16" t="str">
        <f aca="false">IF(A105&lt;&gt;W105,A105&amp;CHAR(10)&amp;W105,A105)</f>
        <v>Accounting Technician I</v>
      </c>
      <c r="AU105" s="16" t="str">
        <f aca="false">IF(B105&lt;&gt;X105,B105&amp;CHAR(10)&amp;X105,B105)</f>
        <v>Escalona, Cecile Katrina D.</v>
      </c>
      <c r="AV105" s="17" t="str">
        <f aca="false">IF(C105&lt;&gt;Y105,TEXT(C105,"MM/DD/YY")&amp;CHAR(10)&amp;TEXT(Y105,"MM/DD/YY"),C105)</f>
        <v>11/07/23
11/07/23</v>
      </c>
      <c r="AW105" s="18" t="str">
        <f aca="false">IF(D105&lt;&gt;Z105,D105&amp;CHAR(10)&amp;Z105,D105)</f>
        <v>H-1</v>
      </c>
      <c r="AX105" s="17" t="str">
        <f aca="false">IF(E105&lt;&gt;AA105,TEXT(E105,"MM/DD/YY")&amp;CHAR(10)&amp;TEXT(AA105,"MM/DD/YY"),E105)</f>
        <v>11/07/24
11/07/24</v>
      </c>
      <c r="AY105" s="19" t="n">
        <f aca="false">IF(F105&lt;&gt;AB105,TEXT(F105,"$###,###")&amp;CHAR(10)&amp;TEXT(AB105,"$###,###"),F105)</f>
        <v>32355</v>
      </c>
      <c r="AZ105" s="19" t="n">
        <f aca="false">IF(G105&lt;&gt;AC105,TEXT(G105,"$###,###")&amp;CHAR(10)&amp;TEXT(AC105,"$###,###"),G105)</f>
        <v>9522</v>
      </c>
      <c r="BA105" s="19" t="n">
        <f aca="false">IF(AND(H105&lt;&gt;"-",H105&lt;&gt;AD105),TEXT(H105,"$###,##0")&amp;CHAR(10)&amp;TEXT(AD105,"$###,##0"),H105)</f>
        <v>495</v>
      </c>
      <c r="BB105" s="19" t="n">
        <f aca="false">IF(I105&lt;&gt;AE105,TEXT(I105,"$###,###")&amp;CHAR(10)&amp;TEXT(AE105,"$###,###"),I105)</f>
        <v>469</v>
      </c>
      <c r="BC105" s="19" t="n">
        <f aca="false">IF(AND(J105&lt;&gt;"-",J105&lt;&gt;AF105),TEXT(J105,"$###,##0")&amp;CHAR(10)&amp;TEXT(AF105,"$###,##0"),J105)</f>
        <v>0</v>
      </c>
      <c r="BD105" s="19" t="n">
        <f aca="false">IF(AND(K105&lt;&gt;"-",K105&lt;&gt;AG105),TEXT(K105,"$###,##0")&amp;CHAR(10)&amp;TEXT(AG105,"$###,##0"),K105)</f>
        <v>6116</v>
      </c>
      <c r="BE105" s="19" t="n">
        <f aca="false">IF(AND(L105&lt;&gt;"-",L105&lt;&gt;AH105),TEXT(L105,"$###,##0")&amp;CHAR(10)&amp;TEXT(AH105,"$###,##0"),L105)</f>
        <v>298</v>
      </c>
      <c r="BF105" s="18" t="n">
        <f aca="false">IF(M105&lt;&gt;AI105,M105&amp;CHAR(10)&amp;AI105,M105)</f>
        <v>26</v>
      </c>
      <c r="BG105" s="19" t="n">
        <f aca="false">IF(N105&lt;&gt;AJ105,TEXT(N105,"$###,###")&amp;CHAR(10)&amp;TEXT(AJ105,"$###,###"),N105)</f>
        <v>16900</v>
      </c>
      <c r="BH105" s="19" t="n">
        <f aca="false">IF(O105&lt;&gt;AK105,TEXT(O105,"$###,###")&amp;CHAR(10)&amp;TEXT(AK105,"$###,###"),O105)</f>
        <v>49255</v>
      </c>
    </row>
    <row r="106" customFormat="false" ht="23.85" hidden="false" customHeight="false" outlineLevel="0" collapsed="false">
      <c r="A106" s="10" t="s">
        <v>334</v>
      </c>
      <c r="B106" s="10" t="s">
        <v>335</v>
      </c>
      <c r="C106" s="11" t="s">
        <v>336</v>
      </c>
      <c r="D106" s="12" t="s">
        <v>46</v>
      </c>
      <c r="E106" s="11" t="s">
        <v>337</v>
      </c>
      <c r="F106" s="13" t="n">
        <v>29340</v>
      </c>
      <c r="G106" s="13" t="n">
        <v>8635</v>
      </c>
      <c r="H106" s="13" t="n">
        <v>495</v>
      </c>
      <c r="I106" s="13" t="n">
        <v>425</v>
      </c>
      <c r="J106" s="14" t="n">
        <v>187</v>
      </c>
      <c r="K106" s="13" t="n">
        <v>3994</v>
      </c>
      <c r="L106" s="13" t="n">
        <v>298</v>
      </c>
      <c r="M106" s="10" t="n">
        <v>26</v>
      </c>
      <c r="N106" s="13" t="n">
        <v>14034</v>
      </c>
      <c r="O106" s="13" t="n">
        <v>43374</v>
      </c>
      <c r="T106" s="0" t="str">
        <f aca="false">B106</f>
        <v>Esteban, Reimar C.</v>
      </c>
      <c r="U106" s="15" t="str">
        <f aca="false">X106</f>
        <v>Esteban, Reimar C.</v>
      </c>
      <c r="V106" s="0" t="str">
        <f aca="false">IF(OR(T106=U106,T106="",U106=""),"OK","BAD")</f>
        <v>OK</v>
      </c>
      <c r="W106" s="10" t="s">
        <v>334</v>
      </c>
      <c r="X106" s="10" t="s">
        <v>335</v>
      </c>
      <c r="Y106" s="11" t="n">
        <v>45194</v>
      </c>
      <c r="Z106" s="12" t="s">
        <v>46</v>
      </c>
      <c r="AA106" s="11" t="n">
        <v>45560</v>
      </c>
      <c r="AB106" s="13" t="n">
        <v>29340</v>
      </c>
      <c r="AC106" s="13" t="n">
        <v>8635</v>
      </c>
      <c r="AD106" s="13" t="n">
        <v>495</v>
      </c>
      <c r="AE106" s="13" t="n">
        <v>425</v>
      </c>
      <c r="AF106" s="13" t="n">
        <v>187</v>
      </c>
      <c r="AG106" s="13" t="n">
        <v>3994</v>
      </c>
      <c r="AH106" s="13" t="n">
        <v>298</v>
      </c>
      <c r="AI106" s="12" t="n">
        <v>26</v>
      </c>
      <c r="AJ106" s="13" t="n">
        <v>14034</v>
      </c>
      <c r="AK106" s="13" t="n">
        <v>43374</v>
      </c>
      <c r="AS106" s="16" t="e">
        <f aca="false">IF(#REF!&lt;&gt;#REF!,#REF!&amp;"/"&amp;#REF!,#REF!)</f>
        <v>#REF!</v>
      </c>
      <c r="AT106" s="16" t="str">
        <f aca="false">IF(A106&lt;&gt;W106,A106&amp;CHAR(10)&amp;W106,A106)</f>
        <v>Library Technician I</v>
      </c>
      <c r="AU106" s="16" t="str">
        <f aca="false">IF(B106&lt;&gt;X106,B106&amp;CHAR(10)&amp;X106,B106)</f>
        <v>Esteban, Reimar C.</v>
      </c>
      <c r="AV106" s="17" t="str">
        <f aca="false">IF(C106&lt;&gt;Y106,TEXT(C106,"MM/DD/YY")&amp;CHAR(10)&amp;TEXT(Y106,"MM/DD/YY"),C106)</f>
        <v>09/25/23
09/25/23</v>
      </c>
      <c r="AW106" s="18" t="str">
        <f aca="false">IF(D106&lt;&gt;Z106,D106&amp;CHAR(10)&amp;Z106,D106)</f>
        <v>F-2</v>
      </c>
      <c r="AX106" s="17" t="str">
        <f aca="false">IF(E106&lt;&gt;AA106,TEXT(E106,"MM/DD/YY")&amp;CHAR(10)&amp;TEXT(AA106,"MM/DD/YY"),E106)</f>
        <v>09/25/24
09/25/24</v>
      </c>
      <c r="AY106" s="19" t="n">
        <f aca="false">IF(F106&lt;&gt;AB106,TEXT(F106,"$###,###")&amp;CHAR(10)&amp;TEXT(AB106,"$###,###"),F106)</f>
        <v>29340</v>
      </c>
      <c r="AZ106" s="19" t="n">
        <f aca="false">IF(G106&lt;&gt;AC106,TEXT(G106,"$###,###")&amp;CHAR(10)&amp;TEXT(AC106,"$###,###"),G106)</f>
        <v>8635</v>
      </c>
      <c r="BA106" s="19" t="n">
        <f aca="false">IF(AND(H106&lt;&gt;"-",H106&lt;&gt;AD106),TEXT(H106,"$###,##0")&amp;CHAR(10)&amp;TEXT(AD106,"$###,##0"),H106)</f>
        <v>495</v>
      </c>
      <c r="BB106" s="19" t="n">
        <f aca="false">IF(I106&lt;&gt;AE106,TEXT(I106,"$###,###")&amp;CHAR(10)&amp;TEXT(AE106,"$###,###"),I106)</f>
        <v>425</v>
      </c>
      <c r="BC106" s="19" t="n">
        <f aca="false">IF(AND(J106&lt;&gt;"-",J106&lt;&gt;AF106),TEXT(J106,"$###,##0")&amp;CHAR(10)&amp;TEXT(AF106,"$###,##0"),J106)</f>
        <v>187</v>
      </c>
      <c r="BD106" s="19" t="n">
        <f aca="false">IF(AND(K106&lt;&gt;"-",K106&lt;&gt;AG106),TEXT(K106,"$###,##0")&amp;CHAR(10)&amp;TEXT(AG106,"$###,##0"),K106)</f>
        <v>3994</v>
      </c>
      <c r="BE106" s="19" t="n">
        <f aca="false">IF(AND(L106&lt;&gt;"-",L106&lt;&gt;AH106),TEXT(L106,"$###,##0")&amp;CHAR(10)&amp;TEXT(AH106,"$###,##0"),L106)</f>
        <v>298</v>
      </c>
      <c r="BF106" s="18" t="n">
        <f aca="false">IF(M106&lt;&gt;AI106,M106&amp;CHAR(10)&amp;AI106,M106)</f>
        <v>26</v>
      </c>
      <c r="BG106" s="19" t="n">
        <f aca="false">IF(N106&lt;&gt;AJ106,TEXT(N106,"$###,###")&amp;CHAR(10)&amp;TEXT(AJ106,"$###,###"),N106)</f>
        <v>14034</v>
      </c>
      <c r="BH106" s="19" t="n">
        <f aca="false">IF(O106&lt;&gt;AK106,TEXT(O106,"$###,###")&amp;CHAR(10)&amp;TEXT(AK106,"$###,###"),O106)</f>
        <v>43374</v>
      </c>
    </row>
    <row r="107" customFormat="false" ht="23.85" hidden="false" customHeight="false" outlineLevel="0" collapsed="false">
      <c r="A107" s="10" t="s">
        <v>47</v>
      </c>
      <c r="B107" s="10" t="s">
        <v>338</v>
      </c>
      <c r="C107" s="11" t="s">
        <v>177</v>
      </c>
      <c r="D107" s="12" t="s">
        <v>49</v>
      </c>
      <c r="E107" s="11" t="s">
        <v>97</v>
      </c>
      <c r="F107" s="13" t="n">
        <v>31887</v>
      </c>
      <c r="G107" s="13" t="n">
        <v>9384</v>
      </c>
      <c r="H107" s="13" t="n">
        <v>495</v>
      </c>
      <c r="I107" s="13" t="n">
        <v>462</v>
      </c>
      <c r="J107" s="14" t="n">
        <v>0</v>
      </c>
      <c r="K107" s="13" t="n">
        <v>6928</v>
      </c>
      <c r="L107" s="13" t="n">
        <v>0</v>
      </c>
      <c r="M107" s="10" t="n">
        <v>21</v>
      </c>
      <c r="N107" s="13" t="n">
        <v>17270</v>
      </c>
      <c r="O107" s="13" t="n">
        <v>49157</v>
      </c>
      <c r="T107" s="0" t="str">
        <f aca="false">B107</f>
        <v>Esturas, Raniel P.</v>
      </c>
      <c r="U107" s="15" t="str">
        <f aca="false">X107</f>
        <v>Esturas, Raniel P.</v>
      </c>
      <c r="V107" s="0" t="str">
        <f aca="false">IF(OR(T107=U107,T107="",U107=""),"OK","BAD")</f>
        <v>OK</v>
      </c>
      <c r="W107" s="10" t="s">
        <v>47</v>
      </c>
      <c r="X107" s="10" t="s">
        <v>338</v>
      </c>
      <c r="Y107" s="11" t="n">
        <v>45142</v>
      </c>
      <c r="Z107" s="12" t="s">
        <v>49</v>
      </c>
      <c r="AA107" s="11" t="s">
        <v>97</v>
      </c>
      <c r="AB107" s="13" t="n">
        <v>31887</v>
      </c>
      <c r="AC107" s="13" t="n">
        <v>9384</v>
      </c>
      <c r="AD107" s="13" t="n">
        <v>495</v>
      </c>
      <c r="AE107" s="13" t="n">
        <v>462</v>
      </c>
      <c r="AF107" s="13" t="n">
        <v>0</v>
      </c>
      <c r="AG107" s="13" t="n">
        <v>6928</v>
      </c>
      <c r="AH107" s="13" t="n">
        <v>0</v>
      </c>
      <c r="AI107" s="12" t="n">
        <v>21</v>
      </c>
      <c r="AJ107" s="13" t="n">
        <v>17270</v>
      </c>
      <c r="AK107" s="13" t="n">
        <v>49157</v>
      </c>
      <c r="AS107" s="16" t="e">
        <f aca="false">IF(#REF!&lt;&gt;#REF!,#REF!&amp;"/"&amp;#REF!,#REF!)</f>
        <v>#REF!</v>
      </c>
      <c r="AT107" s="16" t="str">
        <f aca="false">IF(A107&lt;&gt;W107,A107&amp;CHAR(10)&amp;W107,A107)</f>
        <v>Emergency Instructor</v>
      </c>
      <c r="AU107" s="16" t="str">
        <f aca="false">IF(B107&lt;&gt;X107,B107&amp;CHAR(10)&amp;X107,B107)</f>
        <v>Esturas, Raniel P.</v>
      </c>
      <c r="AV107" s="17" t="str">
        <f aca="false">IF(C107&lt;&gt;Y107,TEXT(C107,"MM/DD/YY")&amp;CHAR(10)&amp;TEXT(Y107,"MM/DD/YY"),C107)</f>
        <v>08/04/23
08/04/23</v>
      </c>
      <c r="AW107" s="18" t="str">
        <f aca="false">IF(D107&lt;&gt;Z107,D107&amp;CHAR(10)&amp;Z107,D107)</f>
        <v>H-2-a</v>
      </c>
      <c r="AX107" s="17" t="str">
        <f aca="false">IF(E107&lt;&gt;AA107,TEXT(E107,"MM/DD/YY")&amp;CHAR(10)&amp;TEXT(AA107,"MM/DD/YY"),E107)</f>
        <v>LTA</v>
      </c>
      <c r="AY107" s="19" t="n">
        <f aca="false">IF(F107&lt;&gt;AB107,TEXT(F107,"$###,###")&amp;CHAR(10)&amp;TEXT(AB107,"$###,###"),F107)</f>
        <v>31887</v>
      </c>
      <c r="AZ107" s="19" t="n">
        <f aca="false">IF(G107&lt;&gt;AC107,TEXT(G107,"$###,###")&amp;CHAR(10)&amp;TEXT(AC107,"$###,###"),G107)</f>
        <v>9384</v>
      </c>
      <c r="BA107" s="19" t="n">
        <f aca="false">IF(AND(H107&lt;&gt;"-",H107&lt;&gt;AD107),TEXT(H107,"$###,##0")&amp;CHAR(10)&amp;TEXT(AD107,"$###,##0"),H107)</f>
        <v>495</v>
      </c>
      <c r="BB107" s="19" t="n">
        <f aca="false">IF(I107&lt;&gt;AE107,TEXT(I107,"$###,###")&amp;CHAR(10)&amp;TEXT(AE107,"$###,###"),I107)</f>
        <v>462</v>
      </c>
      <c r="BC107" s="19" t="n">
        <f aca="false">IF(AND(J107&lt;&gt;"-",J107&lt;&gt;AF107),TEXT(J107,"$###,##0")&amp;CHAR(10)&amp;TEXT(AF107,"$###,##0"),J107)</f>
        <v>0</v>
      </c>
      <c r="BD107" s="19" t="n">
        <f aca="false">IF(AND(K107&lt;&gt;"-",K107&lt;&gt;AG107),TEXT(K107,"$###,##0")&amp;CHAR(10)&amp;TEXT(AG107,"$###,##0"),K107)</f>
        <v>6928</v>
      </c>
      <c r="BE107" s="19" t="n">
        <f aca="false">IF(AND(L107&lt;&gt;"-",L107&lt;&gt;AH107),TEXT(L107,"$###,##0")&amp;CHAR(10)&amp;TEXT(AH107,"$###,##0"),L107)</f>
        <v>0</v>
      </c>
      <c r="BF107" s="18" t="n">
        <f aca="false">IF(M107&lt;&gt;AI107,M107&amp;CHAR(10)&amp;AI107,M107)</f>
        <v>21</v>
      </c>
      <c r="BG107" s="19" t="n">
        <f aca="false">IF(N107&lt;&gt;AJ107,TEXT(N107,"$###,###")&amp;CHAR(10)&amp;TEXT(AJ107,"$###,###"),N107)</f>
        <v>17270</v>
      </c>
      <c r="BH107" s="19" t="n">
        <f aca="false">IF(O107&lt;&gt;AK107,TEXT(O107,"$###,###")&amp;CHAR(10)&amp;TEXT(AK107,"$###,###"),O107)</f>
        <v>49157</v>
      </c>
    </row>
    <row r="108" customFormat="false" ht="23.85" hidden="false" customHeight="false" outlineLevel="0" collapsed="false">
      <c r="A108" s="10" t="s">
        <v>33</v>
      </c>
      <c r="B108" s="10" t="s">
        <v>339</v>
      </c>
      <c r="C108" s="11" t="s">
        <v>340</v>
      </c>
      <c r="D108" s="12" t="s">
        <v>341</v>
      </c>
      <c r="E108" s="11" t="s">
        <v>109</v>
      </c>
      <c r="F108" s="13" t="n">
        <v>70055</v>
      </c>
      <c r="G108" s="13" t="n">
        <v>20617</v>
      </c>
      <c r="H108" s="13" t="n">
        <v>0</v>
      </c>
      <c r="I108" s="13" t="n">
        <v>1016</v>
      </c>
      <c r="J108" s="14" t="n">
        <v>187</v>
      </c>
      <c r="K108" s="13" t="n">
        <v>5709</v>
      </c>
      <c r="L108" s="13" t="n">
        <v>328</v>
      </c>
      <c r="M108" s="10" t="n">
        <v>21</v>
      </c>
      <c r="N108" s="13" t="n">
        <v>27857</v>
      </c>
      <c r="O108" s="13" t="n">
        <v>97912</v>
      </c>
      <c r="T108" s="0" t="str">
        <f aca="false">B108</f>
        <v>Evangelista, Frank F.</v>
      </c>
      <c r="U108" s="15" t="str">
        <f aca="false">X108</f>
        <v>Evangelista, Frank F.</v>
      </c>
      <c r="V108" s="0" t="str">
        <f aca="false">IF(OR(T108=U108,T108="",U108=""),"OK","BAD")</f>
        <v>OK</v>
      </c>
      <c r="W108" s="10" t="s">
        <v>33</v>
      </c>
      <c r="X108" s="10" t="s">
        <v>339</v>
      </c>
      <c r="Y108" s="11" t="n">
        <v>34624</v>
      </c>
      <c r="Z108" s="12" t="s">
        <v>341</v>
      </c>
      <c r="AA108" s="11" t="n">
        <v>45505</v>
      </c>
      <c r="AB108" s="13" t="n">
        <v>70055</v>
      </c>
      <c r="AC108" s="13" t="n">
        <v>20617</v>
      </c>
      <c r="AD108" s="13" t="n">
        <v>0</v>
      </c>
      <c r="AE108" s="13" t="n">
        <v>1016</v>
      </c>
      <c r="AF108" s="13" t="n">
        <v>187</v>
      </c>
      <c r="AG108" s="13" t="n">
        <v>5709</v>
      </c>
      <c r="AH108" s="13" t="n">
        <v>328</v>
      </c>
      <c r="AI108" s="12" t="n">
        <v>21</v>
      </c>
      <c r="AJ108" s="13" t="n">
        <v>27857</v>
      </c>
      <c r="AK108" s="13" t="n">
        <v>97912</v>
      </c>
      <c r="AS108" s="16" t="e">
        <f aca="false">IF(#REF!&lt;&gt;#REF!,#REF!&amp;"/"&amp;#REF!,#REF!)</f>
        <v>#REF!</v>
      </c>
      <c r="AT108" s="16" t="str">
        <f aca="false">IF(A108&lt;&gt;W108,A108&amp;CHAR(10)&amp;W108,A108)</f>
        <v>Instructor</v>
      </c>
      <c r="AU108" s="16" t="str">
        <f aca="false">IF(B108&lt;&gt;X108,B108&amp;CHAR(10)&amp;X108,B108)</f>
        <v>Evangelista, Frank F.</v>
      </c>
      <c r="AV108" s="17" t="str">
        <f aca="false">IF(C108&lt;&gt;Y108,TEXT(C108,"MM/DD/YY")&amp;CHAR(10)&amp;TEXT(Y108,"MM/DD/YY"),C108)</f>
        <v>10/17/94
10/17/94</v>
      </c>
      <c r="AW108" s="18" t="str">
        <f aca="false">IF(D108&lt;&gt;Z108,D108&amp;CHAR(10)&amp;Z108,D108)</f>
        <v>J-13-b</v>
      </c>
      <c r="AX108" s="17" t="str">
        <f aca="false">IF(E108&lt;&gt;AA108,TEXT(E108,"MM/DD/YY")&amp;CHAR(10)&amp;TEXT(AA108,"MM/DD/YY"),E108)</f>
        <v>08/01/24
08/01/24</v>
      </c>
      <c r="AY108" s="19" t="n">
        <f aca="false">IF(F108&lt;&gt;AB108,TEXT(F108,"$###,###")&amp;CHAR(10)&amp;TEXT(AB108,"$###,###"),F108)</f>
        <v>70055</v>
      </c>
      <c r="AZ108" s="19" t="n">
        <f aca="false">IF(G108&lt;&gt;AC108,TEXT(G108,"$###,###")&amp;CHAR(10)&amp;TEXT(AC108,"$###,###"),G108)</f>
        <v>20617</v>
      </c>
      <c r="BA108" s="19" t="n">
        <f aca="false">IF(AND(H108&lt;&gt;"-",H108&lt;&gt;AD108),TEXT(H108,"$###,##0")&amp;CHAR(10)&amp;TEXT(AD108,"$###,##0"),H108)</f>
        <v>0</v>
      </c>
      <c r="BB108" s="19" t="n">
        <f aca="false">IF(I108&lt;&gt;AE108,TEXT(I108,"$###,###")&amp;CHAR(10)&amp;TEXT(AE108,"$###,###"),I108)</f>
        <v>1016</v>
      </c>
      <c r="BC108" s="19" t="n">
        <f aca="false">IF(AND(J108&lt;&gt;"-",J108&lt;&gt;AF108),TEXT(J108,"$###,##0")&amp;CHAR(10)&amp;TEXT(AF108,"$###,##0"),J108)</f>
        <v>187</v>
      </c>
      <c r="BD108" s="19" t="n">
        <f aca="false">IF(AND(K108&lt;&gt;"-",K108&lt;&gt;AG108),TEXT(K108,"$###,##0")&amp;CHAR(10)&amp;TEXT(AG108,"$###,##0"),K108)</f>
        <v>5709</v>
      </c>
      <c r="BE108" s="19" t="n">
        <f aca="false">IF(AND(L108&lt;&gt;"-",L108&lt;&gt;AH108),TEXT(L108,"$###,##0")&amp;CHAR(10)&amp;TEXT(AH108,"$###,##0"),L108)</f>
        <v>328</v>
      </c>
      <c r="BF108" s="18" t="n">
        <f aca="false">IF(M108&lt;&gt;AI108,M108&amp;CHAR(10)&amp;AI108,M108)</f>
        <v>21</v>
      </c>
      <c r="BG108" s="19" t="n">
        <f aca="false">IF(N108&lt;&gt;AJ108,TEXT(N108,"$###,###")&amp;CHAR(10)&amp;TEXT(AJ108,"$###,###"),N108)</f>
        <v>27857</v>
      </c>
      <c r="BH108" s="19" t="n">
        <f aca="false">IF(O108&lt;&gt;AK108,TEXT(O108,"$###,###")&amp;CHAR(10)&amp;TEXT(AK108,"$###,###"),O108)</f>
        <v>97912</v>
      </c>
    </row>
    <row r="109" customFormat="false" ht="23.85" hidden="false" customHeight="false" outlineLevel="0" collapsed="false">
      <c r="A109" s="10" t="s">
        <v>342</v>
      </c>
      <c r="B109" s="10" t="s">
        <v>343</v>
      </c>
      <c r="C109" s="11" t="s">
        <v>344</v>
      </c>
      <c r="D109" s="12" t="s">
        <v>345</v>
      </c>
      <c r="E109" s="11" t="s">
        <v>229</v>
      </c>
      <c r="F109" s="13" t="n">
        <v>89900</v>
      </c>
      <c r="G109" s="13" t="n">
        <v>26458</v>
      </c>
      <c r="H109" s="13" t="n">
        <v>0</v>
      </c>
      <c r="I109" s="13" t="n">
        <v>1304</v>
      </c>
      <c r="J109" s="14" t="n">
        <v>187</v>
      </c>
      <c r="K109" s="13" t="n">
        <v>0</v>
      </c>
      <c r="L109" s="13" t="n">
        <v>328</v>
      </c>
      <c r="M109" s="10" t="n">
        <v>26</v>
      </c>
      <c r="N109" s="13" t="n">
        <v>28277</v>
      </c>
      <c r="O109" s="13" t="n">
        <v>118177</v>
      </c>
      <c r="T109" s="0" t="str">
        <f aca="false">B109</f>
        <v>Evangelista, Joleen M.</v>
      </c>
      <c r="U109" s="15" t="str">
        <f aca="false">X109</f>
        <v>Evangelista, Joleen M.</v>
      </c>
      <c r="V109" s="0" t="str">
        <f aca="false">IF(OR(T109=U109,T109="",U109=""),"OK","BAD")</f>
        <v>OK</v>
      </c>
      <c r="W109" s="10" t="s">
        <v>342</v>
      </c>
      <c r="X109" s="10" t="s">
        <v>343</v>
      </c>
      <c r="Y109" s="11" t="n">
        <v>38187</v>
      </c>
      <c r="Z109" s="12" t="s">
        <v>346</v>
      </c>
      <c r="AA109" s="11" t="n">
        <v>45292</v>
      </c>
      <c r="AB109" s="13" t="n">
        <v>86473</v>
      </c>
      <c r="AC109" s="13" t="n">
        <v>25449</v>
      </c>
      <c r="AD109" s="13" t="n">
        <v>0</v>
      </c>
      <c r="AE109" s="13" t="n">
        <v>1254</v>
      </c>
      <c r="AF109" s="13" t="n">
        <v>187</v>
      </c>
      <c r="AG109" s="13" t="n">
        <v>0</v>
      </c>
      <c r="AH109" s="13" t="n">
        <v>328</v>
      </c>
      <c r="AI109" s="12" t="n">
        <v>26</v>
      </c>
      <c r="AJ109" s="13" t="n">
        <v>27218</v>
      </c>
      <c r="AK109" s="13" t="n">
        <v>113691</v>
      </c>
      <c r="AS109" s="16" t="e">
        <f aca="false">IF(#REF!&lt;&gt;#REF!,#REF!&amp;"/"&amp;#REF!,#REF!)</f>
        <v>#REF!</v>
      </c>
      <c r="AT109" s="16" t="str">
        <f aca="false">IF(A109&lt;&gt;W109,A109&amp;CHAR(10)&amp;W109,A109)</f>
        <v>Proc &amp; Inventory Administrator</v>
      </c>
      <c r="AU109" s="16" t="str">
        <f aca="false">IF(B109&lt;&gt;X109,B109&amp;CHAR(10)&amp;X109,B109)</f>
        <v>Evangelista, Joleen M.</v>
      </c>
      <c r="AV109" s="17" t="str">
        <f aca="false">IF(C109&lt;&gt;Y109,TEXT(C109,"MM/DD/YY")&amp;CHAR(10)&amp;TEXT(Y109,"MM/DD/YY"),C109)</f>
        <v>07/19/04
07/19/04</v>
      </c>
      <c r="AW109" s="18" t="str">
        <f aca="false">IF(D109&lt;&gt;Z109,D109&amp;CHAR(10)&amp;Z109,D109)</f>
        <v>N-5-d
M-10-a</v>
      </c>
      <c r="AX109" s="17" t="str">
        <f aca="false">IF(E109&lt;&gt;AA109,TEXT(E109,"MM/DD/YY")&amp;CHAR(10)&amp;TEXT(AA109,"MM/DD/YY"),E109)</f>
        <v>01/01/25
01/01/24</v>
      </c>
      <c r="AY109" s="19" t="str">
        <f aca="false">IF(F109&lt;&gt;AB109,TEXT(F109,"$###,###")&amp;CHAR(10)&amp;TEXT(AB109,"$###,###"),F109)</f>
        <v>$89,900
$86,473</v>
      </c>
      <c r="AZ109" s="19" t="str">
        <f aca="false">IF(G109&lt;&gt;AC109,TEXT(G109,"$###,###")&amp;CHAR(10)&amp;TEXT(AC109,"$###,###"),G109)</f>
        <v>$26,458
$25,449</v>
      </c>
      <c r="BA109" s="19" t="n">
        <f aca="false">IF(AND(H109&lt;&gt;"-",H109&lt;&gt;AD109),TEXT(H109,"$###,##0")&amp;CHAR(10)&amp;TEXT(AD109,"$###,##0"),H109)</f>
        <v>0</v>
      </c>
      <c r="BB109" s="19" t="str">
        <f aca="false">IF(I109&lt;&gt;AE109,TEXT(I109,"$###,###")&amp;CHAR(10)&amp;TEXT(AE109,"$###,###"),I109)</f>
        <v>$1,304
$1,254</v>
      </c>
      <c r="BC109" s="19" t="n">
        <f aca="false">IF(AND(J109&lt;&gt;"-",J109&lt;&gt;AF109),TEXT(J109,"$###,##0")&amp;CHAR(10)&amp;TEXT(AF109,"$###,##0"),J109)</f>
        <v>187</v>
      </c>
      <c r="BD109" s="19" t="n">
        <f aca="false">IF(AND(K109&lt;&gt;"-",K109&lt;&gt;AG109),TEXT(K109,"$###,##0")&amp;CHAR(10)&amp;TEXT(AG109,"$###,##0"),K109)</f>
        <v>0</v>
      </c>
      <c r="BE109" s="19" t="n">
        <f aca="false">IF(AND(L109&lt;&gt;"-",L109&lt;&gt;AH109),TEXT(L109,"$###,##0")&amp;CHAR(10)&amp;TEXT(AH109,"$###,##0"),L109)</f>
        <v>328</v>
      </c>
      <c r="BF109" s="18" t="n">
        <f aca="false">IF(M109&lt;&gt;AI109,M109&amp;CHAR(10)&amp;AI109,M109)</f>
        <v>26</v>
      </c>
      <c r="BG109" s="19" t="str">
        <f aca="false">IF(N109&lt;&gt;AJ109,TEXT(N109,"$###,###")&amp;CHAR(10)&amp;TEXT(AJ109,"$###,###"),N109)</f>
        <v>$28,277
$27,218</v>
      </c>
      <c r="BH109" s="19" t="str">
        <f aca="false">IF(O109&lt;&gt;AK109,TEXT(O109,"$###,###")&amp;CHAR(10)&amp;TEXT(AK109,"$###,###"),O109)</f>
        <v>$118,177
$113,691</v>
      </c>
    </row>
    <row r="110" customFormat="false" ht="23.85" hidden="false" customHeight="false" outlineLevel="0" collapsed="false">
      <c r="A110" s="10" t="s">
        <v>33</v>
      </c>
      <c r="B110" s="10" t="s">
        <v>347</v>
      </c>
      <c r="C110" s="11" t="s">
        <v>177</v>
      </c>
      <c r="D110" s="12" t="s">
        <v>96</v>
      </c>
      <c r="E110" s="11" t="s">
        <v>97</v>
      </c>
      <c r="F110" s="13" t="n">
        <v>43022</v>
      </c>
      <c r="G110" s="13" t="n">
        <v>12661</v>
      </c>
      <c r="H110" s="13" t="n">
        <v>495</v>
      </c>
      <c r="I110" s="13" t="n">
        <v>624</v>
      </c>
      <c r="J110" s="14" t="n">
        <v>0</v>
      </c>
      <c r="K110" s="13" t="n">
        <v>0</v>
      </c>
      <c r="L110" s="13" t="n">
        <v>0</v>
      </c>
      <c r="M110" s="10" t="n">
        <v>21</v>
      </c>
      <c r="N110" s="13" t="n">
        <v>13780</v>
      </c>
      <c r="O110" s="13" t="n">
        <v>56802</v>
      </c>
      <c r="T110" s="0" t="str">
        <f aca="false">B110</f>
        <v>Fadhel, Jamal</v>
      </c>
      <c r="U110" s="15" t="str">
        <f aca="false">X110</f>
        <v>Fadhel, Jamal</v>
      </c>
      <c r="V110" s="0" t="str">
        <f aca="false">IF(OR(T110=U110,T110="",U110=""),"OK","BAD")</f>
        <v>OK</v>
      </c>
      <c r="W110" s="10" t="s">
        <v>33</v>
      </c>
      <c r="X110" s="10" t="s">
        <v>347</v>
      </c>
      <c r="Y110" s="11" t="n">
        <v>45142</v>
      </c>
      <c r="Z110" s="12" t="s">
        <v>96</v>
      </c>
      <c r="AA110" s="11" t="s">
        <v>97</v>
      </c>
      <c r="AB110" s="13" t="n">
        <v>43022</v>
      </c>
      <c r="AC110" s="13" t="n">
        <v>12661</v>
      </c>
      <c r="AD110" s="13" t="n">
        <v>495</v>
      </c>
      <c r="AE110" s="13" t="n">
        <v>624</v>
      </c>
      <c r="AF110" s="13" t="n">
        <v>0</v>
      </c>
      <c r="AG110" s="13" t="n">
        <v>0</v>
      </c>
      <c r="AH110" s="13" t="n">
        <v>0</v>
      </c>
      <c r="AI110" s="12" t="n">
        <v>21</v>
      </c>
      <c r="AJ110" s="13" t="n">
        <v>13780</v>
      </c>
      <c r="AK110" s="13" t="n">
        <v>56802</v>
      </c>
      <c r="AS110" s="16" t="e">
        <f aca="false">IF(#REF!&lt;&gt;#REF!,#REF!&amp;"/"&amp;#REF!,#REF!)</f>
        <v>#REF!</v>
      </c>
      <c r="AT110" s="16" t="str">
        <f aca="false">IF(A110&lt;&gt;W110,A110&amp;CHAR(10)&amp;W110,A110)</f>
        <v>Instructor</v>
      </c>
      <c r="AU110" s="16" t="str">
        <f aca="false">IF(B110&lt;&gt;X110,B110&amp;CHAR(10)&amp;X110,B110)</f>
        <v>Fadhel, Jamal</v>
      </c>
      <c r="AV110" s="17" t="str">
        <f aca="false">IF(C110&lt;&gt;Y110,TEXT(C110,"MM/DD/YY")&amp;CHAR(10)&amp;TEXT(Y110,"MM/DD/YY"),C110)</f>
        <v>08/04/23
08/04/23</v>
      </c>
      <c r="AW110" s="18" t="str">
        <f aca="false">IF(D110&lt;&gt;Z110,D110&amp;CHAR(10)&amp;Z110,D110)</f>
        <v>J-1-a</v>
      </c>
      <c r="AX110" s="17" t="str">
        <f aca="false">IF(E110&lt;&gt;AA110,TEXT(E110,"MM/DD/YY")&amp;CHAR(10)&amp;TEXT(AA110,"MM/DD/YY"),E110)</f>
        <v>LTA</v>
      </c>
      <c r="AY110" s="19" t="n">
        <f aca="false">IF(F110&lt;&gt;AB110,TEXT(F110,"$###,###")&amp;CHAR(10)&amp;TEXT(AB110,"$###,###"),F110)</f>
        <v>43022</v>
      </c>
      <c r="AZ110" s="19" t="n">
        <f aca="false">IF(G110&lt;&gt;AC110,TEXT(G110,"$###,###")&amp;CHAR(10)&amp;TEXT(AC110,"$###,###"),G110)</f>
        <v>12661</v>
      </c>
      <c r="BA110" s="19" t="n">
        <f aca="false">IF(AND(H110&lt;&gt;"-",H110&lt;&gt;AD110),TEXT(H110,"$###,##0")&amp;CHAR(10)&amp;TEXT(AD110,"$###,##0"),H110)</f>
        <v>495</v>
      </c>
      <c r="BB110" s="19" t="n">
        <f aca="false">IF(I110&lt;&gt;AE110,TEXT(I110,"$###,###")&amp;CHAR(10)&amp;TEXT(AE110,"$###,###"),I110)</f>
        <v>624</v>
      </c>
      <c r="BC110" s="19" t="n">
        <f aca="false">IF(AND(J110&lt;&gt;"-",J110&lt;&gt;AF110),TEXT(J110,"$###,##0")&amp;CHAR(10)&amp;TEXT(AF110,"$###,##0"),J110)</f>
        <v>0</v>
      </c>
      <c r="BD110" s="19" t="n">
        <f aca="false">IF(AND(K110&lt;&gt;"-",K110&lt;&gt;AG110),TEXT(K110,"$###,##0")&amp;CHAR(10)&amp;TEXT(AG110,"$###,##0"),K110)</f>
        <v>0</v>
      </c>
      <c r="BE110" s="19" t="n">
        <f aca="false">IF(AND(L110&lt;&gt;"-",L110&lt;&gt;AH110),TEXT(L110,"$###,##0")&amp;CHAR(10)&amp;TEXT(AH110,"$###,##0"),L110)</f>
        <v>0</v>
      </c>
      <c r="BF110" s="18" t="n">
        <f aca="false">IF(M110&lt;&gt;AI110,M110&amp;CHAR(10)&amp;AI110,M110)</f>
        <v>21</v>
      </c>
      <c r="BG110" s="19" t="n">
        <f aca="false">IF(N110&lt;&gt;AJ110,TEXT(N110,"$###,###")&amp;CHAR(10)&amp;TEXT(AJ110,"$###,###"),N110)</f>
        <v>13780</v>
      </c>
      <c r="BH110" s="19" t="n">
        <f aca="false">IF(O110&lt;&gt;AK110,TEXT(O110,"$###,###")&amp;CHAR(10)&amp;TEXT(AK110,"$###,###"),O110)</f>
        <v>56802</v>
      </c>
    </row>
    <row r="111" customFormat="false" ht="23.85" hidden="false" customHeight="false" outlineLevel="0" collapsed="false">
      <c r="A111" s="10" t="s">
        <v>38</v>
      </c>
      <c r="B111" s="10" t="s">
        <v>348</v>
      </c>
      <c r="C111" s="11" t="s">
        <v>349</v>
      </c>
      <c r="D111" s="12" t="s">
        <v>350</v>
      </c>
      <c r="E111" s="11" t="s">
        <v>229</v>
      </c>
      <c r="F111" s="13" t="n">
        <v>62012</v>
      </c>
      <c r="G111" s="13" t="n">
        <v>18250</v>
      </c>
      <c r="H111" s="13" t="n">
        <v>495</v>
      </c>
      <c r="I111" s="13" t="n">
        <v>899</v>
      </c>
      <c r="J111" s="14" t="n">
        <v>187</v>
      </c>
      <c r="K111" s="13" t="n">
        <v>9595</v>
      </c>
      <c r="L111" s="13" t="n">
        <v>328</v>
      </c>
      <c r="M111" s="10" t="n">
        <v>26</v>
      </c>
      <c r="N111" s="13" t="n">
        <v>29755</v>
      </c>
      <c r="O111" s="13" t="n">
        <v>91767</v>
      </c>
      <c r="T111" s="0" t="str">
        <f aca="false">B111</f>
        <v>Fathal, James</v>
      </c>
      <c r="U111" s="15" t="str">
        <f aca="false">X111</f>
        <v>Fathal, James</v>
      </c>
      <c r="V111" s="0" t="str">
        <f aca="false">IF(OR(T111=U111,T111="",U111=""),"OK","BAD")</f>
        <v>OK</v>
      </c>
      <c r="W111" s="10" t="s">
        <v>38</v>
      </c>
      <c r="X111" s="10" t="s">
        <v>348</v>
      </c>
      <c r="Y111" s="11" t="n">
        <v>44998</v>
      </c>
      <c r="Z111" s="12" t="s">
        <v>351</v>
      </c>
      <c r="AA111" s="11" t="n">
        <v>45364</v>
      </c>
      <c r="AB111" s="13" t="n">
        <v>52229</v>
      </c>
      <c r="AC111" s="13" t="n">
        <v>15371</v>
      </c>
      <c r="AD111" s="13" t="n">
        <v>495</v>
      </c>
      <c r="AE111" s="13" t="n">
        <v>757</v>
      </c>
      <c r="AF111" s="13" t="n">
        <v>187</v>
      </c>
      <c r="AG111" s="13" t="n">
        <v>9595</v>
      </c>
      <c r="AH111" s="13" t="n">
        <v>328</v>
      </c>
      <c r="AI111" s="12" t="n">
        <v>26</v>
      </c>
      <c r="AJ111" s="13" t="n">
        <v>26734</v>
      </c>
      <c r="AK111" s="13" t="n">
        <v>78963</v>
      </c>
      <c r="AS111" s="16" t="e">
        <f aca="false">IF(#REF!&lt;&gt;#REF!,#REF!&amp;"/"&amp;#REF!,#REF!)</f>
        <v>#REF!</v>
      </c>
      <c r="AT111" s="16" t="str">
        <f aca="false">IF(A111&lt;&gt;W111,A111&amp;CHAR(10)&amp;W111,A111)</f>
        <v>Program Specialist</v>
      </c>
      <c r="AU111" s="16" t="str">
        <f aca="false">IF(B111&lt;&gt;X111,B111&amp;CHAR(10)&amp;X111,B111)</f>
        <v>Fathal, James</v>
      </c>
      <c r="AV111" s="17" t="str">
        <f aca="false">IF(C111&lt;&gt;Y111,TEXT(C111,"MM/DD/YY")&amp;CHAR(10)&amp;TEXT(Y111,"MM/DD/YY"),C111)</f>
        <v>03/13/23
03/13/23</v>
      </c>
      <c r="AW111" s="18" t="str">
        <f aca="false">IF(D111&lt;&gt;Z111,D111&amp;CHAR(10)&amp;Z111,D111)</f>
        <v>M-1-a
K-3-b</v>
      </c>
      <c r="AX111" s="17" t="str">
        <f aca="false">IF(E111&lt;&gt;AA111,TEXT(E111,"MM/DD/YY")&amp;CHAR(10)&amp;TEXT(AA111,"MM/DD/YY"),E111)</f>
        <v>01/01/25
03/13/24</v>
      </c>
      <c r="AY111" s="19" t="str">
        <f aca="false">IF(F111&lt;&gt;AB111,TEXT(F111,"$###,###")&amp;CHAR(10)&amp;TEXT(AB111,"$###,###"),F111)</f>
        <v>$62,012
$52,229</v>
      </c>
      <c r="AZ111" s="19" t="str">
        <f aca="false">IF(G111&lt;&gt;AC111,TEXT(G111,"$###,###")&amp;CHAR(10)&amp;TEXT(AC111,"$###,###"),G111)</f>
        <v>$18,250
$15,371</v>
      </c>
      <c r="BA111" s="19" t="n">
        <f aca="false">IF(AND(H111&lt;&gt;"-",H111&lt;&gt;AD111),TEXT(H111,"$###,##0")&amp;CHAR(10)&amp;TEXT(AD111,"$###,##0"),H111)</f>
        <v>495</v>
      </c>
      <c r="BB111" s="19" t="str">
        <f aca="false">IF(I111&lt;&gt;AE111,TEXT(I111,"$###,###")&amp;CHAR(10)&amp;TEXT(AE111,"$###,###"),I111)</f>
        <v>$899
$757</v>
      </c>
      <c r="BC111" s="19" t="n">
        <f aca="false">IF(AND(J111&lt;&gt;"-",J111&lt;&gt;AF111),TEXT(J111,"$###,##0")&amp;CHAR(10)&amp;TEXT(AF111,"$###,##0"),J111)</f>
        <v>187</v>
      </c>
      <c r="BD111" s="19" t="n">
        <f aca="false">IF(AND(K111&lt;&gt;"-",K111&lt;&gt;AG111),TEXT(K111,"$###,##0")&amp;CHAR(10)&amp;TEXT(AG111,"$###,##0"),K111)</f>
        <v>9595</v>
      </c>
      <c r="BE111" s="19" t="n">
        <f aca="false">IF(AND(L111&lt;&gt;"-",L111&lt;&gt;AH111),TEXT(L111,"$###,##0")&amp;CHAR(10)&amp;TEXT(AH111,"$###,##0"),L111)</f>
        <v>328</v>
      </c>
      <c r="BF111" s="18" t="n">
        <f aca="false">IF(M111&lt;&gt;AI111,M111&amp;CHAR(10)&amp;AI111,M111)</f>
        <v>26</v>
      </c>
      <c r="BG111" s="19" t="str">
        <f aca="false">IF(N111&lt;&gt;AJ111,TEXT(N111,"$###,###")&amp;CHAR(10)&amp;TEXT(AJ111,"$###,###"),N111)</f>
        <v>$29,755
$26,734</v>
      </c>
      <c r="BH111" s="19" t="str">
        <f aca="false">IF(O111&lt;&gt;AK111,TEXT(O111,"$###,###")&amp;CHAR(10)&amp;TEXT(AK111,"$###,###"),O111)</f>
        <v>$91,767
$78,963</v>
      </c>
    </row>
    <row r="112" customFormat="false" ht="23.85" hidden="false" customHeight="false" outlineLevel="0" collapsed="false">
      <c r="A112" s="10" t="s">
        <v>47</v>
      </c>
      <c r="B112" s="10" t="s">
        <v>352</v>
      </c>
      <c r="C112" s="11" t="s">
        <v>353</v>
      </c>
      <c r="D112" s="12" t="s">
        <v>49</v>
      </c>
      <c r="E112" s="11" t="s">
        <v>97</v>
      </c>
      <c r="F112" s="13" t="n">
        <v>31887</v>
      </c>
      <c r="G112" s="13" t="n">
        <v>9384</v>
      </c>
      <c r="H112" s="13" t="n">
        <v>495</v>
      </c>
      <c r="I112" s="13" t="n">
        <v>462</v>
      </c>
      <c r="J112" s="14" t="n">
        <v>0</v>
      </c>
      <c r="K112" s="13" t="n">
        <v>6928</v>
      </c>
      <c r="L112" s="13" t="n">
        <v>0</v>
      </c>
      <c r="M112" s="10" t="n">
        <v>21</v>
      </c>
      <c r="N112" s="13" t="n">
        <v>17270</v>
      </c>
      <c r="O112" s="13" t="n">
        <v>49157</v>
      </c>
      <c r="T112" s="0" t="str">
        <f aca="false">B112</f>
        <v>Fernandez, Christine M.</v>
      </c>
      <c r="U112" s="15" t="str">
        <f aca="false">X112</f>
        <v>Fernandez, Christine M.</v>
      </c>
      <c r="V112" s="0" t="str">
        <f aca="false">IF(OR(T112=U112,T112="",U112=""),"OK","BAD")</f>
        <v>OK</v>
      </c>
      <c r="W112" s="10" t="s">
        <v>47</v>
      </c>
      <c r="X112" s="10" t="s">
        <v>352</v>
      </c>
      <c r="Y112" s="11" t="n">
        <v>45209</v>
      </c>
      <c r="Z112" s="12" t="s">
        <v>49</v>
      </c>
      <c r="AA112" s="11" t="s">
        <v>97</v>
      </c>
      <c r="AB112" s="13" t="n">
        <v>31887</v>
      </c>
      <c r="AC112" s="13" t="n">
        <v>9384</v>
      </c>
      <c r="AD112" s="13" t="n">
        <v>495</v>
      </c>
      <c r="AE112" s="13" t="n">
        <v>462</v>
      </c>
      <c r="AF112" s="13" t="n">
        <v>0</v>
      </c>
      <c r="AG112" s="13" t="n">
        <v>6928</v>
      </c>
      <c r="AH112" s="13" t="n">
        <v>0</v>
      </c>
      <c r="AI112" s="12" t="n">
        <v>21</v>
      </c>
      <c r="AJ112" s="13" t="n">
        <v>17270</v>
      </c>
      <c r="AK112" s="13" t="n">
        <v>49157</v>
      </c>
      <c r="AS112" s="16" t="e">
        <f aca="false">IF(#REF!&lt;&gt;#REF!,#REF!&amp;"/"&amp;#REF!,#REF!)</f>
        <v>#REF!</v>
      </c>
      <c r="AT112" s="16" t="str">
        <f aca="false">IF(A112&lt;&gt;W112,A112&amp;CHAR(10)&amp;W112,A112)</f>
        <v>Emergency Instructor</v>
      </c>
      <c r="AU112" s="16" t="str">
        <f aca="false">IF(B112&lt;&gt;X112,B112&amp;CHAR(10)&amp;X112,B112)</f>
        <v>Fernandez, Christine M.</v>
      </c>
      <c r="AV112" s="17" t="str">
        <f aca="false">IF(C112&lt;&gt;Y112,TEXT(C112,"MM/DD/YY")&amp;CHAR(10)&amp;TEXT(Y112,"MM/DD/YY"),C112)</f>
        <v>10/10/23
10/10/23</v>
      </c>
      <c r="AW112" s="18" t="str">
        <f aca="false">IF(D112&lt;&gt;Z112,D112&amp;CHAR(10)&amp;Z112,D112)</f>
        <v>H-2-a</v>
      </c>
      <c r="AX112" s="17" t="str">
        <f aca="false">IF(E112&lt;&gt;AA112,TEXT(E112,"MM/DD/YY")&amp;CHAR(10)&amp;TEXT(AA112,"MM/DD/YY"),E112)</f>
        <v>LTA</v>
      </c>
      <c r="AY112" s="19" t="n">
        <f aca="false">IF(F112&lt;&gt;AB112,TEXT(F112,"$###,###")&amp;CHAR(10)&amp;TEXT(AB112,"$###,###"),F112)</f>
        <v>31887</v>
      </c>
      <c r="AZ112" s="19" t="n">
        <f aca="false">IF(G112&lt;&gt;AC112,TEXT(G112,"$###,###")&amp;CHAR(10)&amp;TEXT(AC112,"$###,###"),G112)</f>
        <v>9384</v>
      </c>
      <c r="BA112" s="19" t="n">
        <f aca="false">IF(AND(H112&lt;&gt;"-",H112&lt;&gt;AD112),TEXT(H112,"$###,##0")&amp;CHAR(10)&amp;TEXT(AD112,"$###,##0"),H112)</f>
        <v>495</v>
      </c>
      <c r="BB112" s="19" t="n">
        <f aca="false">IF(I112&lt;&gt;AE112,TEXT(I112,"$###,###")&amp;CHAR(10)&amp;TEXT(AE112,"$###,###"),I112)</f>
        <v>462</v>
      </c>
      <c r="BC112" s="19" t="n">
        <f aca="false">IF(AND(J112&lt;&gt;"-",J112&lt;&gt;AF112),TEXT(J112,"$###,##0")&amp;CHAR(10)&amp;TEXT(AF112,"$###,##0"),J112)</f>
        <v>0</v>
      </c>
      <c r="BD112" s="19" t="n">
        <f aca="false">IF(AND(K112&lt;&gt;"-",K112&lt;&gt;AG112),TEXT(K112,"$###,##0")&amp;CHAR(10)&amp;TEXT(AG112,"$###,##0"),K112)</f>
        <v>6928</v>
      </c>
      <c r="BE112" s="19" t="n">
        <f aca="false">IF(AND(L112&lt;&gt;"-",L112&lt;&gt;AH112),TEXT(L112,"$###,##0")&amp;CHAR(10)&amp;TEXT(AH112,"$###,##0"),L112)</f>
        <v>0</v>
      </c>
      <c r="BF112" s="18" t="n">
        <f aca="false">IF(M112&lt;&gt;AI112,M112&amp;CHAR(10)&amp;AI112,M112)</f>
        <v>21</v>
      </c>
      <c r="BG112" s="19" t="n">
        <f aca="false">IF(N112&lt;&gt;AJ112,TEXT(N112,"$###,###")&amp;CHAR(10)&amp;TEXT(AJ112,"$###,###"),N112)</f>
        <v>17270</v>
      </c>
      <c r="BH112" s="19" t="n">
        <f aca="false">IF(O112&lt;&gt;AK112,TEXT(O112,"$###,###")&amp;CHAR(10)&amp;TEXT(AK112,"$###,###"),O112)</f>
        <v>49157</v>
      </c>
    </row>
    <row r="113" customFormat="false" ht="23.85" hidden="false" customHeight="false" outlineLevel="0" collapsed="false">
      <c r="A113" s="10" t="s">
        <v>27</v>
      </c>
      <c r="B113" s="10" t="s">
        <v>354</v>
      </c>
      <c r="C113" s="11" t="s">
        <v>355</v>
      </c>
      <c r="D113" s="12" t="s">
        <v>356</v>
      </c>
      <c r="E113" s="11" t="s">
        <v>357</v>
      </c>
      <c r="F113" s="13" t="n">
        <v>46256</v>
      </c>
      <c r="G113" s="13" t="n">
        <v>13613</v>
      </c>
      <c r="H113" s="13" t="n">
        <v>495</v>
      </c>
      <c r="I113" s="13" t="n">
        <v>671</v>
      </c>
      <c r="J113" s="14" t="n">
        <v>187</v>
      </c>
      <c r="K113" s="13" t="n">
        <v>3994</v>
      </c>
      <c r="L113" s="13" t="n">
        <v>530</v>
      </c>
      <c r="M113" s="10" t="n">
        <v>26</v>
      </c>
      <c r="N113" s="13" t="n">
        <v>19489</v>
      </c>
      <c r="O113" s="13" t="n">
        <v>65745</v>
      </c>
      <c r="T113" s="0" t="str">
        <f aca="false">B113</f>
        <v>Fernandez, Victor Paul M. II</v>
      </c>
      <c r="U113" s="15" t="str">
        <f aca="false">X113</f>
        <v>Fernandez, Victor Paul M. II</v>
      </c>
      <c r="V113" s="0" t="str">
        <f aca="false">IF(OR(T113=U113,T113="",U113=""),"OK","BAD")</f>
        <v>OK</v>
      </c>
      <c r="W113" s="10" t="s">
        <v>27</v>
      </c>
      <c r="X113" s="10" t="s">
        <v>354</v>
      </c>
      <c r="Y113" s="11" t="n">
        <v>43962</v>
      </c>
      <c r="Z113" s="12" t="s">
        <v>356</v>
      </c>
      <c r="AA113" s="11" t="n">
        <v>45423</v>
      </c>
      <c r="AB113" s="13" t="n">
        <v>46256</v>
      </c>
      <c r="AC113" s="13" t="n">
        <v>13613</v>
      </c>
      <c r="AD113" s="13" t="n">
        <v>495</v>
      </c>
      <c r="AE113" s="13" t="n">
        <v>671</v>
      </c>
      <c r="AF113" s="13" t="n">
        <v>187</v>
      </c>
      <c r="AG113" s="13" t="n">
        <v>3994</v>
      </c>
      <c r="AH113" s="13" t="n">
        <v>530</v>
      </c>
      <c r="AI113" s="12" t="n">
        <v>26</v>
      </c>
      <c r="AJ113" s="13" t="n">
        <v>19489</v>
      </c>
      <c r="AK113" s="13" t="n">
        <v>65745</v>
      </c>
      <c r="AS113" s="16" t="e">
        <f aca="false">IF(#REF!&lt;&gt;#REF!,#REF!&amp;"/"&amp;#REF!,#REF!)</f>
        <v>#REF!</v>
      </c>
      <c r="AT113" s="16" t="str">
        <f aca="false">IF(A113&lt;&gt;W113,A113&amp;CHAR(10)&amp;W113,A113)</f>
        <v>Program Coordinator I</v>
      </c>
      <c r="AU113" s="16" t="str">
        <f aca="false">IF(B113&lt;&gt;X113,B113&amp;CHAR(10)&amp;X113,B113)</f>
        <v>Fernandez, Victor Paul M. II</v>
      </c>
      <c r="AV113" s="17" t="str">
        <f aca="false">IF(C113&lt;&gt;Y113,TEXT(C113,"MM/DD/YY")&amp;CHAR(10)&amp;TEXT(Y113,"MM/DD/YY"),C113)</f>
        <v>05/11/20
05/11/20</v>
      </c>
      <c r="AW113" s="18" t="str">
        <f aca="false">IF(D113&lt;&gt;Z113,D113&amp;CHAR(10)&amp;Z113,D113)</f>
        <v>K-4</v>
      </c>
      <c r="AX113" s="17" t="str">
        <f aca="false">IF(E113&lt;&gt;AA113,TEXT(E113,"MM/DD/YY")&amp;CHAR(10)&amp;TEXT(AA113,"MM/DD/YY"),E113)</f>
        <v>05/11/24
05/11/24</v>
      </c>
      <c r="AY113" s="19" t="n">
        <f aca="false">IF(F113&lt;&gt;AB113,TEXT(F113,"$###,###")&amp;CHAR(10)&amp;TEXT(AB113,"$###,###"),F113)</f>
        <v>46256</v>
      </c>
      <c r="AZ113" s="19" t="n">
        <f aca="false">IF(G113&lt;&gt;AC113,TEXT(G113,"$###,###")&amp;CHAR(10)&amp;TEXT(AC113,"$###,###"),G113)</f>
        <v>13613</v>
      </c>
      <c r="BA113" s="19" t="n">
        <f aca="false">IF(AND(H113&lt;&gt;"-",H113&lt;&gt;AD113),TEXT(H113,"$###,##0")&amp;CHAR(10)&amp;TEXT(AD113,"$###,##0"),H113)</f>
        <v>495</v>
      </c>
      <c r="BB113" s="19" t="n">
        <f aca="false">IF(I113&lt;&gt;AE113,TEXT(I113,"$###,###")&amp;CHAR(10)&amp;TEXT(AE113,"$###,###"),I113)</f>
        <v>671</v>
      </c>
      <c r="BC113" s="19" t="n">
        <f aca="false">IF(AND(J113&lt;&gt;"-",J113&lt;&gt;AF113),TEXT(J113,"$###,##0")&amp;CHAR(10)&amp;TEXT(AF113,"$###,##0"),J113)</f>
        <v>187</v>
      </c>
      <c r="BD113" s="19" t="n">
        <f aca="false">IF(AND(K113&lt;&gt;"-",K113&lt;&gt;AG113),TEXT(K113,"$###,##0")&amp;CHAR(10)&amp;TEXT(AG113,"$###,##0"),K113)</f>
        <v>3994</v>
      </c>
      <c r="BE113" s="19" t="n">
        <f aca="false">IF(AND(L113&lt;&gt;"-",L113&lt;&gt;AH113),TEXT(L113,"$###,##0")&amp;CHAR(10)&amp;TEXT(AH113,"$###,##0"),L113)</f>
        <v>530</v>
      </c>
      <c r="BF113" s="18" t="n">
        <f aca="false">IF(M113&lt;&gt;AI113,M113&amp;CHAR(10)&amp;AI113,M113)</f>
        <v>26</v>
      </c>
      <c r="BG113" s="19" t="n">
        <f aca="false">IF(N113&lt;&gt;AJ113,TEXT(N113,"$###,###")&amp;CHAR(10)&amp;TEXT(AJ113,"$###,###"),N113)</f>
        <v>19489</v>
      </c>
      <c r="BH113" s="19" t="n">
        <f aca="false">IF(O113&lt;&gt;AK113,TEXT(O113,"$###,###")&amp;CHAR(10)&amp;TEXT(AK113,"$###,###"),O113)</f>
        <v>65745</v>
      </c>
    </row>
    <row r="114" customFormat="false" ht="23.85" hidden="false" customHeight="false" outlineLevel="0" collapsed="false">
      <c r="A114" s="10" t="s">
        <v>358</v>
      </c>
      <c r="B114" s="10" t="s">
        <v>359</v>
      </c>
      <c r="C114" s="11" t="s">
        <v>321</v>
      </c>
      <c r="D114" s="12" t="s">
        <v>32</v>
      </c>
      <c r="E114" s="11" t="s">
        <v>360</v>
      </c>
      <c r="F114" s="13" t="n">
        <v>32355</v>
      </c>
      <c r="G114" s="13" t="n">
        <v>9522</v>
      </c>
      <c r="H114" s="13" t="n">
        <v>495</v>
      </c>
      <c r="I114" s="13" t="n">
        <v>469</v>
      </c>
      <c r="J114" s="14" t="n">
        <v>0</v>
      </c>
      <c r="K114" s="13" t="n">
        <v>3994</v>
      </c>
      <c r="L114" s="13" t="n">
        <v>298</v>
      </c>
      <c r="M114" s="10" t="n">
        <v>26</v>
      </c>
      <c r="N114" s="13" t="n">
        <v>14778</v>
      </c>
      <c r="O114" s="13" t="n">
        <v>47133</v>
      </c>
      <c r="T114" s="0" t="str">
        <f aca="false">B114</f>
        <v>Flores, Steven J.</v>
      </c>
      <c r="U114" s="15" t="str">
        <f aca="false">X114</f>
        <v>Flores, Steven</v>
      </c>
      <c r="V114" s="0" t="str">
        <f aca="false">IF(OR(T114=U114,T114="",U114=""),"OK","BAD")</f>
        <v>BAD</v>
      </c>
      <c r="W114" s="10" t="s">
        <v>358</v>
      </c>
      <c r="X114" s="10" t="s">
        <v>361</v>
      </c>
      <c r="Y114" s="11" t="n">
        <v>45222</v>
      </c>
      <c r="Z114" s="12" t="s">
        <v>32</v>
      </c>
      <c r="AA114" s="11" t="n">
        <v>45588</v>
      </c>
      <c r="AB114" s="13" t="n">
        <v>32355</v>
      </c>
      <c r="AC114" s="13" t="n">
        <v>9522</v>
      </c>
      <c r="AD114" s="13" t="n">
        <v>495</v>
      </c>
      <c r="AE114" s="13" t="n">
        <v>469</v>
      </c>
      <c r="AF114" s="13" t="n">
        <v>0</v>
      </c>
      <c r="AG114" s="13" t="n">
        <v>3994</v>
      </c>
      <c r="AH114" s="13" t="n">
        <v>298</v>
      </c>
      <c r="AI114" s="12" t="n">
        <v>26</v>
      </c>
      <c r="AJ114" s="13" t="n">
        <v>14778</v>
      </c>
      <c r="AK114" s="13" t="n">
        <v>47133</v>
      </c>
      <c r="AS114" s="16" t="e">
        <f aca="false">IF(#REF!&lt;&gt;#REF!,#REF!&amp;"/"&amp;#REF!,#REF!)</f>
        <v>#REF!</v>
      </c>
      <c r="AT114" s="16" t="str">
        <f aca="false">IF(A114&lt;&gt;W114,A114&amp;CHAR(10)&amp;W114,A114)</f>
        <v>Maintenance Worker</v>
      </c>
      <c r="AU114" s="16" t="str">
        <f aca="false">IF(B114&lt;&gt;X114,B114&amp;CHAR(10)&amp;X114,B114)</f>
        <v>Flores, Steven J.
Flores, Steven</v>
      </c>
      <c r="AV114" s="17" t="str">
        <f aca="false">IF(C114&lt;&gt;Y114,TEXT(C114,"MM/DD/YY")&amp;CHAR(10)&amp;TEXT(Y114,"MM/DD/YY"),C114)</f>
        <v>10/23/23
10/23/23</v>
      </c>
      <c r="AW114" s="18" t="str">
        <f aca="false">IF(D114&lt;&gt;Z114,D114&amp;CHAR(10)&amp;Z114,D114)</f>
        <v>H-1</v>
      </c>
      <c r="AX114" s="17" t="str">
        <f aca="false">IF(E114&lt;&gt;AA114,TEXT(E114,"MM/DD/YY")&amp;CHAR(10)&amp;TEXT(AA114,"MM/DD/YY"),E114)</f>
        <v>10/23/24
10/23/24</v>
      </c>
      <c r="AY114" s="19" t="n">
        <f aca="false">IF(F114&lt;&gt;AB114,TEXT(F114,"$###,###")&amp;CHAR(10)&amp;TEXT(AB114,"$###,###"),F114)</f>
        <v>32355</v>
      </c>
      <c r="AZ114" s="19" t="n">
        <f aca="false">IF(G114&lt;&gt;AC114,TEXT(G114,"$###,###")&amp;CHAR(10)&amp;TEXT(AC114,"$###,###"),G114)</f>
        <v>9522</v>
      </c>
      <c r="BA114" s="19" t="n">
        <f aca="false">IF(AND(H114&lt;&gt;"-",H114&lt;&gt;AD114),TEXT(H114,"$###,##0")&amp;CHAR(10)&amp;TEXT(AD114,"$###,##0"),H114)</f>
        <v>495</v>
      </c>
      <c r="BB114" s="19" t="n">
        <f aca="false">IF(I114&lt;&gt;AE114,TEXT(I114,"$###,###")&amp;CHAR(10)&amp;TEXT(AE114,"$###,###"),I114)</f>
        <v>469</v>
      </c>
      <c r="BC114" s="19" t="n">
        <f aca="false">IF(AND(J114&lt;&gt;"-",J114&lt;&gt;AF114),TEXT(J114,"$###,##0")&amp;CHAR(10)&amp;TEXT(AF114,"$###,##0"),J114)</f>
        <v>0</v>
      </c>
      <c r="BD114" s="19" t="n">
        <f aca="false">IF(AND(K114&lt;&gt;"-",K114&lt;&gt;AG114),TEXT(K114,"$###,##0")&amp;CHAR(10)&amp;TEXT(AG114,"$###,##0"),K114)</f>
        <v>3994</v>
      </c>
      <c r="BE114" s="19" t="n">
        <f aca="false">IF(AND(L114&lt;&gt;"-",L114&lt;&gt;AH114),TEXT(L114,"$###,##0")&amp;CHAR(10)&amp;TEXT(AH114,"$###,##0"),L114)</f>
        <v>298</v>
      </c>
      <c r="BF114" s="18" t="n">
        <f aca="false">IF(M114&lt;&gt;AI114,M114&amp;CHAR(10)&amp;AI114,M114)</f>
        <v>26</v>
      </c>
      <c r="BG114" s="19" t="n">
        <f aca="false">IF(N114&lt;&gt;AJ114,TEXT(N114,"$###,###")&amp;CHAR(10)&amp;TEXT(AJ114,"$###,###"),N114)</f>
        <v>14778</v>
      </c>
      <c r="BH114" s="19" t="n">
        <f aca="false">IF(O114&lt;&gt;AK114,TEXT(O114,"$###,###")&amp;CHAR(10)&amp;TEXT(AK114,"$###,###"),O114)</f>
        <v>47133</v>
      </c>
    </row>
    <row r="115" customFormat="false" ht="23.85" hidden="false" customHeight="false" outlineLevel="0" collapsed="false">
      <c r="A115" s="10" t="s">
        <v>33</v>
      </c>
      <c r="B115" s="10" t="s">
        <v>362</v>
      </c>
      <c r="C115" s="11" t="s">
        <v>107</v>
      </c>
      <c r="D115" s="12" t="s">
        <v>108</v>
      </c>
      <c r="E115" s="11" t="s">
        <v>109</v>
      </c>
      <c r="F115" s="13" t="n">
        <v>44326</v>
      </c>
      <c r="G115" s="13" t="n">
        <v>13045</v>
      </c>
      <c r="H115" s="13" t="n">
        <v>495</v>
      </c>
      <c r="I115" s="13" t="n">
        <v>643</v>
      </c>
      <c r="J115" s="14" t="n">
        <v>187</v>
      </c>
      <c r="K115" s="13" t="n">
        <v>3994</v>
      </c>
      <c r="L115" s="13" t="n">
        <v>298</v>
      </c>
      <c r="M115" s="10" t="n">
        <v>21</v>
      </c>
      <c r="N115" s="13" t="n">
        <v>18662</v>
      </c>
      <c r="O115" s="13" t="n">
        <v>62988</v>
      </c>
      <c r="T115" s="0" t="str">
        <f aca="false">B115</f>
        <v>Franquez, Arwen A.</v>
      </c>
      <c r="U115" s="15" t="str">
        <f aca="false">X115</f>
        <v>Franquez, Arwen A.</v>
      </c>
      <c r="V115" s="0" t="str">
        <f aca="false">IF(OR(T115=U115,T115="",U115=""),"OK","BAD")</f>
        <v>OK</v>
      </c>
      <c r="W115" s="10" t="s">
        <v>33</v>
      </c>
      <c r="X115" s="10" t="s">
        <v>362</v>
      </c>
      <c r="Y115" s="11" t="n">
        <v>44053</v>
      </c>
      <c r="Z115" s="12" t="s">
        <v>108</v>
      </c>
      <c r="AA115" s="11" t="n">
        <v>45505</v>
      </c>
      <c r="AB115" s="13" t="n">
        <v>44326</v>
      </c>
      <c r="AC115" s="13" t="n">
        <v>13045</v>
      </c>
      <c r="AD115" s="13" t="n">
        <v>495</v>
      </c>
      <c r="AE115" s="13" t="n">
        <v>643</v>
      </c>
      <c r="AF115" s="13" t="n">
        <v>187</v>
      </c>
      <c r="AG115" s="13" t="n">
        <v>3994</v>
      </c>
      <c r="AH115" s="13" t="n">
        <v>298</v>
      </c>
      <c r="AI115" s="12" t="n">
        <v>21</v>
      </c>
      <c r="AJ115" s="13" t="n">
        <v>18662</v>
      </c>
      <c r="AK115" s="13" t="n">
        <v>62988</v>
      </c>
      <c r="AS115" s="16" t="e">
        <f aca="false">IF(#REF!&lt;&gt;#REF!,#REF!&amp;"/"&amp;#REF!,#REF!)</f>
        <v>#REF!</v>
      </c>
      <c r="AT115" s="16" t="str">
        <f aca="false">IF(A115&lt;&gt;W115,A115&amp;CHAR(10)&amp;W115,A115)</f>
        <v>Instructor</v>
      </c>
      <c r="AU115" s="16" t="str">
        <f aca="false">IF(B115&lt;&gt;X115,B115&amp;CHAR(10)&amp;X115,B115)</f>
        <v>Franquez, Arwen A.</v>
      </c>
      <c r="AV115" s="17" t="str">
        <f aca="false">IF(C115&lt;&gt;Y115,TEXT(C115,"MM/DD/YY")&amp;CHAR(10)&amp;TEXT(Y115,"MM/DD/YY"),C115)</f>
        <v>08/10/20
08/10/20</v>
      </c>
      <c r="AW115" s="18" t="str">
        <f aca="false">IF(D115&lt;&gt;Z115,D115&amp;CHAR(10)&amp;Z115,D115)</f>
        <v>J-1-d</v>
      </c>
      <c r="AX115" s="17" t="str">
        <f aca="false">IF(E115&lt;&gt;AA115,TEXT(E115,"MM/DD/YY")&amp;CHAR(10)&amp;TEXT(AA115,"MM/DD/YY"),E115)</f>
        <v>08/01/24
08/01/24</v>
      </c>
      <c r="AY115" s="19" t="n">
        <f aca="false">IF(F115&lt;&gt;AB115,TEXT(F115,"$###,###")&amp;CHAR(10)&amp;TEXT(AB115,"$###,###"),F115)</f>
        <v>44326</v>
      </c>
      <c r="AZ115" s="19" t="n">
        <f aca="false">IF(G115&lt;&gt;AC115,TEXT(G115,"$###,###")&amp;CHAR(10)&amp;TEXT(AC115,"$###,###"),G115)</f>
        <v>13045</v>
      </c>
      <c r="BA115" s="19" t="n">
        <f aca="false">IF(AND(H115&lt;&gt;"-",H115&lt;&gt;AD115),TEXT(H115,"$###,##0")&amp;CHAR(10)&amp;TEXT(AD115,"$###,##0"),H115)</f>
        <v>495</v>
      </c>
      <c r="BB115" s="19" t="n">
        <f aca="false">IF(I115&lt;&gt;AE115,TEXT(I115,"$###,###")&amp;CHAR(10)&amp;TEXT(AE115,"$###,###"),I115)</f>
        <v>643</v>
      </c>
      <c r="BC115" s="19" t="n">
        <f aca="false">IF(AND(J115&lt;&gt;"-",J115&lt;&gt;AF115),TEXT(J115,"$###,##0")&amp;CHAR(10)&amp;TEXT(AF115,"$###,##0"),J115)</f>
        <v>187</v>
      </c>
      <c r="BD115" s="19" t="n">
        <f aca="false">IF(AND(K115&lt;&gt;"-",K115&lt;&gt;AG115),TEXT(K115,"$###,##0")&amp;CHAR(10)&amp;TEXT(AG115,"$###,##0"),K115)</f>
        <v>3994</v>
      </c>
      <c r="BE115" s="19" t="n">
        <f aca="false">IF(AND(L115&lt;&gt;"-",L115&lt;&gt;AH115),TEXT(L115,"$###,##0")&amp;CHAR(10)&amp;TEXT(AH115,"$###,##0"),L115)</f>
        <v>298</v>
      </c>
      <c r="BF115" s="18" t="n">
        <f aca="false">IF(M115&lt;&gt;AI115,M115&amp;CHAR(10)&amp;AI115,M115)</f>
        <v>21</v>
      </c>
      <c r="BG115" s="19" t="n">
        <f aca="false">IF(N115&lt;&gt;AJ115,TEXT(N115,"$###,###")&amp;CHAR(10)&amp;TEXT(AJ115,"$###,###"),N115)</f>
        <v>18662</v>
      </c>
      <c r="BH115" s="19" t="n">
        <f aca="false">IF(O115&lt;&gt;AK115,TEXT(O115,"$###,###")&amp;CHAR(10)&amp;TEXT(AK115,"$###,###"),O115)</f>
        <v>62988</v>
      </c>
    </row>
    <row r="116" customFormat="false" ht="23.85" hidden="false" customHeight="false" outlineLevel="0" collapsed="false">
      <c r="A116" s="10" t="s">
        <v>33</v>
      </c>
      <c r="B116" s="10" t="s">
        <v>363</v>
      </c>
      <c r="C116" s="11" t="s">
        <v>107</v>
      </c>
      <c r="D116" s="12" t="s">
        <v>364</v>
      </c>
      <c r="E116" s="11" t="s">
        <v>109</v>
      </c>
      <c r="F116" s="13" t="n">
        <v>43887</v>
      </c>
      <c r="G116" s="13" t="n">
        <v>12916</v>
      </c>
      <c r="H116" s="13" t="n">
        <v>495</v>
      </c>
      <c r="I116" s="13" t="n">
        <v>636</v>
      </c>
      <c r="J116" s="14" t="n">
        <v>187</v>
      </c>
      <c r="K116" s="13" t="n">
        <v>5709</v>
      </c>
      <c r="L116" s="13" t="n">
        <v>328</v>
      </c>
      <c r="M116" s="10" t="n">
        <v>26</v>
      </c>
      <c r="N116" s="13" t="n">
        <v>20272</v>
      </c>
      <c r="O116" s="13" t="n">
        <v>64159</v>
      </c>
      <c r="T116" s="0" t="str">
        <f aca="false">B116</f>
        <v>Galao, Francine N.</v>
      </c>
      <c r="U116" s="15" t="str">
        <f aca="false">X116</f>
        <v>Galao, Francine N.</v>
      </c>
      <c r="V116" s="0" t="str">
        <f aca="false">IF(OR(T116=U116,T116="",U116=""),"OK","BAD")</f>
        <v>OK</v>
      </c>
      <c r="W116" s="10" t="s">
        <v>33</v>
      </c>
      <c r="X116" s="10" t="s">
        <v>363</v>
      </c>
      <c r="Y116" s="11" t="n">
        <v>44053</v>
      </c>
      <c r="Z116" s="12" t="s">
        <v>364</v>
      </c>
      <c r="AA116" s="11" t="n">
        <v>45505</v>
      </c>
      <c r="AB116" s="13" t="n">
        <v>43887</v>
      </c>
      <c r="AC116" s="13" t="n">
        <v>12916</v>
      </c>
      <c r="AD116" s="13" t="n">
        <v>495</v>
      </c>
      <c r="AE116" s="13" t="n">
        <v>636</v>
      </c>
      <c r="AF116" s="13" t="n">
        <v>187</v>
      </c>
      <c r="AG116" s="13" t="n">
        <v>5709</v>
      </c>
      <c r="AH116" s="13" t="n">
        <v>328</v>
      </c>
      <c r="AI116" s="12" t="n">
        <v>26</v>
      </c>
      <c r="AJ116" s="13" t="n">
        <v>20272</v>
      </c>
      <c r="AK116" s="13" t="n">
        <v>64159</v>
      </c>
      <c r="AS116" s="16" t="e">
        <f aca="false">IF(#REF!&lt;&gt;#REF!,#REF!&amp;"/"&amp;#REF!,#REF!)</f>
        <v>#REF!</v>
      </c>
      <c r="AT116" s="16" t="str">
        <f aca="false">IF(A116&lt;&gt;W116,A116&amp;CHAR(10)&amp;W116,A116)</f>
        <v>Instructor</v>
      </c>
      <c r="AU116" s="16" t="str">
        <f aca="false">IF(B116&lt;&gt;X116,B116&amp;CHAR(10)&amp;X116,B116)</f>
        <v>Galao, Francine N.</v>
      </c>
      <c r="AV116" s="17" t="str">
        <f aca="false">IF(C116&lt;&gt;Y116,TEXT(C116,"MM/DD/YY")&amp;CHAR(10)&amp;TEXT(Y116,"MM/DD/YY"),C116)</f>
        <v>08/10/20
08/10/20</v>
      </c>
      <c r="AW116" s="18" t="str">
        <f aca="false">IF(D116&lt;&gt;Z116,D116&amp;CHAR(10)&amp;Z116,D116)</f>
        <v>J-1-c</v>
      </c>
      <c r="AX116" s="17" t="str">
        <f aca="false">IF(E116&lt;&gt;AA116,TEXT(E116,"MM/DD/YY")&amp;CHAR(10)&amp;TEXT(AA116,"MM/DD/YY"),E116)</f>
        <v>08/01/24
08/01/24</v>
      </c>
      <c r="AY116" s="19" t="n">
        <f aca="false">IF(F116&lt;&gt;AB116,TEXT(F116,"$###,###")&amp;CHAR(10)&amp;TEXT(AB116,"$###,###"),F116)</f>
        <v>43887</v>
      </c>
      <c r="AZ116" s="19" t="n">
        <f aca="false">IF(G116&lt;&gt;AC116,TEXT(G116,"$###,###")&amp;CHAR(10)&amp;TEXT(AC116,"$###,###"),G116)</f>
        <v>12916</v>
      </c>
      <c r="BA116" s="19" t="n">
        <f aca="false">IF(AND(H116&lt;&gt;"-",H116&lt;&gt;AD116),TEXT(H116,"$###,##0")&amp;CHAR(10)&amp;TEXT(AD116,"$###,##0"),H116)</f>
        <v>495</v>
      </c>
      <c r="BB116" s="19" t="n">
        <f aca="false">IF(I116&lt;&gt;AE116,TEXT(I116,"$###,###")&amp;CHAR(10)&amp;TEXT(AE116,"$###,###"),I116)</f>
        <v>636</v>
      </c>
      <c r="BC116" s="19" t="n">
        <f aca="false">IF(AND(J116&lt;&gt;"-",J116&lt;&gt;AF116),TEXT(J116,"$###,##0")&amp;CHAR(10)&amp;TEXT(AF116,"$###,##0"),J116)</f>
        <v>187</v>
      </c>
      <c r="BD116" s="19" t="n">
        <f aca="false">IF(AND(K116&lt;&gt;"-",K116&lt;&gt;AG116),TEXT(K116,"$###,##0")&amp;CHAR(10)&amp;TEXT(AG116,"$###,##0"),K116)</f>
        <v>5709</v>
      </c>
      <c r="BE116" s="19" t="n">
        <f aca="false">IF(AND(L116&lt;&gt;"-",L116&lt;&gt;AH116),TEXT(L116,"$###,##0")&amp;CHAR(10)&amp;TEXT(AH116,"$###,##0"),L116)</f>
        <v>328</v>
      </c>
      <c r="BF116" s="18" t="n">
        <f aca="false">IF(M116&lt;&gt;AI116,M116&amp;CHAR(10)&amp;AI116,M116)</f>
        <v>26</v>
      </c>
      <c r="BG116" s="19" t="n">
        <f aca="false">IF(N116&lt;&gt;AJ116,TEXT(N116,"$###,###")&amp;CHAR(10)&amp;TEXT(AJ116,"$###,###"),N116)</f>
        <v>20272</v>
      </c>
      <c r="BH116" s="19" t="n">
        <f aca="false">IF(O116&lt;&gt;AK116,TEXT(O116,"$###,###")&amp;CHAR(10)&amp;TEXT(AK116,"$###,###"),O116)</f>
        <v>64159</v>
      </c>
    </row>
    <row r="117" customFormat="false" ht="23.85" hidden="false" customHeight="false" outlineLevel="0" collapsed="false">
      <c r="A117" s="10" t="s">
        <v>44</v>
      </c>
      <c r="B117" s="10" t="s">
        <v>365</v>
      </c>
      <c r="C117" s="11" t="s">
        <v>366</v>
      </c>
      <c r="D117" s="12" t="s">
        <v>52</v>
      </c>
      <c r="E117" s="11" t="s">
        <v>367</v>
      </c>
      <c r="F117" s="13" t="n">
        <v>28269</v>
      </c>
      <c r="G117" s="13" t="n">
        <v>8320</v>
      </c>
      <c r="H117" s="13" t="n">
        <v>495</v>
      </c>
      <c r="I117" s="13" t="n">
        <v>410</v>
      </c>
      <c r="J117" s="14" t="n">
        <v>0</v>
      </c>
      <c r="K117" s="13" t="n">
        <v>3994</v>
      </c>
      <c r="L117" s="13" t="n">
        <v>298</v>
      </c>
      <c r="M117" s="10" t="n">
        <v>26</v>
      </c>
      <c r="N117" s="13" t="n">
        <v>13516</v>
      </c>
      <c r="O117" s="13" t="n">
        <v>41785</v>
      </c>
      <c r="T117" s="0" t="str">
        <f aca="false">B117</f>
        <v>Gallo, Joevimar H.</v>
      </c>
      <c r="U117" s="15" t="n">
        <f aca="false">X117</f>
        <v>0</v>
      </c>
      <c r="V117" s="0" t="str">
        <f aca="false">IF(OR(T117=U117,T117="",U117=""),"OK","BAD")</f>
        <v>OK</v>
      </c>
      <c r="W117" s="10"/>
      <c r="X117" s="10"/>
      <c r="Y117" s="11"/>
      <c r="Z117" s="12"/>
      <c r="AA117" s="11"/>
      <c r="AB117" s="13"/>
      <c r="AC117" s="13"/>
      <c r="AD117" s="13"/>
      <c r="AE117" s="13"/>
      <c r="AF117" s="13"/>
      <c r="AG117" s="13"/>
      <c r="AH117" s="13"/>
      <c r="AI117" s="12"/>
      <c r="AJ117" s="13"/>
      <c r="AK117" s="13"/>
      <c r="AS117" s="16" t="e">
        <f aca="false">IF(#REF!&lt;&gt;#REF!,#REF!&amp;"/"&amp;#REF!,#REF!)</f>
        <v>#REF!</v>
      </c>
      <c r="AT117" s="16" t="str">
        <f aca="false">IF(A117&lt;&gt;W117,A117&amp;CHAR(10)&amp;W117,A117)</f>
        <v>Administrative Aide
</v>
      </c>
      <c r="AU117" s="16" t="str">
        <f aca="false">IF(B117&lt;&gt;X117,B117&amp;CHAR(10)&amp;X117,B117)</f>
        <v>Gallo, Joevimar H.
</v>
      </c>
      <c r="AV117" s="17" t="str">
        <f aca="false">IF(C117&lt;&gt;Y117,TEXT(C117,"MM/DD/YY")&amp;CHAR(10)&amp;TEXT(Y117,"MM/DD/YY"),C117)</f>
        <v>01/16/24
12/30/99</v>
      </c>
      <c r="AW117" s="18" t="str">
        <f aca="false">IF(D117&lt;&gt;Z117,D117&amp;CHAR(10)&amp;Z117,D117)</f>
        <v>F-1
</v>
      </c>
      <c r="AX117" s="17" t="str">
        <f aca="false">IF(E117&lt;&gt;AA117,TEXT(E117,"MM/DD/YY")&amp;CHAR(10)&amp;TEXT(AA117,"MM/DD/YY"),E117)</f>
        <v>01/16/25
12/30/99</v>
      </c>
      <c r="AY117" s="19" t="str">
        <f aca="false">IF(F117&lt;&gt;AB117,TEXT(F117,"$###,###")&amp;CHAR(10)&amp;TEXT(AB117,"$###,###"),F117)</f>
        <v>$28,269
$</v>
      </c>
      <c r="AZ117" s="19" t="str">
        <f aca="false">IF(G117&lt;&gt;AC117,TEXT(G117,"$###,###")&amp;CHAR(10)&amp;TEXT(AC117,"$###,###"),G117)</f>
        <v>$8,320
$</v>
      </c>
      <c r="BA117" s="19" t="str">
        <f aca="false">IF(AND(H117&lt;&gt;"-",H117&lt;&gt;AD117),TEXT(H117,"$###,##0")&amp;CHAR(10)&amp;TEXT(AD117,"$###,##0"),H117)</f>
        <v>$495
$0</v>
      </c>
      <c r="BB117" s="19" t="str">
        <f aca="false">IF(I117&lt;&gt;AE117,TEXT(I117,"$###,###")&amp;CHAR(10)&amp;TEXT(AE117,"$###,###"),I117)</f>
        <v>$410
$</v>
      </c>
      <c r="BC117" s="19" t="n">
        <f aca="false">IF(AND(J117&lt;&gt;"-",J117&lt;&gt;AF117),TEXT(J117,"$###,##0")&amp;CHAR(10)&amp;TEXT(AF117,"$###,##0"),J117)</f>
        <v>0</v>
      </c>
      <c r="BD117" s="19" t="str">
        <f aca="false">IF(AND(K117&lt;&gt;"-",K117&lt;&gt;AG117),TEXT(K117,"$###,##0")&amp;CHAR(10)&amp;TEXT(AG117,"$###,##0"),K117)</f>
        <v>$3,994
$0</v>
      </c>
      <c r="BE117" s="19" t="str">
        <f aca="false">IF(AND(L117&lt;&gt;"-",L117&lt;&gt;AH117),TEXT(L117,"$###,##0")&amp;CHAR(10)&amp;TEXT(AH117,"$###,##0"),L117)</f>
        <v>$298
$0</v>
      </c>
      <c r="BF117" s="18" t="str">
        <f aca="false">IF(M117&lt;&gt;AI117,M117&amp;CHAR(10)&amp;AI117,M117)</f>
        <v>26
</v>
      </c>
      <c r="BG117" s="19" t="str">
        <f aca="false">IF(N117&lt;&gt;AJ117,TEXT(N117,"$###,###")&amp;CHAR(10)&amp;TEXT(AJ117,"$###,###"),N117)</f>
        <v>$13,516
$</v>
      </c>
      <c r="BH117" s="19" t="str">
        <f aca="false">IF(O117&lt;&gt;AK117,TEXT(O117,"$###,###")&amp;CHAR(10)&amp;TEXT(AK117,"$###,###"),O117)</f>
        <v>$41,785
$</v>
      </c>
    </row>
    <row r="118" customFormat="false" ht="23.85" hidden="false" customHeight="false" outlineLevel="0" collapsed="false">
      <c r="A118" s="10" t="s">
        <v>368</v>
      </c>
      <c r="B118" s="10" t="s">
        <v>369</v>
      </c>
      <c r="C118" s="11" t="s">
        <v>370</v>
      </c>
      <c r="D118" s="12" t="s">
        <v>371</v>
      </c>
      <c r="E118" s="11" t="s">
        <v>229</v>
      </c>
      <c r="F118" s="13" t="n">
        <v>65175</v>
      </c>
      <c r="G118" s="13" t="n">
        <v>19181</v>
      </c>
      <c r="H118" s="13" t="n">
        <v>0</v>
      </c>
      <c r="I118" s="13" t="n">
        <v>945</v>
      </c>
      <c r="J118" s="14" t="n">
        <v>187</v>
      </c>
      <c r="K118" s="13" t="n">
        <v>9339</v>
      </c>
      <c r="L118" s="13" t="n">
        <v>530</v>
      </c>
      <c r="M118" s="10" t="n">
        <v>26</v>
      </c>
      <c r="N118" s="13" t="n">
        <v>30182</v>
      </c>
      <c r="O118" s="13" t="n">
        <v>95357</v>
      </c>
      <c r="T118" s="0" t="str">
        <f aca="false">B118</f>
        <v>Garcia, Ava M.</v>
      </c>
      <c r="U118" s="15" t="str">
        <f aca="false">X118</f>
        <v>Garcia, Ava M.</v>
      </c>
      <c r="V118" s="0" t="str">
        <f aca="false">IF(OR(T118=U118,T118="",U118=""),"OK","BAD")</f>
        <v>OK</v>
      </c>
      <c r="W118" s="10" t="s">
        <v>372</v>
      </c>
      <c r="X118" s="10" t="s">
        <v>369</v>
      </c>
      <c r="Y118" s="11" t="n">
        <v>44531</v>
      </c>
      <c r="Z118" s="12" t="s">
        <v>373</v>
      </c>
      <c r="AA118" s="11" t="n">
        <v>45292</v>
      </c>
      <c r="AB118" s="13" t="n">
        <v>62893</v>
      </c>
      <c r="AC118" s="13" t="n">
        <v>18509</v>
      </c>
      <c r="AD118" s="13" t="n">
        <v>0</v>
      </c>
      <c r="AE118" s="13" t="n">
        <v>912</v>
      </c>
      <c r="AF118" s="13" t="n">
        <v>187</v>
      </c>
      <c r="AG118" s="13" t="n">
        <v>9339</v>
      </c>
      <c r="AH118" s="13" t="n">
        <v>530</v>
      </c>
      <c r="AI118" s="12" t="n">
        <v>26</v>
      </c>
      <c r="AJ118" s="13" t="n">
        <v>29477</v>
      </c>
      <c r="AK118" s="13" t="n">
        <v>92370</v>
      </c>
      <c r="AS118" s="16" t="e">
        <f aca="false">IF(#REF!&lt;&gt;#REF!,#REF!&amp;"/"&amp;#REF!,#REF!)</f>
        <v>#REF!</v>
      </c>
      <c r="AT118" s="16" t="str">
        <f aca="false">IF(A118&lt;&gt;W118,A118&amp;CHAR(10)&amp;W118,A118)</f>
        <v>Coordinator, Admissions &amp; Reg.
Coordinator Admissions &amp; Reg.</v>
      </c>
      <c r="AU118" s="16" t="str">
        <f aca="false">IF(B118&lt;&gt;X118,B118&amp;CHAR(10)&amp;X118,B118)</f>
        <v>Garcia, Ava M.</v>
      </c>
      <c r="AV118" s="17" t="str">
        <f aca="false">IF(C118&lt;&gt;Y118,TEXT(C118,"MM/DD/YY")&amp;CHAR(10)&amp;TEXT(Y118,"MM/DD/YY"),C118)</f>
        <v>12/01/21
12/01/21</v>
      </c>
      <c r="AW118" s="18" t="str">
        <f aca="false">IF(D118&lt;&gt;Z118,D118&amp;CHAR(10)&amp;Z118,D118)</f>
        <v>M-2-b
M-2-a</v>
      </c>
      <c r="AX118" s="17" t="str">
        <f aca="false">IF(E118&lt;&gt;AA118,TEXT(E118,"MM/DD/YY")&amp;CHAR(10)&amp;TEXT(AA118,"MM/DD/YY"),E118)</f>
        <v>01/01/25
01/01/24</v>
      </c>
      <c r="AY118" s="19" t="str">
        <f aca="false">IF(F118&lt;&gt;AB118,TEXT(F118,"$###,###")&amp;CHAR(10)&amp;TEXT(AB118,"$###,###"),F118)</f>
        <v>$65,175
$62,893</v>
      </c>
      <c r="AZ118" s="19" t="str">
        <f aca="false">IF(G118&lt;&gt;AC118,TEXT(G118,"$###,###")&amp;CHAR(10)&amp;TEXT(AC118,"$###,###"),G118)</f>
        <v>$19,181
$18,509</v>
      </c>
      <c r="BA118" s="19" t="n">
        <f aca="false">IF(AND(H118&lt;&gt;"-",H118&lt;&gt;AD118),TEXT(H118,"$###,##0")&amp;CHAR(10)&amp;TEXT(AD118,"$###,##0"),H118)</f>
        <v>0</v>
      </c>
      <c r="BB118" s="19" t="str">
        <f aca="false">IF(I118&lt;&gt;AE118,TEXT(I118,"$###,###")&amp;CHAR(10)&amp;TEXT(AE118,"$###,###"),I118)</f>
        <v>$945
$912</v>
      </c>
      <c r="BC118" s="19" t="n">
        <f aca="false">IF(AND(J118&lt;&gt;"-",J118&lt;&gt;AF118),TEXT(J118,"$###,##0")&amp;CHAR(10)&amp;TEXT(AF118,"$###,##0"),J118)</f>
        <v>187</v>
      </c>
      <c r="BD118" s="19" t="n">
        <f aca="false">IF(AND(K118&lt;&gt;"-",K118&lt;&gt;AG118),TEXT(K118,"$###,##0")&amp;CHAR(10)&amp;TEXT(AG118,"$###,##0"),K118)</f>
        <v>9339</v>
      </c>
      <c r="BE118" s="19" t="n">
        <f aca="false">IF(AND(L118&lt;&gt;"-",L118&lt;&gt;AH118),TEXT(L118,"$###,##0")&amp;CHAR(10)&amp;TEXT(AH118,"$###,##0"),L118)</f>
        <v>530</v>
      </c>
      <c r="BF118" s="18" t="n">
        <f aca="false">IF(M118&lt;&gt;AI118,M118&amp;CHAR(10)&amp;AI118,M118)</f>
        <v>26</v>
      </c>
      <c r="BG118" s="19" t="str">
        <f aca="false">IF(N118&lt;&gt;AJ118,TEXT(N118,"$###,###")&amp;CHAR(10)&amp;TEXT(AJ118,"$###,###"),N118)</f>
        <v>$30,182
$29,477</v>
      </c>
      <c r="BH118" s="19" t="str">
        <f aca="false">IF(O118&lt;&gt;AK118,TEXT(O118,"$###,###")&amp;CHAR(10)&amp;TEXT(AK118,"$###,###"),O118)</f>
        <v>$95,357
$92,370</v>
      </c>
    </row>
    <row r="119" customFormat="false" ht="23.85" hidden="false" customHeight="false" outlineLevel="0" collapsed="false">
      <c r="A119" s="10" t="s">
        <v>76</v>
      </c>
      <c r="B119" s="10" t="s">
        <v>374</v>
      </c>
      <c r="C119" s="11" t="s">
        <v>142</v>
      </c>
      <c r="D119" s="12" t="s">
        <v>32</v>
      </c>
      <c r="E119" s="11" t="s">
        <v>375</v>
      </c>
      <c r="F119" s="13" t="n">
        <v>32355</v>
      </c>
      <c r="G119" s="13" t="n">
        <v>9522</v>
      </c>
      <c r="H119" s="13" t="n">
        <v>495</v>
      </c>
      <c r="I119" s="13" t="n">
        <v>469</v>
      </c>
      <c r="J119" s="14" t="n">
        <v>187</v>
      </c>
      <c r="K119" s="13" t="n">
        <v>6928</v>
      </c>
      <c r="L119" s="13" t="n">
        <v>0</v>
      </c>
      <c r="M119" s="10" t="n">
        <v>26</v>
      </c>
      <c r="N119" s="13" t="n">
        <v>17602</v>
      </c>
      <c r="O119" s="13" t="n">
        <v>49957</v>
      </c>
      <c r="T119" s="0" t="str">
        <f aca="false">B119</f>
        <v>Garcia, Jessca C.</v>
      </c>
      <c r="U119" s="15" t="str">
        <f aca="false">X119</f>
        <v>Garcia, Jessca C.</v>
      </c>
      <c r="V119" s="0" t="str">
        <f aca="false">IF(OR(T119=U119,T119="",U119=""),"OK","BAD")</f>
        <v>OK</v>
      </c>
      <c r="W119" s="10" t="s">
        <v>50</v>
      </c>
      <c r="X119" s="10" t="s">
        <v>374</v>
      </c>
      <c r="Y119" s="11" t="n">
        <v>44998</v>
      </c>
      <c r="Z119" s="12" t="s">
        <v>52</v>
      </c>
      <c r="AA119" s="11" t="n">
        <v>45364</v>
      </c>
      <c r="AB119" s="13" t="n">
        <v>28269</v>
      </c>
      <c r="AC119" s="13" t="n">
        <v>8320</v>
      </c>
      <c r="AD119" s="13" t="n">
        <v>495</v>
      </c>
      <c r="AE119" s="13" t="n">
        <v>410</v>
      </c>
      <c r="AF119" s="13" t="n">
        <v>187</v>
      </c>
      <c r="AG119" s="13" t="n">
        <v>6928</v>
      </c>
      <c r="AH119" s="13" t="n">
        <v>0</v>
      </c>
      <c r="AI119" s="12" t="n">
        <v>26</v>
      </c>
      <c r="AJ119" s="13" t="n">
        <v>16340</v>
      </c>
      <c r="AK119" s="13" t="n">
        <v>44609</v>
      </c>
      <c r="AS119" s="16" t="e">
        <f aca="false">IF(#REF!&lt;&gt;#REF!,#REF!&amp;"/"&amp;#REF!,#REF!)</f>
        <v>#REF!</v>
      </c>
      <c r="AT119" s="16" t="str">
        <f aca="false">IF(A119&lt;&gt;W119,A119&amp;CHAR(10)&amp;W119,A119)</f>
        <v>Accounting Technician I
Cashier II</v>
      </c>
      <c r="AU119" s="16" t="str">
        <f aca="false">IF(B119&lt;&gt;X119,B119&amp;CHAR(10)&amp;X119,B119)</f>
        <v>Garcia, Jessca C.</v>
      </c>
      <c r="AV119" s="17" t="str">
        <f aca="false">IF(C119&lt;&gt;Y119,TEXT(C119,"MM/DD/YY")&amp;CHAR(10)&amp;TEXT(Y119,"MM/DD/YY"),C119)</f>
        <v>02/12/24
03/13/23</v>
      </c>
      <c r="AW119" s="18" t="str">
        <f aca="false">IF(D119&lt;&gt;Z119,D119&amp;CHAR(10)&amp;Z119,D119)</f>
        <v>H-1
F-1</v>
      </c>
      <c r="AX119" s="17" t="str">
        <f aca="false">IF(E119&lt;&gt;AA119,TEXT(E119,"MM/DD/YY")&amp;CHAR(10)&amp;TEXT(AA119,"MM/DD/YY"),E119)</f>
        <v>02/12/25
03/13/24</v>
      </c>
      <c r="AY119" s="19" t="str">
        <f aca="false">IF(F119&lt;&gt;AB119,TEXT(F119,"$###,###")&amp;CHAR(10)&amp;TEXT(AB119,"$###,###"),F119)</f>
        <v>$32,355
$28,269</v>
      </c>
      <c r="AZ119" s="19" t="str">
        <f aca="false">IF(G119&lt;&gt;AC119,TEXT(G119,"$###,###")&amp;CHAR(10)&amp;TEXT(AC119,"$###,###"),G119)</f>
        <v>$9,522
$8,320</v>
      </c>
      <c r="BA119" s="19" t="n">
        <f aca="false">IF(AND(H119&lt;&gt;"-",H119&lt;&gt;AD119),TEXT(H119,"$###,##0")&amp;CHAR(10)&amp;TEXT(AD119,"$###,##0"),H119)</f>
        <v>495</v>
      </c>
      <c r="BB119" s="19" t="str">
        <f aca="false">IF(I119&lt;&gt;AE119,TEXT(I119,"$###,###")&amp;CHAR(10)&amp;TEXT(AE119,"$###,###"),I119)</f>
        <v>$469
$410</v>
      </c>
      <c r="BC119" s="19" t="n">
        <f aca="false">IF(AND(J119&lt;&gt;"-",J119&lt;&gt;AF119),TEXT(J119,"$###,##0")&amp;CHAR(10)&amp;TEXT(AF119,"$###,##0"),J119)</f>
        <v>187</v>
      </c>
      <c r="BD119" s="19" t="n">
        <f aca="false">IF(AND(K119&lt;&gt;"-",K119&lt;&gt;AG119),TEXT(K119,"$###,##0")&amp;CHAR(10)&amp;TEXT(AG119,"$###,##0"),K119)</f>
        <v>6928</v>
      </c>
      <c r="BE119" s="19" t="n">
        <f aca="false">IF(AND(L119&lt;&gt;"-",L119&lt;&gt;AH119),TEXT(L119,"$###,##0")&amp;CHAR(10)&amp;TEXT(AH119,"$###,##0"),L119)</f>
        <v>0</v>
      </c>
      <c r="BF119" s="18" t="n">
        <f aca="false">IF(M119&lt;&gt;AI119,M119&amp;CHAR(10)&amp;AI119,M119)</f>
        <v>26</v>
      </c>
      <c r="BG119" s="19" t="str">
        <f aca="false">IF(N119&lt;&gt;AJ119,TEXT(N119,"$###,###")&amp;CHAR(10)&amp;TEXT(AJ119,"$###,###"),N119)</f>
        <v>$17,602
$16,340</v>
      </c>
      <c r="BH119" s="19" t="str">
        <f aca="false">IF(O119&lt;&gt;AK119,TEXT(O119,"$###,###")&amp;CHAR(10)&amp;TEXT(AK119,"$###,###"),O119)</f>
        <v>$49,957
$44,609</v>
      </c>
    </row>
    <row r="120" customFormat="false" ht="23.85" hidden="false" customHeight="false" outlineLevel="0" collapsed="false">
      <c r="A120" s="10" t="s">
        <v>376</v>
      </c>
      <c r="B120" s="10" t="s">
        <v>377</v>
      </c>
      <c r="C120" s="11" t="s">
        <v>378</v>
      </c>
      <c r="D120" s="12" t="s">
        <v>379</v>
      </c>
      <c r="E120" s="11" t="s">
        <v>380</v>
      </c>
      <c r="F120" s="13" t="n">
        <v>49412</v>
      </c>
      <c r="G120" s="13" t="n">
        <v>14542</v>
      </c>
      <c r="H120" s="13" t="n">
        <v>495</v>
      </c>
      <c r="I120" s="13" t="n">
        <v>716</v>
      </c>
      <c r="J120" s="14" t="n">
        <v>187</v>
      </c>
      <c r="K120" s="13" t="n">
        <v>6116</v>
      </c>
      <c r="L120" s="13" t="n">
        <v>298</v>
      </c>
      <c r="M120" s="10" t="n">
        <v>26</v>
      </c>
      <c r="N120" s="13" t="n">
        <v>22355</v>
      </c>
      <c r="O120" s="13" t="n">
        <v>71767</v>
      </c>
      <c r="T120" s="0" t="str">
        <f aca="false">B120</f>
        <v>Guerrero, Bertha M.</v>
      </c>
      <c r="U120" s="15" t="str">
        <f aca="false">X120</f>
        <v>Guerrero, Bertha M.</v>
      </c>
      <c r="V120" s="0" t="str">
        <f aca="false">IF(OR(T120=U120,T120="",U120=""),"OK","BAD")</f>
        <v>OK</v>
      </c>
      <c r="W120" s="10" t="s">
        <v>376</v>
      </c>
      <c r="X120" s="10" t="s">
        <v>377</v>
      </c>
      <c r="Y120" s="11" t="n">
        <v>40987</v>
      </c>
      <c r="Z120" s="12" t="s">
        <v>379</v>
      </c>
      <c r="AA120" s="11" t="n">
        <v>45919</v>
      </c>
      <c r="AB120" s="13" t="n">
        <v>49412</v>
      </c>
      <c r="AC120" s="13" t="n">
        <v>14542</v>
      </c>
      <c r="AD120" s="13" t="n">
        <v>495</v>
      </c>
      <c r="AE120" s="13" t="n">
        <v>716</v>
      </c>
      <c r="AF120" s="13" t="n">
        <v>187</v>
      </c>
      <c r="AG120" s="13" t="n">
        <v>6116</v>
      </c>
      <c r="AH120" s="13" t="n">
        <v>298</v>
      </c>
      <c r="AI120" s="12" t="n">
        <v>26</v>
      </c>
      <c r="AJ120" s="13" t="n">
        <v>22355</v>
      </c>
      <c r="AK120" s="13" t="n">
        <v>71767</v>
      </c>
      <c r="AS120" s="16" t="e">
        <f aca="false">IF(#REF!&lt;&gt;#REF!,#REF!&amp;"/"&amp;#REF!,#REF!)</f>
        <v>#REF!</v>
      </c>
      <c r="AT120" s="16" t="str">
        <f aca="false">IF(A120&lt;&gt;W120,A120&amp;CHAR(10)&amp;W120,A120)</f>
        <v>Administrative Secretary II</v>
      </c>
      <c r="AU120" s="16" t="str">
        <f aca="false">IF(B120&lt;&gt;X120,B120&amp;CHAR(10)&amp;X120,B120)</f>
        <v>Guerrero, Bertha M.</v>
      </c>
      <c r="AV120" s="17" t="str">
        <f aca="false">IF(C120&lt;&gt;Y120,TEXT(C120,"MM/DD/YY")&amp;CHAR(10)&amp;TEXT(Y120,"MM/DD/YY"),C120)</f>
        <v>03/19/12
03/19/12</v>
      </c>
      <c r="AW120" s="18" t="str">
        <f aca="false">IF(D120&lt;&gt;Z120,D120&amp;CHAR(10)&amp;Z120,D120)</f>
        <v>I-11</v>
      </c>
      <c r="AX120" s="17" t="str">
        <f aca="false">IF(E120&lt;&gt;AA120,TEXT(E120,"MM/DD/YY")&amp;CHAR(10)&amp;TEXT(AA120,"MM/DD/YY"),E120)</f>
        <v>09/19/25
09/19/25</v>
      </c>
      <c r="AY120" s="19" t="n">
        <f aca="false">IF(F120&lt;&gt;AB120,TEXT(F120,"$###,###")&amp;CHAR(10)&amp;TEXT(AB120,"$###,###"),F120)</f>
        <v>49412</v>
      </c>
      <c r="AZ120" s="19" t="n">
        <f aca="false">IF(G120&lt;&gt;AC120,TEXT(G120,"$###,###")&amp;CHAR(10)&amp;TEXT(AC120,"$###,###"),G120)</f>
        <v>14542</v>
      </c>
      <c r="BA120" s="19" t="n">
        <f aca="false">IF(AND(H120&lt;&gt;"-",H120&lt;&gt;AD120),TEXT(H120,"$###,##0")&amp;CHAR(10)&amp;TEXT(AD120,"$###,##0"),H120)</f>
        <v>495</v>
      </c>
      <c r="BB120" s="19" t="n">
        <f aca="false">IF(I120&lt;&gt;AE120,TEXT(I120,"$###,###")&amp;CHAR(10)&amp;TEXT(AE120,"$###,###"),I120)</f>
        <v>716</v>
      </c>
      <c r="BC120" s="19" t="n">
        <f aca="false">IF(AND(J120&lt;&gt;"-",J120&lt;&gt;AF120),TEXT(J120,"$###,##0")&amp;CHAR(10)&amp;TEXT(AF120,"$###,##0"),J120)</f>
        <v>187</v>
      </c>
      <c r="BD120" s="19" t="n">
        <f aca="false">IF(AND(K120&lt;&gt;"-",K120&lt;&gt;AG120),TEXT(K120,"$###,##0")&amp;CHAR(10)&amp;TEXT(AG120,"$###,##0"),K120)</f>
        <v>6116</v>
      </c>
      <c r="BE120" s="19" t="n">
        <f aca="false">IF(AND(L120&lt;&gt;"-",L120&lt;&gt;AH120),TEXT(L120,"$###,##0")&amp;CHAR(10)&amp;TEXT(AH120,"$###,##0"),L120)</f>
        <v>298</v>
      </c>
      <c r="BF120" s="18" t="n">
        <f aca="false">IF(M120&lt;&gt;AI120,M120&amp;CHAR(10)&amp;AI120,M120)</f>
        <v>26</v>
      </c>
      <c r="BG120" s="19" t="n">
        <f aca="false">IF(N120&lt;&gt;AJ120,TEXT(N120,"$###,###")&amp;CHAR(10)&amp;TEXT(AJ120,"$###,###"),N120)</f>
        <v>22355</v>
      </c>
      <c r="BH120" s="19" t="n">
        <f aca="false">IF(O120&lt;&gt;AK120,TEXT(O120,"$###,###")&amp;CHAR(10)&amp;TEXT(AK120,"$###,###"),O120)</f>
        <v>71767</v>
      </c>
    </row>
    <row r="121" customFormat="false" ht="23.85" hidden="false" customHeight="false" outlineLevel="0" collapsed="false">
      <c r="A121" s="10" t="s">
        <v>57</v>
      </c>
      <c r="B121" s="10" t="s">
        <v>381</v>
      </c>
      <c r="C121" s="11" t="s">
        <v>382</v>
      </c>
      <c r="D121" s="12" t="s">
        <v>383</v>
      </c>
      <c r="E121" s="11" t="s">
        <v>384</v>
      </c>
      <c r="F121" s="13" t="n">
        <v>74977</v>
      </c>
      <c r="G121" s="13" t="n">
        <v>22066</v>
      </c>
      <c r="H121" s="13" t="n">
        <v>0</v>
      </c>
      <c r="I121" s="13" t="n">
        <v>1087</v>
      </c>
      <c r="J121" s="14" t="n">
        <v>187</v>
      </c>
      <c r="K121" s="13" t="n">
        <v>6116</v>
      </c>
      <c r="L121" s="13" t="n">
        <v>298</v>
      </c>
      <c r="M121" s="10" t="n">
        <v>26</v>
      </c>
      <c r="N121" s="13" t="n">
        <v>29754</v>
      </c>
      <c r="O121" s="13" t="n">
        <v>104731</v>
      </c>
      <c r="T121" s="0" t="str">
        <f aca="false">B121</f>
        <v>Guerrero, Carol A.</v>
      </c>
      <c r="U121" s="15" t="str">
        <f aca="false">X121</f>
        <v>Guerrero, Carol A.</v>
      </c>
      <c r="V121" s="0" t="str">
        <f aca="false">IF(OR(T121=U121,T121="",U121=""),"OK","BAD")</f>
        <v>OK</v>
      </c>
      <c r="W121" s="10" t="s">
        <v>57</v>
      </c>
      <c r="X121" s="10" t="s">
        <v>381</v>
      </c>
      <c r="Y121" s="11" t="n">
        <v>35493</v>
      </c>
      <c r="Z121" s="12" t="s">
        <v>383</v>
      </c>
      <c r="AA121" s="11" t="n">
        <v>45929</v>
      </c>
      <c r="AB121" s="13" t="n">
        <v>74977</v>
      </c>
      <c r="AC121" s="13" t="n">
        <v>22066</v>
      </c>
      <c r="AD121" s="13" t="n">
        <v>0</v>
      </c>
      <c r="AE121" s="13" t="n">
        <v>1087</v>
      </c>
      <c r="AF121" s="13" t="n">
        <v>187</v>
      </c>
      <c r="AG121" s="13" t="n">
        <v>6116</v>
      </c>
      <c r="AH121" s="13" t="n">
        <v>298</v>
      </c>
      <c r="AI121" s="12" t="n">
        <v>26</v>
      </c>
      <c r="AJ121" s="13" t="n">
        <v>29754</v>
      </c>
      <c r="AK121" s="13" t="n">
        <v>104731</v>
      </c>
      <c r="AS121" s="16" t="e">
        <f aca="false">IF(#REF!&lt;&gt;#REF!,#REF!&amp;"/"&amp;#REF!,#REF!)</f>
        <v>#REF!</v>
      </c>
      <c r="AT121" s="16" t="str">
        <f aca="false">IF(A121&lt;&gt;W121,A121&amp;CHAR(10)&amp;W121,A121)</f>
        <v>Accountant II</v>
      </c>
      <c r="AU121" s="16" t="str">
        <f aca="false">IF(B121&lt;&gt;X121,B121&amp;CHAR(10)&amp;X121,B121)</f>
        <v>Guerrero, Carol A.</v>
      </c>
      <c r="AV121" s="17" t="str">
        <f aca="false">IF(C121&lt;&gt;Y121,TEXT(C121,"MM/DD/YY")&amp;CHAR(10)&amp;TEXT(Y121,"MM/DD/YY"),C121)</f>
        <v>03/04/97
03/04/97</v>
      </c>
      <c r="AW121" s="18" t="str">
        <f aca="false">IF(D121&lt;&gt;Z121,D121&amp;CHAR(10)&amp;Z121,D121)</f>
        <v>M-13</v>
      </c>
      <c r="AX121" s="17" t="str">
        <f aca="false">IF(E121&lt;&gt;AA121,TEXT(E121,"MM/DD/YY")&amp;CHAR(10)&amp;TEXT(AA121,"MM/DD/YY"),E121)</f>
        <v>09/29/25
09/29/25</v>
      </c>
      <c r="AY121" s="19" t="n">
        <f aca="false">IF(F121&lt;&gt;AB121,TEXT(F121,"$###,###")&amp;CHAR(10)&amp;TEXT(AB121,"$###,###"),F121)</f>
        <v>74977</v>
      </c>
      <c r="AZ121" s="19" t="n">
        <f aca="false">IF(G121&lt;&gt;AC121,TEXT(G121,"$###,###")&amp;CHAR(10)&amp;TEXT(AC121,"$###,###"),G121)</f>
        <v>22066</v>
      </c>
      <c r="BA121" s="19" t="n">
        <f aca="false">IF(AND(H121&lt;&gt;"-",H121&lt;&gt;AD121),TEXT(H121,"$###,##0")&amp;CHAR(10)&amp;TEXT(AD121,"$###,##0"),H121)</f>
        <v>0</v>
      </c>
      <c r="BB121" s="19" t="n">
        <f aca="false">IF(I121&lt;&gt;AE121,TEXT(I121,"$###,###")&amp;CHAR(10)&amp;TEXT(AE121,"$###,###"),I121)</f>
        <v>1087</v>
      </c>
      <c r="BC121" s="19" t="n">
        <f aca="false">IF(AND(J121&lt;&gt;"-",J121&lt;&gt;AF121),TEXT(J121,"$###,##0")&amp;CHAR(10)&amp;TEXT(AF121,"$###,##0"),J121)</f>
        <v>187</v>
      </c>
      <c r="BD121" s="19" t="n">
        <f aca="false">IF(AND(K121&lt;&gt;"-",K121&lt;&gt;AG121),TEXT(K121,"$###,##0")&amp;CHAR(10)&amp;TEXT(AG121,"$###,##0"),K121)</f>
        <v>6116</v>
      </c>
      <c r="BE121" s="19" t="n">
        <f aca="false">IF(AND(L121&lt;&gt;"-",L121&lt;&gt;AH121),TEXT(L121,"$###,##0")&amp;CHAR(10)&amp;TEXT(AH121,"$###,##0"),L121)</f>
        <v>298</v>
      </c>
      <c r="BF121" s="18" t="n">
        <f aca="false">IF(M121&lt;&gt;AI121,M121&amp;CHAR(10)&amp;AI121,M121)</f>
        <v>26</v>
      </c>
      <c r="BG121" s="19" t="n">
        <f aca="false">IF(N121&lt;&gt;AJ121,TEXT(N121,"$###,###")&amp;CHAR(10)&amp;TEXT(AJ121,"$###,###"),N121)</f>
        <v>29754</v>
      </c>
      <c r="BH121" s="19" t="n">
        <f aca="false">IF(O121&lt;&gt;AK121,TEXT(O121,"$###,###")&amp;CHAR(10)&amp;TEXT(AK121,"$###,###"),O121)</f>
        <v>104731</v>
      </c>
    </row>
    <row r="122" customFormat="false" ht="23.85" hidden="false" customHeight="false" outlineLevel="0" collapsed="false">
      <c r="A122" s="10" t="s">
        <v>140</v>
      </c>
      <c r="B122" s="10" t="s">
        <v>385</v>
      </c>
      <c r="C122" s="11" t="s">
        <v>177</v>
      </c>
      <c r="D122" s="12" t="s">
        <v>143</v>
      </c>
      <c r="E122" s="11" t="s">
        <v>97</v>
      </c>
      <c r="F122" s="13" t="n">
        <v>35852</v>
      </c>
      <c r="G122" s="13" t="n">
        <v>10551</v>
      </c>
      <c r="H122" s="13" t="n">
        <v>495</v>
      </c>
      <c r="I122" s="13" t="n">
        <v>520</v>
      </c>
      <c r="J122" s="14" t="n">
        <v>0</v>
      </c>
      <c r="K122" s="13" t="n">
        <v>5709</v>
      </c>
      <c r="L122" s="13" t="n">
        <v>328</v>
      </c>
      <c r="M122" s="10" t="n">
        <v>21</v>
      </c>
      <c r="N122" s="13" t="n">
        <v>17603</v>
      </c>
      <c r="O122" s="13" t="n">
        <v>53455</v>
      </c>
      <c r="T122" s="0" t="str">
        <f aca="false">B122</f>
        <v>Guerrero, Jermaine H.</v>
      </c>
      <c r="U122" s="15" t="str">
        <f aca="false">X122</f>
        <v>Guerrero, Jermaine H.</v>
      </c>
      <c r="V122" s="0" t="str">
        <f aca="false">IF(OR(T122=U122,T122="",U122=""),"OK","BAD")</f>
        <v>OK</v>
      </c>
      <c r="W122" s="10" t="s">
        <v>140</v>
      </c>
      <c r="X122" s="10" t="s">
        <v>385</v>
      </c>
      <c r="Y122" s="11" t="n">
        <v>45142</v>
      </c>
      <c r="Z122" s="12" t="s">
        <v>143</v>
      </c>
      <c r="AA122" s="11" t="s">
        <v>97</v>
      </c>
      <c r="AB122" s="13" t="n">
        <v>35852</v>
      </c>
      <c r="AC122" s="13" t="n">
        <v>10551</v>
      </c>
      <c r="AD122" s="13" t="n">
        <v>495</v>
      </c>
      <c r="AE122" s="13" t="n">
        <v>520</v>
      </c>
      <c r="AF122" s="13" t="n">
        <v>0</v>
      </c>
      <c r="AG122" s="13" t="n">
        <v>5709</v>
      </c>
      <c r="AH122" s="13" t="n">
        <v>328</v>
      </c>
      <c r="AI122" s="12" t="n">
        <v>21</v>
      </c>
      <c r="AJ122" s="13" t="n">
        <v>17603</v>
      </c>
      <c r="AK122" s="13" t="n">
        <v>53455</v>
      </c>
      <c r="AS122" s="16" t="e">
        <f aca="false">IF(#REF!&lt;&gt;#REF!,#REF!&amp;"/"&amp;#REF!,#REF!)</f>
        <v>#REF!</v>
      </c>
      <c r="AT122" s="16" t="str">
        <f aca="false">IF(A122&lt;&gt;W122,A122&amp;CHAR(10)&amp;W122,A122)</f>
        <v>Assistant Instructor</v>
      </c>
      <c r="AU122" s="16" t="str">
        <f aca="false">IF(B122&lt;&gt;X122,B122&amp;CHAR(10)&amp;X122,B122)</f>
        <v>Guerrero, Jermaine H.</v>
      </c>
      <c r="AV122" s="17" t="str">
        <f aca="false">IF(C122&lt;&gt;Y122,TEXT(C122,"MM/DD/YY")&amp;CHAR(10)&amp;TEXT(Y122,"MM/DD/YY"),C122)</f>
        <v>08/04/23
08/04/23</v>
      </c>
      <c r="AW122" s="18" t="str">
        <f aca="false">IF(D122&lt;&gt;Z122,D122&amp;CHAR(10)&amp;Z122,D122)</f>
        <v>I-1-a</v>
      </c>
      <c r="AX122" s="17" t="str">
        <f aca="false">IF(E122&lt;&gt;AA122,TEXT(E122,"MM/DD/YY")&amp;CHAR(10)&amp;TEXT(AA122,"MM/DD/YY"),E122)</f>
        <v>LTA</v>
      </c>
      <c r="AY122" s="19" t="n">
        <f aca="false">IF(F122&lt;&gt;AB122,TEXT(F122,"$###,###")&amp;CHAR(10)&amp;TEXT(AB122,"$###,###"),F122)</f>
        <v>35852</v>
      </c>
      <c r="AZ122" s="19" t="n">
        <f aca="false">IF(G122&lt;&gt;AC122,TEXT(G122,"$###,###")&amp;CHAR(10)&amp;TEXT(AC122,"$###,###"),G122)</f>
        <v>10551</v>
      </c>
      <c r="BA122" s="19" t="n">
        <f aca="false">IF(AND(H122&lt;&gt;"-",H122&lt;&gt;AD122),TEXT(H122,"$###,##0")&amp;CHAR(10)&amp;TEXT(AD122,"$###,##0"),H122)</f>
        <v>495</v>
      </c>
      <c r="BB122" s="19" t="n">
        <f aca="false">IF(I122&lt;&gt;AE122,TEXT(I122,"$###,###")&amp;CHAR(10)&amp;TEXT(AE122,"$###,###"),I122)</f>
        <v>520</v>
      </c>
      <c r="BC122" s="19" t="n">
        <f aca="false">IF(AND(J122&lt;&gt;"-",J122&lt;&gt;AF122),TEXT(J122,"$###,##0")&amp;CHAR(10)&amp;TEXT(AF122,"$###,##0"),J122)</f>
        <v>0</v>
      </c>
      <c r="BD122" s="19" t="n">
        <f aca="false">IF(AND(K122&lt;&gt;"-",K122&lt;&gt;AG122),TEXT(K122,"$###,##0")&amp;CHAR(10)&amp;TEXT(AG122,"$###,##0"),K122)</f>
        <v>5709</v>
      </c>
      <c r="BE122" s="19" t="n">
        <f aca="false">IF(AND(L122&lt;&gt;"-",L122&lt;&gt;AH122),TEXT(L122,"$###,##0")&amp;CHAR(10)&amp;TEXT(AH122,"$###,##0"),L122)</f>
        <v>328</v>
      </c>
      <c r="BF122" s="18" t="n">
        <f aca="false">IF(M122&lt;&gt;AI122,M122&amp;CHAR(10)&amp;AI122,M122)</f>
        <v>21</v>
      </c>
      <c r="BG122" s="19" t="n">
        <f aca="false">IF(N122&lt;&gt;AJ122,TEXT(N122,"$###,###")&amp;CHAR(10)&amp;TEXT(AJ122,"$###,###"),N122)</f>
        <v>17603</v>
      </c>
      <c r="BH122" s="19" t="n">
        <f aca="false">IF(O122&lt;&gt;AK122,TEXT(O122,"$###,###")&amp;CHAR(10)&amp;TEXT(AK122,"$###,###"),O122)</f>
        <v>53455</v>
      </c>
    </row>
    <row r="123" customFormat="false" ht="23.85" hidden="false" customHeight="false" outlineLevel="0" collapsed="false">
      <c r="A123" s="10" t="s">
        <v>68</v>
      </c>
      <c r="B123" s="10" t="s">
        <v>386</v>
      </c>
      <c r="C123" s="11" t="s">
        <v>387</v>
      </c>
      <c r="D123" s="12" t="s">
        <v>388</v>
      </c>
      <c r="E123" s="11" t="s">
        <v>109</v>
      </c>
      <c r="F123" s="13" t="n">
        <v>65010</v>
      </c>
      <c r="G123" s="13" t="n">
        <v>19132</v>
      </c>
      <c r="H123" s="13" t="n">
        <v>0</v>
      </c>
      <c r="I123" s="13" t="n">
        <v>943</v>
      </c>
      <c r="J123" s="14" t="n">
        <v>187</v>
      </c>
      <c r="K123" s="13" t="n">
        <v>0</v>
      </c>
      <c r="L123" s="13" t="n">
        <v>0</v>
      </c>
      <c r="M123" s="10" t="n">
        <v>26</v>
      </c>
      <c r="N123" s="13" t="n">
        <v>20262</v>
      </c>
      <c r="O123" s="13" t="n">
        <v>85272</v>
      </c>
      <c r="T123" s="0" t="str">
        <f aca="false">B123</f>
        <v>Guerrero, Norma R.</v>
      </c>
      <c r="U123" s="15" t="str">
        <f aca="false">X123</f>
        <v>Guerrero, Norma R.</v>
      </c>
      <c r="V123" s="0" t="str">
        <f aca="false">IF(OR(T123=U123,T123="",U123=""),"OK","BAD")</f>
        <v>OK</v>
      </c>
      <c r="W123" s="10" t="s">
        <v>68</v>
      </c>
      <c r="X123" s="10" t="s">
        <v>386</v>
      </c>
      <c r="Y123" s="11" t="n">
        <v>40391</v>
      </c>
      <c r="Z123" s="12" t="s">
        <v>388</v>
      </c>
      <c r="AA123" s="11" t="n">
        <v>45505</v>
      </c>
      <c r="AB123" s="13" t="n">
        <v>65010</v>
      </c>
      <c r="AC123" s="13" t="n">
        <v>19132</v>
      </c>
      <c r="AD123" s="13" t="n">
        <v>0</v>
      </c>
      <c r="AE123" s="13" t="n">
        <v>943</v>
      </c>
      <c r="AF123" s="13" t="n">
        <v>187</v>
      </c>
      <c r="AG123" s="13" t="n">
        <v>0</v>
      </c>
      <c r="AH123" s="13" t="n">
        <v>0</v>
      </c>
      <c r="AI123" s="12" t="n">
        <v>26</v>
      </c>
      <c r="AJ123" s="13" t="n">
        <v>20262</v>
      </c>
      <c r="AK123" s="13" t="n">
        <v>85272</v>
      </c>
      <c r="AS123" s="16" t="e">
        <f aca="false">IF(#REF!&lt;&gt;#REF!,#REF!&amp;"/"&amp;#REF!,#REF!)</f>
        <v>#REF!</v>
      </c>
      <c r="AT123" s="16" t="str">
        <f aca="false">IF(A123&lt;&gt;W123,A123&amp;CHAR(10)&amp;W123,A123)</f>
        <v>Assistant Professor</v>
      </c>
      <c r="AU123" s="16" t="str">
        <f aca="false">IF(B123&lt;&gt;X123,B123&amp;CHAR(10)&amp;X123,B123)</f>
        <v>Guerrero, Norma R.</v>
      </c>
      <c r="AV123" s="17" t="str">
        <f aca="false">IF(C123&lt;&gt;Y123,TEXT(C123,"MM/DD/YY")&amp;CHAR(10)&amp;TEXT(Y123,"MM/DD/YY"),C123)</f>
        <v>08/01/10
08/01/10</v>
      </c>
      <c r="AW123" s="18" t="str">
        <f aca="false">IF(D123&lt;&gt;Z123,D123&amp;CHAR(10)&amp;Z123,D123)</f>
        <v>K-8-d</v>
      </c>
      <c r="AX123" s="17" t="str">
        <f aca="false">IF(E123&lt;&gt;AA123,TEXT(E123,"MM/DD/YY")&amp;CHAR(10)&amp;TEXT(AA123,"MM/DD/YY"),E123)</f>
        <v>08/01/24
08/01/24</v>
      </c>
      <c r="AY123" s="19" t="n">
        <f aca="false">IF(F123&lt;&gt;AB123,TEXT(F123,"$###,###")&amp;CHAR(10)&amp;TEXT(AB123,"$###,###"),F123)</f>
        <v>65010</v>
      </c>
      <c r="AZ123" s="19" t="n">
        <f aca="false">IF(G123&lt;&gt;AC123,TEXT(G123,"$###,###")&amp;CHAR(10)&amp;TEXT(AC123,"$###,###"),G123)</f>
        <v>19132</v>
      </c>
      <c r="BA123" s="19" t="n">
        <f aca="false">IF(AND(H123&lt;&gt;"-",H123&lt;&gt;AD123),TEXT(H123,"$###,##0")&amp;CHAR(10)&amp;TEXT(AD123,"$###,##0"),H123)</f>
        <v>0</v>
      </c>
      <c r="BB123" s="19" t="n">
        <f aca="false">IF(I123&lt;&gt;AE123,TEXT(I123,"$###,###")&amp;CHAR(10)&amp;TEXT(AE123,"$###,###"),I123)</f>
        <v>943</v>
      </c>
      <c r="BC123" s="19" t="n">
        <f aca="false">IF(AND(J123&lt;&gt;"-",J123&lt;&gt;AF123),TEXT(J123,"$###,##0")&amp;CHAR(10)&amp;TEXT(AF123,"$###,##0"),J123)</f>
        <v>187</v>
      </c>
      <c r="BD123" s="19" t="n">
        <f aca="false">IF(AND(K123&lt;&gt;"-",K123&lt;&gt;AG123),TEXT(K123,"$###,##0")&amp;CHAR(10)&amp;TEXT(AG123,"$###,##0"),K123)</f>
        <v>0</v>
      </c>
      <c r="BE123" s="19" t="n">
        <f aca="false">IF(AND(L123&lt;&gt;"-",L123&lt;&gt;AH123),TEXT(L123,"$###,##0")&amp;CHAR(10)&amp;TEXT(AH123,"$###,##0"),L123)</f>
        <v>0</v>
      </c>
      <c r="BF123" s="18" t="n">
        <f aca="false">IF(M123&lt;&gt;AI123,M123&amp;CHAR(10)&amp;AI123,M123)</f>
        <v>26</v>
      </c>
      <c r="BG123" s="19" t="n">
        <f aca="false">IF(N123&lt;&gt;AJ123,TEXT(N123,"$###,###")&amp;CHAR(10)&amp;TEXT(AJ123,"$###,###"),N123)</f>
        <v>20262</v>
      </c>
      <c r="BH123" s="19" t="n">
        <f aca="false">IF(O123&lt;&gt;AK123,TEXT(O123,"$###,###")&amp;CHAR(10)&amp;TEXT(AK123,"$###,###"),O123)</f>
        <v>85272</v>
      </c>
    </row>
    <row r="124" customFormat="false" ht="23.85" hidden="false" customHeight="false" outlineLevel="0" collapsed="false">
      <c r="A124" s="10" t="s">
        <v>90</v>
      </c>
      <c r="B124" s="10" t="s">
        <v>389</v>
      </c>
      <c r="C124" s="11" t="s">
        <v>390</v>
      </c>
      <c r="D124" s="12" t="s">
        <v>391</v>
      </c>
      <c r="E124" s="11" t="s">
        <v>392</v>
      </c>
      <c r="F124" s="13" t="n">
        <v>70436</v>
      </c>
      <c r="G124" s="13" t="n">
        <v>20729</v>
      </c>
      <c r="H124" s="13" t="n">
        <v>0</v>
      </c>
      <c r="I124" s="13" t="n">
        <v>1021</v>
      </c>
      <c r="J124" s="14" t="n">
        <v>187</v>
      </c>
      <c r="K124" s="13" t="n">
        <v>6116</v>
      </c>
      <c r="L124" s="13" t="n">
        <v>298</v>
      </c>
      <c r="M124" s="10" t="n">
        <v>26</v>
      </c>
      <c r="N124" s="13" t="n">
        <v>28352</v>
      </c>
      <c r="O124" s="13" t="n">
        <v>98788</v>
      </c>
      <c r="T124" s="0" t="str">
        <f aca="false">B124</f>
        <v>Guerrero, Vivian C.</v>
      </c>
      <c r="U124" s="15" t="str">
        <f aca="false">X124</f>
        <v>Guerrero, Vivian C.</v>
      </c>
      <c r="V124" s="0" t="str">
        <f aca="false">IF(OR(T124=U124,T124="",U124=""),"OK","BAD")</f>
        <v>OK</v>
      </c>
      <c r="W124" s="10" t="s">
        <v>90</v>
      </c>
      <c r="X124" s="10" t="s">
        <v>389</v>
      </c>
      <c r="Y124" s="11" t="n">
        <v>39447</v>
      </c>
      <c r="Z124" s="12" t="s">
        <v>391</v>
      </c>
      <c r="AA124" s="11" t="n">
        <v>45473</v>
      </c>
      <c r="AB124" s="13" t="n">
        <v>70436</v>
      </c>
      <c r="AC124" s="13" t="n">
        <v>20729</v>
      </c>
      <c r="AD124" s="13" t="n">
        <v>0</v>
      </c>
      <c r="AE124" s="13" t="n">
        <v>1021</v>
      </c>
      <c r="AF124" s="13" t="n">
        <v>187</v>
      </c>
      <c r="AG124" s="13" t="n">
        <v>6116</v>
      </c>
      <c r="AH124" s="13" t="n">
        <v>298</v>
      </c>
      <c r="AI124" s="12" t="n">
        <v>26</v>
      </c>
      <c r="AJ124" s="13" t="n">
        <v>28352</v>
      </c>
      <c r="AK124" s="13" t="n">
        <v>98788</v>
      </c>
      <c r="AS124" s="16" t="e">
        <f aca="false">IF(#REF!&lt;&gt;#REF!,#REF!&amp;"/"&amp;#REF!,#REF!)</f>
        <v>#REF!</v>
      </c>
      <c r="AT124" s="16" t="str">
        <f aca="false">IF(A124&lt;&gt;W124,A124&amp;CHAR(10)&amp;W124,A124)</f>
        <v>Program Coordinator II</v>
      </c>
      <c r="AU124" s="16" t="str">
        <f aca="false">IF(B124&lt;&gt;X124,B124&amp;CHAR(10)&amp;X124,B124)</f>
        <v>Guerrero, Vivian C.</v>
      </c>
      <c r="AV124" s="17" t="str">
        <f aca="false">IF(C124&lt;&gt;Y124,TEXT(C124,"MM/DD/YY")&amp;CHAR(10)&amp;TEXT(Y124,"MM/DD/YY"),C124)</f>
        <v>12/31/07
12/31/07</v>
      </c>
      <c r="AW124" s="18" t="str">
        <f aca="false">IF(D124&lt;&gt;Z124,D124&amp;CHAR(10)&amp;Z124,D124)</f>
        <v>M-11</v>
      </c>
      <c r="AX124" s="17" t="str">
        <f aca="false">IF(E124&lt;&gt;AA124,TEXT(E124,"MM/DD/YY")&amp;CHAR(10)&amp;TEXT(AA124,"MM/DD/YY"),E124)</f>
        <v>06/30/24
06/30/24</v>
      </c>
      <c r="AY124" s="19" t="n">
        <f aca="false">IF(F124&lt;&gt;AB124,TEXT(F124,"$###,###")&amp;CHAR(10)&amp;TEXT(AB124,"$###,###"),F124)</f>
        <v>70436</v>
      </c>
      <c r="AZ124" s="19" t="n">
        <f aca="false">IF(G124&lt;&gt;AC124,TEXT(G124,"$###,###")&amp;CHAR(10)&amp;TEXT(AC124,"$###,###"),G124)</f>
        <v>20729</v>
      </c>
      <c r="BA124" s="19" t="n">
        <f aca="false">IF(AND(H124&lt;&gt;"-",H124&lt;&gt;AD124),TEXT(H124,"$###,##0")&amp;CHAR(10)&amp;TEXT(AD124,"$###,##0"),H124)</f>
        <v>0</v>
      </c>
      <c r="BB124" s="19" t="n">
        <f aca="false">IF(I124&lt;&gt;AE124,TEXT(I124,"$###,###")&amp;CHAR(10)&amp;TEXT(AE124,"$###,###"),I124)</f>
        <v>1021</v>
      </c>
      <c r="BC124" s="19" t="n">
        <f aca="false">IF(AND(J124&lt;&gt;"-",J124&lt;&gt;AF124),TEXT(J124,"$###,##0")&amp;CHAR(10)&amp;TEXT(AF124,"$###,##0"),J124)</f>
        <v>187</v>
      </c>
      <c r="BD124" s="19" t="n">
        <f aca="false">IF(AND(K124&lt;&gt;"-",K124&lt;&gt;AG124),TEXT(K124,"$###,##0")&amp;CHAR(10)&amp;TEXT(AG124,"$###,##0"),K124)</f>
        <v>6116</v>
      </c>
      <c r="BE124" s="19" t="n">
        <f aca="false">IF(AND(L124&lt;&gt;"-",L124&lt;&gt;AH124),TEXT(L124,"$###,##0")&amp;CHAR(10)&amp;TEXT(AH124,"$###,##0"),L124)</f>
        <v>298</v>
      </c>
      <c r="BF124" s="18" t="n">
        <f aca="false">IF(M124&lt;&gt;AI124,M124&amp;CHAR(10)&amp;AI124,M124)</f>
        <v>26</v>
      </c>
      <c r="BG124" s="19" t="n">
        <f aca="false">IF(N124&lt;&gt;AJ124,TEXT(N124,"$###,###")&amp;CHAR(10)&amp;TEXT(AJ124,"$###,###"),N124)</f>
        <v>28352</v>
      </c>
      <c r="BH124" s="19" t="n">
        <f aca="false">IF(O124&lt;&gt;AK124,TEXT(O124,"$###,###")&amp;CHAR(10)&amp;TEXT(AK124,"$###,###"),O124)</f>
        <v>98788</v>
      </c>
    </row>
    <row r="125" customFormat="false" ht="23.85" hidden="false" customHeight="false" outlineLevel="0" collapsed="false">
      <c r="A125" s="10" t="s">
        <v>140</v>
      </c>
      <c r="B125" s="10" t="s">
        <v>393</v>
      </c>
      <c r="C125" s="11" t="s">
        <v>394</v>
      </c>
      <c r="D125" s="12" t="s">
        <v>395</v>
      </c>
      <c r="E125" s="11" t="s">
        <v>109</v>
      </c>
      <c r="F125" s="13" t="n">
        <v>42039</v>
      </c>
      <c r="G125" s="13" t="n">
        <v>12372</v>
      </c>
      <c r="H125" s="13" t="n">
        <v>495</v>
      </c>
      <c r="I125" s="13" t="n">
        <v>610</v>
      </c>
      <c r="J125" s="14" t="n">
        <v>187</v>
      </c>
      <c r="K125" s="13" t="n">
        <v>6928</v>
      </c>
      <c r="L125" s="13" t="n">
        <v>393</v>
      </c>
      <c r="M125" s="10" t="n">
        <v>26</v>
      </c>
      <c r="N125" s="13" t="n">
        <v>20985</v>
      </c>
      <c r="O125" s="13" t="n">
        <v>63024</v>
      </c>
      <c r="T125" s="0" t="str">
        <f aca="false">B125</f>
        <v>Haurillon, Bertrand J.</v>
      </c>
      <c r="U125" s="15" t="str">
        <f aca="false">X125</f>
        <v>Haurillon, Bertrand J.</v>
      </c>
      <c r="V125" s="0" t="str">
        <f aca="false">IF(OR(T125=U125,T125="",U125=""),"OK","BAD")</f>
        <v>OK</v>
      </c>
      <c r="W125" s="10" t="s">
        <v>140</v>
      </c>
      <c r="X125" s="10" t="s">
        <v>393</v>
      </c>
      <c r="Y125" s="11" t="n">
        <v>42594</v>
      </c>
      <c r="Z125" s="12" t="s">
        <v>395</v>
      </c>
      <c r="AA125" s="11" t="n">
        <v>45505</v>
      </c>
      <c r="AB125" s="13" t="n">
        <v>42039</v>
      </c>
      <c r="AC125" s="13" t="n">
        <v>12372</v>
      </c>
      <c r="AD125" s="13" t="n">
        <v>495</v>
      </c>
      <c r="AE125" s="13" t="n">
        <v>610</v>
      </c>
      <c r="AF125" s="13" t="n">
        <v>187</v>
      </c>
      <c r="AG125" s="13" t="n">
        <v>6928</v>
      </c>
      <c r="AH125" s="13" t="n">
        <v>393</v>
      </c>
      <c r="AI125" s="12" t="n">
        <v>26</v>
      </c>
      <c r="AJ125" s="13" t="n">
        <v>20985</v>
      </c>
      <c r="AK125" s="13" t="n">
        <v>63024</v>
      </c>
      <c r="AS125" s="16" t="e">
        <f aca="false">IF(#REF!&lt;&gt;#REF!,#REF!&amp;"/"&amp;#REF!,#REF!)</f>
        <v>#REF!</v>
      </c>
      <c r="AT125" s="16" t="str">
        <f aca="false">IF(A125&lt;&gt;W125,A125&amp;CHAR(10)&amp;W125,A125)</f>
        <v>Assistant Instructor</v>
      </c>
      <c r="AU125" s="16" t="str">
        <f aca="false">IF(B125&lt;&gt;X125,B125&amp;CHAR(10)&amp;X125,B125)</f>
        <v>Haurillon, Bertrand J.</v>
      </c>
      <c r="AV125" s="17" t="str">
        <f aca="false">IF(C125&lt;&gt;Y125,TEXT(C125,"MM/DD/YY")&amp;CHAR(10)&amp;TEXT(Y125,"MM/DD/YY"),C125)</f>
        <v>08/12/16
08/12/16</v>
      </c>
      <c r="AW125" s="18" t="str">
        <f aca="false">IF(D125&lt;&gt;Z125,D125&amp;CHAR(10)&amp;Z125,D125)</f>
        <v>I-5-a</v>
      </c>
      <c r="AX125" s="17" t="str">
        <f aca="false">IF(E125&lt;&gt;AA125,TEXT(E125,"MM/DD/YY")&amp;CHAR(10)&amp;TEXT(AA125,"MM/DD/YY"),E125)</f>
        <v>08/01/24
08/01/24</v>
      </c>
      <c r="AY125" s="19" t="n">
        <f aca="false">IF(F125&lt;&gt;AB125,TEXT(F125,"$###,###")&amp;CHAR(10)&amp;TEXT(AB125,"$###,###"),F125)</f>
        <v>42039</v>
      </c>
      <c r="AZ125" s="19" t="n">
        <f aca="false">IF(G125&lt;&gt;AC125,TEXT(G125,"$###,###")&amp;CHAR(10)&amp;TEXT(AC125,"$###,###"),G125)</f>
        <v>12372</v>
      </c>
      <c r="BA125" s="19" t="n">
        <f aca="false">IF(AND(H125&lt;&gt;"-",H125&lt;&gt;AD125),TEXT(H125,"$###,##0")&amp;CHAR(10)&amp;TEXT(AD125,"$###,##0"),H125)</f>
        <v>495</v>
      </c>
      <c r="BB125" s="19" t="n">
        <f aca="false">IF(I125&lt;&gt;AE125,TEXT(I125,"$###,###")&amp;CHAR(10)&amp;TEXT(AE125,"$###,###"),I125)</f>
        <v>610</v>
      </c>
      <c r="BC125" s="19" t="n">
        <f aca="false">IF(AND(J125&lt;&gt;"-",J125&lt;&gt;AF125),TEXT(J125,"$###,##0")&amp;CHAR(10)&amp;TEXT(AF125,"$###,##0"),J125)</f>
        <v>187</v>
      </c>
      <c r="BD125" s="19" t="n">
        <f aca="false">IF(AND(K125&lt;&gt;"-",K125&lt;&gt;AG125),TEXT(K125,"$###,##0")&amp;CHAR(10)&amp;TEXT(AG125,"$###,##0"),K125)</f>
        <v>6928</v>
      </c>
      <c r="BE125" s="19" t="n">
        <f aca="false">IF(AND(L125&lt;&gt;"-",L125&lt;&gt;AH125),TEXT(L125,"$###,##0")&amp;CHAR(10)&amp;TEXT(AH125,"$###,##0"),L125)</f>
        <v>393</v>
      </c>
      <c r="BF125" s="18" t="n">
        <f aca="false">IF(M125&lt;&gt;AI125,M125&amp;CHAR(10)&amp;AI125,M125)</f>
        <v>26</v>
      </c>
      <c r="BG125" s="19" t="n">
        <f aca="false">IF(N125&lt;&gt;AJ125,TEXT(N125,"$###,###")&amp;CHAR(10)&amp;TEXT(AJ125,"$###,###"),N125)</f>
        <v>20985</v>
      </c>
      <c r="BH125" s="19" t="n">
        <f aca="false">IF(O125&lt;&gt;AK125,TEXT(O125,"$###,###")&amp;CHAR(10)&amp;TEXT(AK125,"$###,###"),O125)</f>
        <v>63024</v>
      </c>
    </row>
    <row r="126" customFormat="false" ht="23.85" hidden="false" customHeight="false" outlineLevel="0" collapsed="false">
      <c r="A126" s="10" t="s">
        <v>90</v>
      </c>
      <c r="B126" s="10" t="s">
        <v>396</v>
      </c>
      <c r="C126" s="11" t="s">
        <v>397</v>
      </c>
      <c r="D126" s="12" t="s">
        <v>307</v>
      </c>
      <c r="E126" s="11" t="s">
        <v>398</v>
      </c>
      <c r="F126" s="13" t="n">
        <v>55601</v>
      </c>
      <c r="G126" s="13" t="n">
        <v>16363</v>
      </c>
      <c r="H126" s="13" t="n">
        <v>0</v>
      </c>
      <c r="I126" s="13" t="n">
        <v>806</v>
      </c>
      <c r="J126" s="14" t="n">
        <v>187</v>
      </c>
      <c r="K126" s="13" t="n">
        <v>0</v>
      </c>
      <c r="L126" s="13" t="n">
        <v>0</v>
      </c>
      <c r="M126" s="10" t="n">
        <v>26</v>
      </c>
      <c r="N126" s="13" t="n">
        <v>17357</v>
      </c>
      <c r="O126" s="13" t="n">
        <v>72958</v>
      </c>
      <c r="T126" s="0" t="str">
        <f aca="false">B126</f>
        <v>Hiura, Tamara Therese T.</v>
      </c>
      <c r="U126" s="15" t="str">
        <f aca="false">X126</f>
        <v>Hiura, Tamara Therese T.</v>
      </c>
      <c r="V126" s="0" t="str">
        <f aca="false">IF(OR(T126=U126,T126="",U126=""),"OK","BAD")</f>
        <v>OK</v>
      </c>
      <c r="W126" s="10" t="s">
        <v>65</v>
      </c>
      <c r="X126" s="10" t="s">
        <v>396</v>
      </c>
      <c r="Y126" s="11" t="n">
        <v>40518</v>
      </c>
      <c r="Z126" s="12" t="s">
        <v>67</v>
      </c>
      <c r="AA126" s="11" t="n">
        <v>45449</v>
      </c>
      <c r="AB126" s="13" t="n">
        <v>50446</v>
      </c>
      <c r="AC126" s="13" t="n">
        <v>14846</v>
      </c>
      <c r="AD126" s="13" t="n">
        <v>0</v>
      </c>
      <c r="AE126" s="13" t="n">
        <v>731</v>
      </c>
      <c r="AF126" s="13" t="n">
        <v>187</v>
      </c>
      <c r="AG126" s="13" t="n">
        <v>0</v>
      </c>
      <c r="AH126" s="13" t="n">
        <v>0</v>
      </c>
      <c r="AI126" s="12" t="n">
        <v>26</v>
      </c>
      <c r="AJ126" s="13" t="n">
        <v>15765</v>
      </c>
      <c r="AK126" s="13" t="n">
        <v>66211</v>
      </c>
      <c r="AS126" s="16" t="e">
        <f aca="false">IF(#REF!&lt;&gt;#REF!,#REF!&amp;"/"&amp;#REF!,#REF!)</f>
        <v>#REF!</v>
      </c>
      <c r="AT126" s="16" t="str">
        <f aca="false">IF(A126&lt;&gt;W126,A126&amp;CHAR(10)&amp;W126,A126)</f>
        <v>Program Coordinator II
Administrative Assistant</v>
      </c>
      <c r="AU126" s="16" t="str">
        <f aca="false">IF(B126&lt;&gt;X126,B126&amp;CHAR(10)&amp;X126,B126)</f>
        <v>Hiura, Tamara Therese T.</v>
      </c>
      <c r="AV126" s="17" t="str">
        <f aca="false">IF(C126&lt;&gt;Y126,TEXT(C126,"MM/DD/YY")&amp;CHAR(10)&amp;TEXT(Y126,"MM/DD/YY"),C126)</f>
        <v>03/25/24
12/06/10</v>
      </c>
      <c r="AW126" s="18" t="str">
        <f aca="false">IF(D126&lt;&gt;Z126,D126&amp;CHAR(10)&amp;Z126,D126)</f>
        <v>M-4
J-9</v>
      </c>
      <c r="AX126" s="17" t="str">
        <f aca="false">IF(E126&lt;&gt;AA126,TEXT(E126,"MM/DD/YY")&amp;CHAR(10)&amp;TEXT(AA126,"MM/DD/YY"),E126)</f>
        <v>03/25/25
06/06/24</v>
      </c>
      <c r="AY126" s="19" t="str">
        <f aca="false">IF(F126&lt;&gt;AB126,TEXT(F126,"$###,###")&amp;CHAR(10)&amp;TEXT(AB126,"$###,###"),F126)</f>
        <v>$55,601
$50,446</v>
      </c>
      <c r="AZ126" s="19" t="str">
        <f aca="false">IF(G126&lt;&gt;AC126,TEXT(G126,"$###,###")&amp;CHAR(10)&amp;TEXT(AC126,"$###,###"),G126)</f>
        <v>$16,363
$14,846</v>
      </c>
      <c r="BA126" s="19" t="n">
        <f aca="false">IF(AND(H126&lt;&gt;"-",H126&lt;&gt;AD126),TEXT(H126,"$###,##0")&amp;CHAR(10)&amp;TEXT(AD126,"$###,##0"),H126)</f>
        <v>0</v>
      </c>
      <c r="BB126" s="19" t="str">
        <f aca="false">IF(I126&lt;&gt;AE126,TEXT(I126,"$###,###")&amp;CHAR(10)&amp;TEXT(AE126,"$###,###"),I126)</f>
        <v>$806
$731</v>
      </c>
      <c r="BC126" s="19" t="n">
        <f aca="false">IF(AND(J126&lt;&gt;"-",J126&lt;&gt;AF126),TEXT(J126,"$###,##0")&amp;CHAR(10)&amp;TEXT(AF126,"$###,##0"),J126)</f>
        <v>187</v>
      </c>
      <c r="BD126" s="19" t="n">
        <f aca="false">IF(AND(K126&lt;&gt;"-",K126&lt;&gt;AG126),TEXT(K126,"$###,##0")&amp;CHAR(10)&amp;TEXT(AG126,"$###,##0"),K126)</f>
        <v>0</v>
      </c>
      <c r="BE126" s="19" t="n">
        <f aca="false">IF(AND(L126&lt;&gt;"-",L126&lt;&gt;AH126),TEXT(L126,"$###,##0")&amp;CHAR(10)&amp;TEXT(AH126,"$###,##0"),L126)</f>
        <v>0</v>
      </c>
      <c r="BF126" s="18" t="n">
        <f aca="false">IF(M126&lt;&gt;AI126,M126&amp;CHAR(10)&amp;AI126,M126)</f>
        <v>26</v>
      </c>
      <c r="BG126" s="19" t="str">
        <f aca="false">IF(N126&lt;&gt;AJ126,TEXT(N126,"$###,###")&amp;CHAR(10)&amp;TEXT(AJ126,"$###,###"),N126)</f>
        <v>$17,357
$15,765</v>
      </c>
      <c r="BH126" s="19" t="str">
        <f aca="false">IF(O126&lt;&gt;AK126,TEXT(O126,"$###,###")&amp;CHAR(10)&amp;TEXT(AK126,"$###,###"),O126)</f>
        <v>$72,958
$66,211</v>
      </c>
    </row>
    <row r="127" customFormat="false" ht="23.85" hidden="false" customHeight="false" outlineLevel="0" collapsed="false">
      <c r="A127" s="10" t="s">
        <v>399</v>
      </c>
      <c r="B127" s="10" t="s">
        <v>400</v>
      </c>
      <c r="C127" s="11" t="s">
        <v>401</v>
      </c>
      <c r="D127" s="12" t="s">
        <v>402</v>
      </c>
      <c r="E127" s="11" t="s">
        <v>229</v>
      </c>
      <c r="F127" s="13" t="n">
        <v>69184</v>
      </c>
      <c r="G127" s="13" t="n">
        <v>20361</v>
      </c>
      <c r="H127" s="13" t="n">
        <v>0</v>
      </c>
      <c r="I127" s="13" t="n">
        <v>1003</v>
      </c>
      <c r="J127" s="14" t="n">
        <v>187</v>
      </c>
      <c r="K127" s="13" t="n">
        <v>9339</v>
      </c>
      <c r="L127" s="13" t="n">
        <v>530</v>
      </c>
      <c r="M127" s="10" t="n">
        <v>26</v>
      </c>
      <c r="N127" s="13" t="n">
        <v>31420</v>
      </c>
      <c r="O127" s="13" t="n">
        <v>100604</v>
      </c>
      <c r="T127" s="0" t="str">
        <f aca="false">B127</f>
        <v>Hosei, Huan F.</v>
      </c>
      <c r="U127" s="15" t="str">
        <f aca="false">X127</f>
        <v>Hosei, Huan F.</v>
      </c>
      <c r="V127" s="0" t="str">
        <f aca="false">IF(OR(T127=U127,T127="",U127=""),"OK","BAD")</f>
        <v>OK</v>
      </c>
      <c r="W127" s="10" t="s">
        <v>399</v>
      </c>
      <c r="X127" s="10" t="s">
        <v>400</v>
      </c>
      <c r="Y127" s="11" t="n">
        <v>44046</v>
      </c>
      <c r="Z127" s="12" t="s">
        <v>403</v>
      </c>
      <c r="AA127" s="11" t="n">
        <v>45292</v>
      </c>
      <c r="AB127" s="13" t="n">
        <v>67168</v>
      </c>
      <c r="AC127" s="13" t="n">
        <v>19768</v>
      </c>
      <c r="AD127" s="13" t="n">
        <v>0</v>
      </c>
      <c r="AE127" s="13" t="n">
        <v>974</v>
      </c>
      <c r="AF127" s="13" t="n">
        <v>187</v>
      </c>
      <c r="AG127" s="13" t="n">
        <v>9339</v>
      </c>
      <c r="AH127" s="13" t="n">
        <v>530</v>
      </c>
      <c r="AI127" s="12" t="n">
        <v>26</v>
      </c>
      <c r="AJ127" s="13" t="n">
        <v>30798</v>
      </c>
      <c r="AK127" s="13" t="n">
        <v>97966</v>
      </c>
      <c r="AS127" s="16" t="e">
        <f aca="false">IF(#REF!&lt;&gt;#REF!,#REF!&amp;"/"&amp;#REF!,#REF!)</f>
        <v>#REF!</v>
      </c>
      <c r="AT127" s="16" t="str">
        <f aca="false">IF(A127&lt;&gt;W127,A127&amp;CHAR(10)&amp;W127,A127)</f>
        <v>Enviro Health &amp; Safety Officer</v>
      </c>
      <c r="AU127" s="16" t="str">
        <f aca="false">IF(B127&lt;&gt;X127,B127&amp;CHAR(10)&amp;X127,B127)</f>
        <v>Hosei, Huan F.</v>
      </c>
      <c r="AV127" s="17" t="str">
        <f aca="false">IF(C127&lt;&gt;Y127,TEXT(C127,"MM/DD/YY")&amp;CHAR(10)&amp;TEXT(Y127,"MM/DD/YY"),C127)</f>
        <v>08/03/20
08/03/20</v>
      </c>
      <c r="AW127" s="18" t="str">
        <f aca="false">IF(D127&lt;&gt;Z127,D127&amp;CHAR(10)&amp;Z127,D127)</f>
        <v>M-3-d
L-6-c</v>
      </c>
      <c r="AX127" s="17" t="str">
        <f aca="false">IF(E127&lt;&gt;AA127,TEXT(E127,"MM/DD/YY")&amp;CHAR(10)&amp;TEXT(AA127,"MM/DD/YY"),E127)</f>
        <v>01/01/25
01/01/24</v>
      </c>
      <c r="AY127" s="19" t="str">
        <f aca="false">IF(F127&lt;&gt;AB127,TEXT(F127,"$###,###")&amp;CHAR(10)&amp;TEXT(AB127,"$###,###"),F127)</f>
        <v>$69,184
$67,168</v>
      </c>
      <c r="AZ127" s="19" t="str">
        <f aca="false">IF(G127&lt;&gt;AC127,TEXT(G127,"$###,###")&amp;CHAR(10)&amp;TEXT(AC127,"$###,###"),G127)</f>
        <v>$20,361
$19,768</v>
      </c>
      <c r="BA127" s="19" t="n">
        <f aca="false">IF(AND(H127&lt;&gt;"-",H127&lt;&gt;AD127),TEXT(H127,"$###,##0")&amp;CHAR(10)&amp;TEXT(AD127,"$###,##0"),H127)</f>
        <v>0</v>
      </c>
      <c r="BB127" s="19" t="str">
        <f aca="false">IF(I127&lt;&gt;AE127,TEXT(I127,"$###,###")&amp;CHAR(10)&amp;TEXT(AE127,"$###,###"),I127)</f>
        <v>$1,003
$974</v>
      </c>
      <c r="BC127" s="19" t="n">
        <f aca="false">IF(AND(J127&lt;&gt;"-",J127&lt;&gt;AF127),TEXT(J127,"$###,##0")&amp;CHAR(10)&amp;TEXT(AF127,"$###,##0"),J127)</f>
        <v>187</v>
      </c>
      <c r="BD127" s="19" t="n">
        <f aca="false">IF(AND(K127&lt;&gt;"-",K127&lt;&gt;AG127),TEXT(K127,"$###,##0")&amp;CHAR(10)&amp;TEXT(AG127,"$###,##0"),K127)</f>
        <v>9339</v>
      </c>
      <c r="BE127" s="19" t="n">
        <f aca="false">IF(AND(L127&lt;&gt;"-",L127&lt;&gt;AH127),TEXT(L127,"$###,##0")&amp;CHAR(10)&amp;TEXT(AH127,"$###,##0"),L127)</f>
        <v>530</v>
      </c>
      <c r="BF127" s="18" t="n">
        <f aca="false">IF(M127&lt;&gt;AI127,M127&amp;CHAR(10)&amp;AI127,M127)</f>
        <v>26</v>
      </c>
      <c r="BG127" s="19" t="str">
        <f aca="false">IF(N127&lt;&gt;AJ127,TEXT(N127,"$###,###")&amp;CHAR(10)&amp;TEXT(AJ127,"$###,###"),N127)</f>
        <v>$31,420
$30,798</v>
      </c>
      <c r="BH127" s="19" t="str">
        <f aca="false">IF(O127&lt;&gt;AK127,TEXT(O127,"$###,###")&amp;CHAR(10)&amp;TEXT(AK127,"$###,###"),O127)</f>
        <v>$100,604
$97,966</v>
      </c>
    </row>
    <row r="128" customFormat="false" ht="23.85" hidden="false" customHeight="false" outlineLevel="0" collapsed="false">
      <c r="A128" s="10" t="s">
        <v>38</v>
      </c>
      <c r="B128" s="10" t="s">
        <v>404</v>
      </c>
      <c r="C128" s="11" t="s">
        <v>405</v>
      </c>
      <c r="D128" s="12" t="s">
        <v>351</v>
      </c>
      <c r="E128" s="11" t="s">
        <v>222</v>
      </c>
      <c r="F128" s="13" t="n">
        <v>52229</v>
      </c>
      <c r="G128" s="13" t="n">
        <v>15371</v>
      </c>
      <c r="H128" s="13" t="n">
        <v>495</v>
      </c>
      <c r="I128" s="13" t="n">
        <v>757</v>
      </c>
      <c r="J128" s="14" t="n">
        <v>187</v>
      </c>
      <c r="K128" s="13" t="n">
        <v>0</v>
      </c>
      <c r="L128" s="13" t="n">
        <v>530</v>
      </c>
      <c r="M128" s="10" t="n">
        <v>26</v>
      </c>
      <c r="N128" s="13" t="n">
        <v>17340</v>
      </c>
      <c r="O128" s="13" t="n">
        <v>69569</v>
      </c>
      <c r="T128" s="0" t="str">
        <f aca="false">B128</f>
        <v>Hosei, Shaun M.</v>
      </c>
      <c r="U128" s="15" t="str">
        <f aca="false">X128</f>
        <v>Hosei, Shaun M.</v>
      </c>
      <c r="V128" s="0" t="str">
        <f aca="false">IF(OR(T128=U128,T128="",U128=""),"OK","BAD")</f>
        <v>OK</v>
      </c>
      <c r="W128" s="10" t="s">
        <v>38</v>
      </c>
      <c r="X128" s="10" t="s">
        <v>404</v>
      </c>
      <c r="Y128" s="11" t="n">
        <v>45082</v>
      </c>
      <c r="Z128" s="12" t="s">
        <v>351</v>
      </c>
      <c r="AA128" s="11" t="n">
        <v>45448</v>
      </c>
      <c r="AB128" s="13" t="n">
        <v>52229</v>
      </c>
      <c r="AC128" s="13" t="n">
        <v>15371</v>
      </c>
      <c r="AD128" s="13" t="n">
        <v>495</v>
      </c>
      <c r="AE128" s="13" t="n">
        <v>757</v>
      </c>
      <c r="AF128" s="13" t="n">
        <v>187</v>
      </c>
      <c r="AG128" s="13" t="n">
        <v>0</v>
      </c>
      <c r="AH128" s="13" t="n">
        <v>530</v>
      </c>
      <c r="AI128" s="12" t="n">
        <v>26</v>
      </c>
      <c r="AJ128" s="13" t="n">
        <v>17340</v>
      </c>
      <c r="AK128" s="13" t="n">
        <v>69569</v>
      </c>
      <c r="AS128" s="16" t="e">
        <f aca="false">IF(#REF!&lt;&gt;#REF!,#REF!&amp;"/"&amp;#REF!,#REF!)</f>
        <v>#REF!</v>
      </c>
      <c r="AT128" s="16" t="str">
        <f aca="false">IF(A128&lt;&gt;W128,A128&amp;CHAR(10)&amp;W128,A128)</f>
        <v>Program Specialist</v>
      </c>
      <c r="AU128" s="16" t="str">
        <f aca="false">IF(B128&lt;&gt;X128,B128&amp;CHAR(10)&amp;X128,B128)</f>
        <v>Hosei, Shaun M.</v>
      </c>
      <c r="AV128" s="17" t="str">
        <f aca="false">IF(C128&lt;&gt;Y128,TEXT(C128,"MM/DD/YY")&amp;CHAR(10)&amp;TEXT(Y128,"MM/DD/YY"),C128)</f>
        <v>06/05/23
06/05/23</v>
      </c>
      <c r="AW128" s="18" t="str">
        <f aca="false">IF(D128&lt;&gt;Z128,D128&amp;CHAR(10)&amp;Z128,D128)</f>
        <v>K-3-b</v>
      </c>
      <c r="AX128" s="17" t="str">
        <f aca="false">IF(E128&lt;&gt;AA128,TEXT(E128,"MM/DD/YY")&amp;CHAR(10)&amp;TEXT(AA128,"MM/DD/YY"),E128)</f>
        <v>06/05/24
06/05/24</v>
      </c>
      <c r="AY128" s="19" t="n">
        <f aca="false">IF(F128&lt;&gt;AB128,TEXT(F128,"$###,###")&amp;CHAR(10)&amp;TEXT(AB128,"$###,###"),F128)</f>
        <v>52229</v>
      </c>
      <c r="AZ128" s="19" t="n">
        <f aca="false">IF(G128&lt;&gt;AC128,TEXT(G128,"$###,###")&amp;CHAR(10)&amp;TEXT(AC128,"$###,###"),G128)</f>
        <v>15371</v>
      </c>
      <c r="BA128" s="19" t="n">
        <f aca="false">IF(AND(H128&lt;&gt;"-",H128&lt;&gt;AD128),TEXT(H128,"$###,##0")&amp;CHAR(10)&amp;TEXT(AD128,"$###,##0"),H128)</f>
        <v>495</v>
      </c>
      <c r="BB128" s="19" t="n">
        <f aca="false">IF(I128&lt;&gt;AE128,TEXT(I128,"$###,###")&amp;CHAR(10)&amp;TEXT(AE128,"$###,###"),I128)</f>
        <v>757</v>
      </c>
      <c r="BC128" s="19" t="n">
        <f aca="false">IF(AND(J128&lt;&gt;"-",J128&lt;&gt;AF128),TEXT(J128,"$###,##0")&amp;CHAR(10)&amp;TEXT(AF128,"$###,##0"),J128)</f>
        <v>187</v>
      </c>
      <c r="BD128" s="19" t="n">
        <f aca="false">IF(AND(K128&lt;&gt;"-",K128&lt;&gt;AG128),TEXT(K128,"$###,##0")&amp;CHAR(10)&amp;TEXT(AG128,"$###,##0"),K128)</f>
        <v>0</v>
      </c>
      <c r="BE128" s="19" t="n">
        <f aca="false">IF(AND(L128&lt;&gt;"-",L128&lt;&gt;AH128),TEXT(L128,"$###,##0")&amp;CHAR(10)&amp;TEXT(AH128,"$###,##0"),L128)</f>
        <v>530</v>
      </c>
      <c r="BF128" s="18" t="n">
        <f aca="false">IF(M128&lt;&gt;AI128,M128&amp;CHAR(10)&amp;AI128,M128)</f>
        <v>26</v>
      </c>
      <c r="BG128" s="19" t="n">
        <f aca="false">IF(N128&lt;&gt;AJ128,TEXT(N128,"$###,###")&amp;CHAR(10)&amp;TEXT(AJ128,"$###,###"),N128)</f>
        <v>17340</v>
      </c>
      <c r="BH128" s="19" t="n">
        <f aca="false">IF(O128&lt;&gt;AK128,TEXT(O128,"$###,###")&amp;CHAR(10)&amp;TEXT(AK128,"$###,###"),O128)</f>
        <v>69569</v>
      </c>
    </row>
    <row r="129" customFormat="false" ht="23.85" hidden="false" customHeight="false" outlineLevel="0" collapsed="false">
      <c r="A129" s="10" t="s">
        <v>57</v>
      </c>
      <c r="B129" s="10" t="s">
        <v>406</v>
      </c>
      <c r="C129" s="11" t="s">
        <v>407</v>
      </c>
      <c r="D129" s="12" t="s">
        <v>408</v>
      </c>
      <c r="E129" s="11" t="s">
        <v>409</v>
      </c>
      <c r="F129" s="13" t="n">
        <v>53571</v>
      </c>
      <c r="G129" s="13" t="n">
        <v>15766</v>
      </c>
      <c r="H129" s="13" t="n">
        <v>495</v>
      </c>
      <c r="I129" s="13" t="n">
        <v>777</v>
      </c>
      <c r="J129" s="14" t="n">
        <v>187</v>
      </c>
      <c r="K129" s="13" t="n">
        <v>0</v>
      </c>
      <c r="L129" s="13" t="n">
        <v>530</v>
      </c>
      <c r="M129" s="10" t="n">
        <v>26</v>
      </c>
      <c r="N129" s="13" t="n">
        <v>17754</v>
      </c>
      <c r="O129" s="13" t="n">
        <v>71325</v>
      </c>
      <c r="T129" s="0" t="str">
        <f aca="false">B129</f>
        <v>Ibanez, Gina D.</v>
      </c>
      <c r="U129" s="15" t="str">
        <f aca="false">X129</f>
        <v>Ibanez, Gina D.</v>
      </c>
      <c r="V129" s="0" t="str">
        <f aca="false">IF(OR(T129=U129,T129="",U129=""),"OK","BAD")</f>
        <v>OK</v>
      </c>
      <c r="W129" s="10" t="s">
        <v>57</v>
      </c>
      <c r="X129" s="10" t="s">
        <v>406</v>
      </c>
      <c r="Y129" s="11" t="n">
        <v>44606</v>
      </c>
      <c r="Z129" s="12" t="s">
        <v>302</v>
      </c>
      <c r="AA129" s="11" t="n">
        <v>45336</v>
      </c>
      <c r="AB129" s="13" t="n">
        <v>51615</v>
      </c>
      <c r="AC129" s="13" t="n">
        <v>15190</v>
      </c>
      <c r="AD129" s="13" t="n">
        <v>495</v>
      </c>
      <c r="AE129" s="13" t="n">
        <v>748</v>
      </c>
      <c r="AF129" s="13" t="n">
        <v>187</v>
      </c>
      <c r="AG129" s="13" t="n">
        <v>0</v>
      </c>
      <c r="AH129" s="13" t="n">
        <v>530</v>
      </c>
      <c r="AI129" s="12" t="n">
        <v>26</v>
      </c>
      <c r="AJ129" s="13" t="n">
        <v>17150</v>
      </c>
      <c r="AK129" s="13" t="n">
        <v>68765</v>
      </c>
      <c r="AS129" s="16" t="e">
        <f aca="false">IF(#REF!&lt;&gt;#REF!,#REF!&amp;"/"&amp;#REF!,#REF!)</f>
        <v>#REF!</v>
      </c>
      <c r="AT129" s="16" t="str">
        <f aca="false">IF(A129&lt;&gt;W129,A129&amp;CHAR(10)&amp;W129,A129)</f>
        <v>Accountant II</v>
      </c>
      <c r="AU129" s="16" t="str">
        <f aca="false">IF(B129&lt;&gt;X129,B129&amp;CHAR(10)&amp;X129,B129)</f>
        <v>Ibanez, Gina D.</v>
      </c>
      <c r="AV129" s="17" t="str">
        <f aca="false">IF(C129&lt;&gt;Y129,TEXT(C129,"MM/DD/YY")&amp;CHAR(10)&amp;TEXT(Y129,"MM/DD/YY"),C129)</f>
        <v>02/14/22
02/14/22</v>
      </c>
      <c r="AW129" s="18" t="str">
        <f aca="false">IF(D129&lt;&gt;Z129,D129&amp;CHAR(10)&amp;Z129,D129)</f>
        <v>M-3
M-2</v>
      </c>
      <c r="AX129" s="17" t="str">
        <f aca="false">IF(E129&lt;&gt;AA129,TEXT(E129,"MM/DD/YY")&amp;CHAR(10)&amp;TEXT(AA129,"MM/DD/YY"),E129)</f>
        <v>02/14/25
02/14/24</v>
      </c>
      <c r="AY129" s="19" t="str">
        <f aca="false">IF(F129&lt;&gt;AB129,TEXT(F129,"$###,###")&amp;CHAR(10)&amp;TEXT(AB129,"$###,###"),F129)</f>
        <v>$53,571
$51,615</v>
      </c>
      <c r="AZ129" s="19" t="str">
        <f aca="false">IF(G129&lt;&gt;AC129,TEXT(G129,"$###,###")&amp;CHAR(10)&amp;TEXT(AC129,"$###,###"),G129)</f>
        <v>$15,766
$15,190</v>
      </c>
      <c r="BA129" s="19" t="n">
        <f aca="false">IF(AND(H129&lt;&gt;"-",H129&lt;&gt;AD129),TEXT(H129,"$###,##0")&amp;CHAR(10)&amp;TEXT(AD129,"$###,##0"),H129)</f>
        <v>495</v>
      </c>
      <c r="BB129" s="19" t="str">
        <f aca="false">IF(I129&lt;&gt;AE129,TEXT(I129,"$###,###")&amp;CHAR(10)&amp;TEXT(AE129,"$###,###"),I129)</f>
        <v>$777
$748</v>
      </c>
      <c r="BC129" s="19" t="n">
        <f aca="false">IF(AND(J129&lt;&gt;"-",J129&lt;&gt;AF129),TEXT(J129,"$###,##0")&amp;CHAR(10)&amp;TEXT(AF129,"$###,##0"),J129)</f>
        <v>187</v>
      </c>
      <c r="BD129" s="19" t="n">
        <f aca="false">IF(AND(K129&lt;&gt;"-",K129&lt;&gt;AG129),TEXT(K129,"$###,##0")&amp;CHAR(10)&amp;TEXT(AG129,"$###,##0"),K129)</f>
        <v>0</v>
      </c>
      <c r="BE129" s="19" t="n">
        <f aca="false">IF(AND(L129&lt;&gt;"-",L129&lt;&gt;AH129),TEXT(L129,"$###,##0")&amp;CHAR(10)&amp;TEXT(AH129,"$###,##0"),L129)</f>
        <v>530</v>
      </c>
      <c r="BF129" s="18" t="n">
        <f aca="false">IF(M129&lt;&gt;AI129,M129&amp;CHAR(10)&amp;AI129,M129)</f>
        <v>26</v>
      </c>
      <c r="BG129" s="19" t="str">
        <f aca="false">IF(N129&lt;&gt;AJ129,TEXT(N129,"$###,###")&amp;CHAR(10)&amp;TEXT(AJ129,"$###,###"),N129)</f>
        <v>$17,754
$17,150</v>
      </c>
      <c r="BH129" s="19" t="str">
        <f aca="false">IF(O129&lt;&gt;AK129,TEXT(O129,"$###,###")&amp;CHAR(10)&amp;TEXT(AK129,"$###,###"),O129)</f>
        <v>$71,325
$68,765</v>
      </c>
    </row>
    <row r="130" customFormat="false" ht="23.85" hidden="false" customHeight="false" outlineLevel="0" collapsed="false">
      <c r="A130" s="10" t="s">
        <v>60</v>
      </c>
      <c r="B130" s="10" t="s">
        <v>410</v>
      </c>
      <c r="C130" s="11" t="s">
        <v>145</v>
      </c>
      <c r="D130" s="12" t="s">
        <v>411</v>
      </c>
      <c r="E130" s="11" t="s">
        <v>109</v>
      </c>
      <c r="F130" s="13" t="n">
        <v>65193</v>
      </c>
      <c r="G130" s="13" t="n">
        <v>19186</v>
      </c>
      <c r="H130" s="13" t="n">
        <v>0</v>
      </c>
      <c r="I130" s="13" t="n">
        <v>945</v>
      </c>
      <c r="J130" s="14" t="n">
        <v>187</v>
      </c>
      <c r="K130" s="13" t="n">
        <v>5709</v>
      </c>
      <c r="L130" s="13" t="n">
        <v>328</v>
      </c>
      <c r="M130" s="10" t="n">
        <v>26</v>
      </c>
      <c r="N130" s="13" t="n">
        <v>26356</v>
      </c>
      <c r="O130" s="13" t="n">
        <v>91549</v>
      </c>
      <c r="T130" s="0" t="str">
        <f aca="false">B130</f>
        <v>Ji, Eric Y.</v>
      </c>
      <c r="U130" s="15" t="str">
        <f aca="false">X130</f>
        <v>Ji, Eric Y.</v>
      </c>
      <c r="V130" s="0" t="str">
        <f aca="false">IF(OR(T130=U130,T130="",U130=""),"OK","BAD")</f>
        <v>OK</v>
      </c>
      <c r="W130" s="10" t="s">
        <v>60</v>
      </c>
      <c r="X130" s="10" t="s">
        <v>410</v>
      </c>
      <c r="Y130" s="11" t="n">
        <v>45200</v>
      </c>
      <c r="Z130" s="12" t="s">
        <v>411</v>
      </c>
      <c r="AA130" s="11" t="n">
        <v>45505</v>
      </c>
      <c r="AB130" s="13" t="n">
        <v>65193</v>
      </c>
      <c r="AC130" s="13" t="n">
        <v>19186</v>
      </c>
      <c r="AD130" s="13" t="n">
        <v>0</v>
      </c>
      <c r="AE130" s="13" t="n">
        <v>945</v>
      </c>
      <c r="AF130" s="13" t="n">
        <v>187</v>
      </c>
      <c r="AG130" s="13" t="n">
        <v>5709</v>
      </c>
      <c r="AH130" s="13" t="n">
        <v>328</v>
      </c>
      <c r="AI130" s="12" t="n">
        <v>26</v>
      </c>
      <c r="AJ130" s="13" t="n">
        <v>26356</v>
      </c>
      <c r="AK130" s="13" t="n">
        <v>91549</v>
      </c>
      <c r="AQ130" s="20"/>
      <c r="AR130" s="20"/>
      <c r="AS130" s="16" t="e">
        <f aca="false">IF(#REF!&lt;&gt;#REF!,#REF!&amp;"/"&amp;#REF!,#REF!)</f>
        <v>#REF!</v>
      </c>
      <c r="AT130" s="16" t="str">
        <f aca="false">IF(A130&lt;&gt;W130,A130&amp;CHAR(10)&amp;W130,A130)</f>
        <v>Associate Professor</v>
      </c>
      <c r="AU130" s="16" t="str">
        <f aca="false">IF(B130&lt;&gt;X130,B130&amp;CHAR(10)&amp;X130,B130)</f>
        <v>Ji, Eric Y.</v>
      </c>
      <c r="AV130" s="17" t="str">
        <f aca="false">IF(C130&lt;&gt;Y130,TEXT(C130,"MM/DD/YY")&amp;CHAR(10)&amp;TEXT(Y130,"MM/DD/YY"),C130)</f>
        <v>10/01/23
10/01/23</v>
      </c>
      <c r="AW130" s="18" t="str">
        <f aca="false">IF(D130&lt;&gt;Z130,D130&amp;CHAR(10)&amp;Z130,D130)</f>
        <v>L-5-d</v>
      </c>
      <c r="AX130" s="17" t="str">
        <f aca="false">IF(E130&lt;&gt;AA130,TEXT(E130,"MM/DD/YY")&amp;CHAR(10)&amp;TEXT(AA130,"MM/DD/YY"),E130)</f>
        <v>08/01/24
08/01/24</v>
      </c>
      <c r="AY130" s="19" t="n">
        <f aca="false">IF(F130&lt;&gt;AB130,TEXT(F130,"$###,###")&amp;CHAR(10)&amp;TEXT(AB130,"$###,###"),F130)</f>
        <v>65193</v>
      </c>
      <c r="AZ130" s="19" t="n">
        <f aca="false">IF(G130&lt;&gt;AC130,TEXT(G130,"$###,###")&amp;CHAR(10)&amp;TEXT(AC130,"$###,###"),G130)</f>
        <v>19186</v>
      </c>
      <c r="BA130" s="19" t="n">
        <f aca="false">IF(AND(H130&lt;&gt;"-",H130&lt;&gt;AD130),TEXT(H130,"$###,##0")&amp;CHAR(10)&amp;TEXT(AD130,"$###,##0"),H130)</f>
        <v>0</v>
      </c>
      <c r="BB130" s="19" t="n">
        <f aca="false">IF(I130&lt;&gt;AE130,TEXT(I130,"$###,###")&amp;CHAR(10)&amp;TEXT(AE130,"$###,###"),I130)</f>
        <v>945</v>
      </c>
      <c r="BC130" s="19" t="n">
        <f aca="false">IF(AND(J130&lt;&gt;"-",J130&lt;&gt;AF130),TEXT(J130,"$###,##0")&amp;CHAR(10)&amp;TEXT(AF130,"$###,##0"),J130)</f>
        <v>187</v>
      </c>
      <c r="BD130" s="19" t="n">
        <f aca="false">IF(AND(K130&lt;&gt;"-",K130&lt;&gt;AG130),TEXT(K130,"$###,##0")&amp;CHAR(10)&amp;TEXT(AG130,"$###,##0"),K130)</f>
        <v>5709</v>
      </c>
      <c r="BE130" s="19" t="n">
        <f aca="false">IF(AND(L130&lt;&gt;"-",L130&lt;&gt;AH130),TEXT(L130,"$###,##0")&amp;CHAR(10)&amp;TEXT(AH130,"$###,##0"),L130)</f>
        <v>328</v>
      </c>
      <c r="BF130" s="18" t="n">
        <f aca="false">IF(M130&lt;&gt;AI130,M130&amp;CHAR(10)&amp;AI130,M130)</f>
        <v>26</v>
      </c>
      <c r="BG130" s="19" t="n">
        <f aca="false">IF(N130&lt;&gt;AJ130,TEXT(N130,"$###,###")&amp;CHAR(10)&amp;TEXT(AJ130,"$###,###"),N130)</f>
        <v>26356</v>
      </c>
      <c r="BH130" s="19" t="n">
        <f aca="false">IF(O130&lt;&gt;AK130,TEXT(O130,"$###,###")&amp;CHAR(10)&amp;TEXT(AK130,"$###,###"),O130)</f>
        <v>91549</v>
      </c>
    </row>
    <row r="131" customFormat="false" ht="23.85" hidden="false" customHeight="false" outlineLevel="0" collapsed="false">
      <c r="A131" s="10" t="s">
        <v>33</v>
      </c>
      <c r="B131" s="10" t="s">
        <v>412</v>
      </c>
      <c r="C131" s="11" t="s">
        <v>247</v>
      </c>
      <c r="D131" s="12" t="s">
        <v>108</v>
      </c>
      <c r="E131" s="11" t="s">
        <v>109</v>
      </c>
      <c r="F131" s="13" t="n">
        <v>44326</v>
      </c>
      <c r="G131" s="13" t="n">
        <v>13045</v>
      </c>
      <c r="H131" s="13" t="n">
        <v>0</v>
      </c>
      <c r="I131" s="13" t="n">
        <v>643</v>
      </c>
      <c r="J131" s="14" t="n">
        <v>187</v>
      </c>
      <c r="K131" s="13" t="n">
        <v>3994</v>
      </c>
      <c r="L131" s="13" t="n">
        <v>298</v>
      </c>
      <c r="M131" s="10" t="n">
        <v>26</v>
      </c>
      <c r="N131" s="13" t="n">
        <v>18167</v>
      </c>
      <c r="O131" s="13" t="n">
        <v>62493</v>
      </c>
      <c r="T131" s="0" t="str">
        <f aca="false">B131</f>
        <v>Ji, Minhee</v>
      </c>
      <c r="U131" s="15" t="str">
        <f aca="false">X131</f>
        <v>Ji, Minhee</v>
      </c>
      <c r="V131" s="0" t="str">
        <f aca="false">IF(OR(T131=U131,T131="",U131=""),"OK","BAD")</f>
        <v>OK</v>
      </c>
      <c r="W131" s="10" t="s">
        <v>33</v>
      </c>
      <c r="X131" s="10" t="s">
        <v>412</v>
      </c>
      <c r="Y131" s="11" t="n">
        <v>44050</v>
      </c>
      <c r="Z131" s="12" t="s">
        <v>108</v>
      </c>
      <c r="AA131" s="11" t="n">
        <v>45505</v>
      </c>
      <c r="AB131" s="13" t="n">
        <v>44326</v>
      </c>
      <c r="AC131" s="13" t="n">
        <v>13045</v>
      </c>
      <c r="AD131" s="13" t="n">
        <v>0</v>
      </c>
      <c r="AE131" s="13" t="n">
        <v>643</v>
      </c>
      <c r="AF131" s="13" t="n">
        <v>187</v>
      </c>
      <c r="AG131" s="13" t="n">
        <v>3994</v>
      </c>
      <c r="AH131" s="13" t="n">
        <v>298</v>
      </c>
      <c r="AI131" s="12" t="n">
        <v>26</v>
      </c>
      <c r="AJ131" s="13" t="n">
        <v>18167</v>
      </c>
      <c r="AK131" s="13" t="n">
        <v>62493</v>
      </c>
      <c r="AQ131" s="20"/>
      <c r="AR131" s="20"/>
      <c r="AS131" s="16" t="e">
        <f aca="false">IF(#REF!&lt;&gt;#REF!,#REF!&amp;"/"&amp;#REF!,#REF!)</f>
        <v>#REF!</v>
      </c>
      <c r="AT131" s="16" t="str">
        <f aca="false">IF(A131&lt;&gt;W131,A131&amp;CHAR(10)&amp;W131,A131)</f>
        <v>Instructor</v>
      </c>
      <c r="AU131" s="16" t="str">
        <f aca="false">IF(B131&lt;&gt;X131,B131&amp;CHAR(10)&amp;X131,B131)</f>
        <v>Ji, Minhee</v>
      </c>
      <c r="AV131" s="17" t="str">
        <f aca="false">IF(C131&lt;&gt;Y131,TEXT(C131,"MM/DD/YY")&amp;CHAR(10)&amp;TEXT(Y131,"MM/DD/YY"),C131)</f>
        <v>08/07/20
08/07/20</v>
      </c>
      <c r="AW131" s="18" t="str">
        <f aca="false">IF(D131&lt;&gt;Z131,D131&amp;CHAR(10)&amp;Z131,D131)</f>
        <v>J-1-d</v>
      </c>
      <c r="AX131" s="17" t="str">
        <f aca="false">IF(E131&lt;&gt;AA131,TEXT(E131,"MM/DD/YY")&amp;CHAR(10)&amp;TEXT(AA131,"MM/DD/YY"),E131)</f>
        <v>08/01/24
08/01/24</v>
      </c>
      <c r="AY131" s="19" t="n">
        <f aca="false">IF(F131&lt;&gt;AB131,TEXT(F131,"$###,###")&amp;CHAR(10)&amp;TEXT(AB131,"$###,###"),F131)</f>
        <v>44326</v>
      </c>
      <c r="AZ131" s="19" t="n">
        <f aca="false">IF(G131&lt;&gt;AC131,TEXT(G131,"$###,###")&amp;CHAR(10)&amp;TEXT(AC131,"$###,###"),G131)</f>
        <v>13045</v>
      </c>
      <c r="BA131" s="19" t="n">
        <f aca="false">IF(AND(H131&lt;&gt;"-",H131&lt;&gt;AD131),TEXT(H131,"$###,##0")&amp;CHAR(10)&amp;TEXT(AD131,"$###,##0"),H131)</f>
        <v>0</v>
      </c>
      <c r="BB131" s="19" t="n">
        <f aca="false">IF(I131&lt;&gt;AE131,TEXT(I131,"$###,###")&amp;CHAR(10)&amp;TEXT(AE131,"$###,###"),I131)</f>
        <v>643</v>
      </c>
      <c r="BC131" s="19" t="n">
        <f aca="false">IF(AND(J131&lt;&gt;"-",J131&lt;&gt;AF131),TEXT(J131,"$###,##0")&amp;CHAR(10)&amp;TEXT(AF131,"$###,##0"),J131)</f>
        <v>187</v>
      </c>
      <c r="BD131" s="19" t="n">
        <f aca="false">IF(AND(K131&lt;&gt;"-",K131&lt;&gt;AG131),TEXT(K131,"$###,##0")&amp;CHAR(10)&amp;TEXT(AG131,"$###,##0"),K131)</f>
        <v>3994</v>
      </c>
      <c r="BE131" s="19" t="n">
        <f aca="false">IF(AND(L131&lt;&gt;"-",L131&lt;&gt;AH131),TEXT(L131,"$###,##0")&amp;CHAR(10)&amp;TEXT(AH131,"$###,##0"),L131)</f>
        <v>298</v>
      </c>
      <c r="BF131" s="18" t="n">
        <f aca="false">IF(M131&lt;&gt;AI131,M131&amp;CHAR(10)&amp;AI131,M131)</f>
        <v>26</v>
      </c>
      <c r="BG131" s="19" t="n">
        <f aca="false">IF(N131&lt;&gt;AJ131,TEXT(N131,"$###,###")&amp;CHAR(10)&amp;TEXT(AJ131,"$###,###"),N131)</f>
        <v>18167</v>
      </c>
      <c r="BH131" s="19" t="n">
        <f aca="false">IF(O131&lt;&gt;AK131,TEXT(O131,"$###,###")&amp;CHAR(10)&amp;TEXT(AK131,"$###,###"),O131)</f>
        <v>62493</v>
      </c>
    </row>
    <row r="132" customFormat="false" ht="23.85" hidden="false" customHeight="false" outlineLevel="0" collapsed="false">
      <c r="A132" s="10" t="s">
        <v>68</v>
      </c>
      <c r="B132" s="10" t="s">
        <v>413</v>
      </c>
      <c r="C132" s="11" t="s">
        <v>414</v>
      </c>
      <c r="D132" s="12" t="s">
        <v>415</v>
      </c>
      <c r="E132" s="11" t="s">
        <v>109</v>
      </c>
      <c r="F132" s="13" t="n">
        <v>66317</v>
      </c>
      <c r="G132" s="13" t="n">
        <v>19517</v>
      </c>
      <c r="H132" s="13" t="n">
        <v>0</v>
      </c>
      <c r="I132" s="13" t="n">
        <v>962</v>
      </c>
      <c r="J132" s="14" t="n">
        <v>187</v>
      </c>
      <c r="K132" s="13" t="n">
        <v>0</v>
      </c>
      <c r="L132" s="13" t="n">
        <v>530</v>
      </c>
      <c r="M132" s="10" t="n">
        <v>26</v>
      </c>
      <c r="N132" s="13" t="n">
        <v>21195</v>
      </c>
      <c r="O132" s="13" t="n">
        <v>87512</v>
      </c>
      <c r="T132" s="0" t="str">
        <f aca="false">B132</f>
        <v>Jocson, John Michael U.</v>
      </c>
      <c r="U132" s="15" t="str">
        <f aca="false">X132</f>
        <v>Jocson, John Michael U.</v>
      </c>
      <c r="V132" s="0" t="str">
        <f aca="false">IF(OR(T132=U132,T132="",U132=""),"OK","BAD")</f>
        <v>OK</v>
      </c>
      <c r="W132" s="10" t="s">
        <v>68</v>
      </c>
      <c r="X132" s="10" t="s">
        <v>413</v>
      </c>
      <c r="Y132" s="11" t="n">
        <v>41183</v>
      </c>
      <c r="Z132" s="12" t="s">
        <v>415</v>
      </c>
      <c r="AA132" s="11" t="n">
        <v>45505</v>
      </c>
      <c r="AB132" s="13" t="n">
        <v>66317</v>
      </c>
      <c r="AC132" s="13" t="n">
        <v>19517</v>
      </c>
      <c r="AD132" s="13" t="n">
        <v>0</v>
      </c>
      <c r="AE132" s="13" t="n">
        <v>962</v>
      </c>
      <c r="AF132" s="13" t="n">
        <v>187</v>
      </c>
      <c r="AG132" s="13" t="n">
        <v>0</v>
      </c>
      <c r="AH132" s="13" t="n">
        <v>530</v>
      </c>
      <c r="AI132" s="12" t="n">
        <v>26</v>
      </c>
      <c r="AJ132" s="13" t="n">
        <v>21195</v>
      </c>
      <c r="AK132" s="13" t="n">
        <v>87512</v>
      </c>
      <c r="AS132" s="16" t="e">
        <f aca="false">IF(#REF!&lt;&gt;#REF!,#REF!&amp;"/"&amp;#REF!,#REF!)</f>
        <v>#REF!</v>
      </c>
      <c r="AT132" s="16" t="str">
        <f aca="false">IF(A132&lt;&gt;W132,A132&amp;CHAR(10)&amp;W132,A132)</f>
        <v>Assistant Professor</v>
      </c>
      <c r="AU132" s="16" t="str">
        <f aca="false">IF(B132&lt;&gt;X132,B132&amp;CHAR(10)&amp;X132,B132)</f>
        <v>Jocson, John Michael U.</v>
      </c>
      <c r="AV132" s="17" t="str">
        <f aca="false">IF(C132&lt;&gt;Y132,TEXT(C132,"MM/DD/YY")&amp;CHAR(10)&amp;TEXT(Y132,"MM/DD/YY"),C132)</f>
        <v>10/01/12
10/01/12</v>
      </c>
      <c r="AW132" s="18" t="str">
        <f aca="false">IF(D132&lt;&gt;Z132,D132&amp;CHAR(10)&amp;Z132,D132)</f>
        <v>K-9-b</v>
      </c>
      <c r="AX132" s="17" t="str">
        <f aca="false">IF(E132&lt;&gt;AA132,TEXT(E132,"MM/DD/YY")&amp;CHAR(10)&amp;TEXT(AA132,"MM/DD/YY"),E132)</f>
        <v>08/01/24
08/01/24</v>
      </c>
      <c r="AY132" s="19" t="n">
        <f aca="false">IF(F132&lt;&gt;AB132,TEXT(F132,"$###,###")&amp;CHAR(10)&amp;TEXT(AB132,"$###,###"),F132)</f>
        <v>66317</v>
      </c>
      <c r="AZ132" s="19" t="n">
        <f aca="false">IF(G132&lt;&gt;AC132,TEXT(G132,"$###,###")&amp;CHAR(10)&amp;TEXT(AC132,"$###,###"),G132)</f>
        <v>19517</v>
      </c>
      <c r="BA132" s="19" t="n">
        <f aca="false">IF(AND(H132&lt;&gt;"-",H132&lt;&gt;AD132),TEXT(H132,"$###,##0")&amp;CHAR(10)&amp;TEXT(AD132,"$###,##0"),H132)</f>
        <v>0</v>
      </c>
      <c r="BB132" s="19" t="n">
        <f aca="false">IF(I132&lt;&gt;AE132,TEXT(I132,"$###,###")&amp;CHAR(10)&amp;TEXT(AE132,"$###,###"),I132)</f>
        <v>962</v>
      </c>
      <c r="BC132" s="19" t="n">
        <f aca="false">IF(AND(J132&lt;&gt;"-",J132&lt;&gt;AF132),TEXT(J132,"$###,##0")&amp;CHAR(10)&amp;TEXT(AF132,"$###,##0"),J132)</f>
        <v>187</v>
      </c>
      <c r="BD132" s="19" t="n">
        <f aca="false">IF(AND(K132&lt;&gt;"-",K132&lt;&gt;AG132),TEXT(K132,"$###,##0")&amp;CHAR(10)&amp;TEXT(AG132,"$###,##0"),K132)</f>
        <v>0</v>
      </c>
      <c r="BE132" s="19" t="n">
        <f aca="false">IF(AND(L132&lt;&gt;"-",L132&lt;&gt;AH132),TEXT(L132,"$###,##0")&amp;CHAR(10)&amp;TEXT(AH132,"$###,##0"),L132)</f>
        <v>530</v>
      </c>
      <c r="BF132" s="18" t="n">
        <f aca="false">IF(M132&lt;&gt;AI132,M132&amp;CHAR(10)&amp;AI132,M132)</f>
        <v>26</v>
      </c>
      <c r="BG132" s="19" t="n">
        <f aca="false">IF(N132&lt;&gt;AJ132,TEXT(N132,"$###,###")&amp;CHAR(10)&amp;TEXT(AJ132,"$###,###"),N132)</f>
        <v>21195</v>
      </c>
      <c r="BH132" s="19" t="n">
        <f aca="false">IF(O132&lt;&gt;AK132,TEXT(O132,"$###,###")&amp;CHAR(10)&amp;TEXT(AK132,"$###,###"),O132)</f>
        <v>87512</v>
      </c>
    </row>
    <row r="133" customFormat="false" ht="23.85" hidden="false" customHeight="false" outlineLevel="0" collapsed="false">
      <c r="A133" s="10" t="s">
        <v>90</v>
      </c>
      <c r="B133" s="10" t="s">
        <v>416</v>
      </c>
      <c r="C133" s="11" t="s">
        <v>417</v>
      </c>
      <c r="D133" s="12" t="s">
        <v>418</v>
      </c>
      <c r="E133" s="11" t="s">
        <v>419</v>
      </c>
      <c r="F133" s="13" t="n">
        <v>59895</v>
      </c>
      <c r="G133" s="13" t="n">
        <v>17627</v>
      </c>
      <c r="H133" s="13" t="n">
        <v>0</v>
      </c>
      <c r="I133" s="13" t="n">
        <v>868</v>
      </c>
      <c r="J133" s="14" t="n">
        <v>187</v>
      </c>
      <c r="K133" s="13" t="n">
        <v>9339</v>
      </c>
      <c r="L133" s="13" t="n">
        <v>530</v>
      </c>
      <c r="M133" s="10" t="n">
        <v>26</v>
      </c>
      <c r="N133" s="13" t="n">
        <v>28552</v>
      </c>
      <c r="O133" s="13" t="n">
        <v>88447</v>
      </c>
      <c r="T133" s="0" t="str">
        <f aca="false">B133</f>
        <v>Joker, Darwin K.</v>
      </c>
      <c r="U133" s="15" t="str">
        <f aca="false">X133</f>
        <v>Joker, Darwin K.</v>
      </c>
      <c r="V133" s="0" t="str">
        <f aca="false">IF(OR(T133=U133,T133="",U133=""),"OK","BAD")</f>
        <v>OK</v>
      </c>
      <c r="W133" s="10" t="s">
        <v>27</v>
      </c>
      <c r="X133" s="10" t="s">
        <v>416</v>
      </c>
      <c r="Y133" s="11" t="n">
        <v>41855</v>
      </c>
      <c r="Z133" s="12" t="s">
        <v>84</v>
      </c>
      <c r="AA133" s="11" t="n">
        <v>45427</v>
      </c>
      <c r="AB133" s="13" t="n">
        <v>55049</v>
      </c>
      <c r="AC133" s="13" t="n">
        <v>16201</v>
      </c>
      <c r="AD133" s="13" t="n">
        <v>0</v>
      </c>
      <c r="AE133" s="13" t="n">
        <v>798</v>
      </c>
      <c r="AF133" s="13" t="n">
        <v>187</v>
      </c>
      <c r="AG133" s="13" t="n">
        <v>9339</v>
      </c>
      <c r="AH133" s="13" t="n">
        <v>530</v>
      </c>
      <c r="AI133" s="12" t="n">
        <v>26</v>
      </c>
      <c r="AJ133" s="13" t="n">
        <v>27055</v>
      </c>
      <c r="AK133" s="13" t="n">
        <v>82104</v>
      </c>
      <c r="AS133" s="16" t="e">
        <f aca="false">IF(#REF!&lt;&gt;#REF!,#REF!&amp;"/"&amp;#REF!,#REF!)</f>
        <v>#REF!</v>
      </c>
      <c r="AT133" s="16" t="str">
        <f aca="false">IF(A133&lt;&gt;W133,A133&amp;CHAR(10)&amp;W133,A133)</f>
        <v>Program Coordinator II
Program Coordinator I</v>
      </c>
      <c r="AU133" s="16" t="str">
        <f aca="false">IF(B133&lt;&gt;X133,B133&amp;CHAR(10)&amp;X133,B133)</f>
        <v>Joker, Darwin K.</v>
      </c>
      <c r="AV133" s="17" t="str">
        <f aca="false">IF(C133&lt;&gt;Y133,TEXT(C133,"MM/DD/YY")&amp;CHAR(10)&amp;TEXT(Y133,"MM/DD/YY"),C133)</f>
        <v>02/26/24
08/04/14</v>
      </c>
      <c r="AW133" s="18" t="str">
        <f aca="false">IF(D133&lt;&gt;Z133,D133&amp;CHAR(10)&amp;Z133,D133)</f>
        <v>M-6
K-9</v>
      </c>
      <c r="AX133" s="17" t="str">
        <f aca="false">IF(E133&lt;&gt;AA133,TEXT(E133,"MM/DD/YY")&amp;CHAR(10)&amp;TEXT(AA133,"MM/DD/YY"),E133)</f>
        <v>02/26/25
05/15/24</v>
      </c>
      <c r="AY133" s="19" t="str">
        <f aca="false">IF(F133&lt;&gt;AB133,TEXT(F133,"$###,###")&amp;CHAR(10)&amp;TEXT(AB133,"$###,###"),F133)</f>
        <v>$59,895
$55,049</v>
      </c>
      <c r="AZ133" s="19" t="str">
        <f aca="false">IF(G133&lt;&gt;AC133,TEXT(G133,"$###,###")&amp;CHAR(10)&amp;TEXT(AC133,"$###,###"),G133)</f>
        <v>$17,627
$16,201</v>
      </c>
      <c r="BA133" s="19" t="n">
        <f aca="false">IF(AND(H133&lt;&gt;"-",H133&lt;&gt;AD133),TEXT(H133,"$###,##0")&amp;CHAR(10)&amp;TEXT(AD133,"$###,##0"),H133)</f>
        <v>0</v>
      </c>
      <c r="BB133" s="19" t="str">
        <f aca="false">IF(I133&lt;&gt;AE133,TEXT(I133,"$###,###")&amp;CHAR(10)&amp;TEXT(AE133,"$###,###"),I133)</f>
        <v>$868
$798</v>
      </c>
      <c r="BC133" s="19" t="n">
        <f aca="false">IF(AND(J133&lt;&gt;"-",J133&lt;&gt;AF133),TEXT(J133,"$###,##0")&amp;CHAR(10)&amp;TEXT(AF133,"$###,##0"),J133)</f>
        <v>187</v>
      </c>
      <c r="BD133" s="19" t="n">
        <f aca="false">IF(AND(K133&lt;&gt;"-",K133&lt;&gt;AG133),TEXT(K133,"$###,##0")&amp;CHAR(10)&amp;TEXT(AG133,"$###,##0"),K133)</f>
        <v>9339</v>
      </c>
      <c r="BE133" s="19" t="n">
        <f aca="false">IF(AND(L133&lt;&gt;"-",L133&lt;&gt;AH133),TEXT(L133,"$###,##0")&amp;CHAR(10)&amp;TEXT(AH133,"$###,##0"),L133)</f>
        <v>530</v>
      </c>
      <c r="BF133" s="18" t="n">
        <f aca="false">IF(M133&lt;&gt;AI133,M133&amp;CHAR(10)&amp;AI133,M133)</f>
        <v>26</v>
      </c>
      <c r="BG133" s="19" t="str">
        <f aca="false">IF(N133&lt;&gt;AJ133,TEXT(N133,"$###,###")&amp;CHAR(10)&amp;TEXT(AJ133,"$###,###"),N133)</f>
        <v>$28,552
$27,055</v>
      </c>
      <c r="BH133" s="19" t="str">
        <f aca="false">IF(O133&lt;&gt;AK133,TEXT(O133,"$###,###")&amp;CHAR(10)&amp;TEXT(AK133,"$###,###"),O133)</f>
        <v>$88,447
$82,104</v>
      </c>
    </row>
    <row r="134" customFormat="false" ht="23.85" hidden="false" customHeight="false" outlineLevel="0" collapsed="false">
      <c r="A134" s="10" t="s">
        <v>420</v>
      </c>
      <c r="B134" s="10" t="s">
        <v>421</v>
      </c>
      <c r="C134" s="11" t="s">
        <v>422</v>
      </c>
      <c r="D134" s="12" t="s">
        <v>423</v>
      </c>
      <c r="E134" s="11" t="s">
        <v>424</v>
      </c>
      <c r="F134" s="13" t="n">
        <v>37614</v>
      </c>
      <c r="G134" s="13" t="n">
        <v>11070</v>
      </c>
      <c r="H134" s="13" t="n">
        <v>495</v>
      </c>
      <c r="I134" s="13" t="n">
        <v>545</v>
      </c>
      <c r="J134" s="14" t="n">
        <v>187</v>
      </c>
      <c r="K134" s="13" t="n">
        <v>9339</v>
      </c>
      <c r="L134" s="13" t="n">
        <v>530</v>
      </c>
      <c r="M134" s="10" t="n">
        <v>26</v>
      </c>
      <c r="N134" s="13" t="n">
        <v>22166</v>
      </c>
      <c r="O134" s="13" t="n">
        <v>59780</v>
      </c>
      <c r="T134" s="0" t="str">
        <f aca="false">B134</f>
        <v>Josha, Golder C.</v>
      </c>
      <c r="U134" s="15" t="str">
        <f aca="false">X134</f>
        <v>Josha, Golder C.</v>
      </c>
      <c r="V134" s="0" t="str">
        <f aca="false">IF(OR(T134=U134,T134="",U134=""),"OK","BAD")</f>
        <v>OK</v>
      </c>
      <c r="W134" s="10" t="s">
        <v>420</v>
      </c>
      <c r="X134" s="10" t="s">
        <v>421</v>
      </c>
      <c r="Y134" s="11" t="n">
        <v>41680</v>
      </c>
      <c r="Z134" s="12" t="s">
        <v>423</v>
      </c>
      <c r="AA134" s="11" t="n">
        <v>45514</v>
      </c>
      <c r="AB134" s="13" t="n">
        <v>37614</v>
      </c>
      <c r="AC134" s="13" t="n">
        <v>11070</v>
      </c>
      <c r="AD134" s="13" t="n">
        <v>495</v>
      </c>
      <c r="AE134" s="13" t="n">
        <v>545</v>
      </c>
      <c r="AF134" s="13" t="n">
        <v>187</v>
      </c>
      <c r="AG134" s="13" t="n">
        <v>9339</v>
      </c>
      <c r="AH134" s="13" t="n">
        <v>530</v>
      </c>
      <c r="AI134" s="12" t="n">
        <v>26</v>
      </c>
      <c r="AJ134" s="13" t="n">
        <v>22166</v>
      </c>
      <c r="AK134" s="13" t="n">
        <v>59780</v>
      </c>
      <c r="AS134" s="16" t="e">
        <f aca="false">IF(#REF!&lt;&gt;#REF!,#REF!&amp;"/"&amp;#REF!,#REF!)</f>
        <v>#REF!</v>
      </c>
      <c r="AT134" s="16" t="str">
        <f aca="false">IF(A134&lt;&gt;W134,A134&amp;CHAR(10)&amp;W134,A134)</f>
        <v>Tool Mechanic</v>
      </c>
      <c r="AU134" s="16" t="str">
        <f aca="false">IF(B134&lt;&gt;X134,B134&amp;CHAR(10)&amp;X134,B134)</f>
        <v>Josha, Golder C.</v>
      </c>
      <c r="AV134" s="17" t="str">
        <f aca="false">IF(C134&lt;&gt;Y134,TEXT(C134,"MM/DD/YY")&amp;CHAR(10)&amp;TEXT(Y134,"MM/DD/YY"),C134)</f>
        <v>02/10/14
02/10/14</v>
      </c>
      <c r="AW134" s="18" t="str">
        <f aca="false">IF(D134&lt;&gt;Z134,D134&amp;CHAR(10)&amp;Z134,D134)</f>
        <v>F-9</v>
      </c>
      <c r="AX134" s="17" t="str">
        <f aca="false">IF(E134&lt;&gt;AA134,TEXT(E134,"MM/DD/YY")&amp;CHAR(10)&amp;TEXT(AA134,"MM/DD/YY"),E134)</f>
        <v>08/10/24
08/10/24</v>
      </c>
      <c r="AY134" s="19" t="n">
        <f aca="false">IF(F134&lt;&gt;AB134,TEXT(F134,"$###,###")&amp;CHAR(10)&amp;TEXT(AB134,"$###,###"),F134)</f>
        <v>37614</v>
      </c>
      <c r="AZ134" s="19" t="n">
        <f aca="false">IF(G134&lt;&gt;AC134,TEXT(G134,"$###,###")&amp;CHAR(10)&amp;TEXT(AC134,"$###,###"),G134)</f>
        <v>11070</v>
      </c>
      <c r="BA134" s="19" t="n">
        <f aca="false">IF(AND(H134&lt;&gt;"-",H134&lt;&gt;AD134),TEXT(H134,"$###,##0")&amp;CHAR(10)&amp;TEXT(AD134,"$###,##0"),H134)</f>
        <v>495</v>
      </c>
      <c r="BB134" s="19" t="n">
        <f aca="false">IF(I134&lt;&gt;AE134,TEXT(I134,"$###,###")&amp;CHAR(10)&amp;TEXT(AE134,"$###,###"),I134)</f>
        <v>545</v>
      </c>
      <c r="BC134" s="19" t="n">
        <f aca="false">IF(AND(J134&lt;&gt;"-",J134&lt;&gt;AF134),TEXT(J134,"$###,##0")&amp;CHAR(10)&amp;TEXT(AF134,"$###,##0"),J134)</f>
        <v>187</v>
      </c>
      <c r="BD134" s="19" t="n">
        <f aca="false">IF(AND(K134&lt;&gt;"-",K134&lt;&gt;AG134),TEXT(K134,"$###,##0")&amp;CHAR(10)&amp;TEXT(AG134,"$###,##0"),K134)</f>
        <v>9339</v>
      </c>
      <c r="BE134" s="19" t="n">
        <f aca="false">IF(AND(L134&lt;&gt;"-",L134&lt;&gt;AH134),TEXT(L134,"$###,##0")&amp;CHAR(10)&amp;TEXT(AH134,"$###,##0"),L134)</f>
        <v>530</v>
      </c>
      <c r="BF134" s="18" t="n">
        <f aca="false">IF(M134&lt;&gt;AI134,M134&amp;CHAR(10)&amp;AI134,M134)</f>
        <v>26</v>
      </c>
      <c r="BG134" s="19" t="n">
        <f aca="false">IF(N134&lt;&gt;AJ134,TEXT(N134,"$###,###")&amp;CHAR(10)&amp;TEXT(AJ134,"$###,###"),N134)</f>
        <v>22166</v>
      </c>
      <c r="BH134" s="19" t="n">
        <f aca="false">IF(O134&lt;&gt;AK134,TEXT(O134,"$###,###")&amp;CHAR(10)&amp;TEXT(AK134,"$###,###"),O134)</f>
        <v>59780</v>
      </c>
    </row>
    <row r="135" customFormat="false" ht="23.85" hidden="false" customHeight="false" outlineLevel="0" collapsed="false">
      <c r="A135" s="10" t="s">
        <v>33</v>
      </c>
      <c r="B135" s="10" t="s">
        <v>425</v>
      </c>
      <c r="C135" s="11" t="s">
        <v>426</v>
      </c>
      <c r="D135" s="12" t="s">
        <v>427</v>
      </c>
      <c r="E135" s="11" t="s">
        <v>109</v>
      </c>
      <c r="F135" s="13" t="n">
        <v>60342</v>
      </c>
      <c r="G135" s="13" t="n">
        <v>17759</v>
      </c>
      <c r="H135" s="13" t="n">
        <v>0</v>
      </c>
      <c r="I135" s="13" t="n">
        <v>875</v>
      </c>
      <c r="J135" s="14" t="n">
        <v>187</v>
      </c>
      <c r="K135" s="13" t="n">
        <v>3994</v>
      </c>
      <c r="L135" s="13" t="n">
        <v>298</v>
      </c>
      <c r="M135" s="10" t="n">
        <v>26</v>
      </c>
      <c r="N135" s="13" t="n">
        <v>23112</v>
      </c>
      <c r="O135" s="13" t="n">
        <v>83454</v>
      </c>
      <c r="T135" s="0" t="str">
        <f aca="false">B135</f>
        <v>Kerner, Paul N.</v>
      </c>
      <c r="U135" s="15" t="str">
        <f aca="false">X135</f>
        <v>Kerner, Paul N.</v>
      </c>
      <c r="V135" s="0" t="str">
        <f aca="false">IF(OR(T135=U135,T135="",U135=""),"OK","BAD")</f>
        <v>OK</v>
      </c>
      <c r="W135" s="10" t="s">
        <v>33</v>
      </c>
      <c r="X135" s="10" t="s">
        <v>425</v>
      </c>
      <c r="Y135" s="11" t="n">
        <v>39304</v>
      </c>
      <c r="Z135" s="12" t="s">
        <v>427</v>
      </c>
      <c r="AA135" s="11" t="n">
        <v>45505</v>
      </c>
      <c r="AB135" s="13" t="n">
        <v>60342</v>
      </c>
      <c r="AC135" s="13" t="n">
        <v>17759</v>
      </c>
      <c r="AD135" s="13" t="n">
        <v>0</v>
      </c>
      <c r="AE135" s="13" t="n">
        <v>875</v>
      </c>
      <c r="AF135" s="13" t="n">
        <v>187</v>
      </c>
      <c r="AG135" s="13" t="n">
        <v>3994</v>
      </c>
      <c r="AH135" s="13" t="n">
        <v>298</v>
      </c>
      <c r="AI135" s="12" t="n">
        <v>26</v>
      </c>
      <c r="AJ135" s="13" t="n">
        <v>23112</v>
      </c>
      <c r="AK135" s="13" t="n">
        <v>83454</v>
      </c>
      <c r="AS135" s="16" t="e">
        <f aca="false">IF(#REF!&lt;&gt;#REF!,#REF!&amp;"/"&amp;#REF!,#REF!)</f>
        <v>#REF!</v>
      </c>
      <c r="AT135" s="16" t="str">
        <f aca="false">IF(A135&lt;&gt;W135,A135&amp;CHAR(10)&amp;W135,A135)</f>
        <v>Instructor</v>
      </c>
      <c r="AU135" s="16" t="str">
        <f aca="false">IF(B135&lt;&gt;X135,B135&amp;CHAR(10)&amp;X135,B135)</f>
        <v>Kerner, Paul N.</v>
      </c>
      <c r="AV135" s="17" t="str">
        <f aca="false">IF(C135&lt;&gt;Y135,TEXT(C135,"MM/DD/YY")&amp;CHAR(10)&amp;TEXT(Y135,"MM/DD/YY"),C135)</f>
        <v>08/10/07
08/10/07</v>
      </c>
      <c r="AW135" s="18" t="str">
        <f aca="false">IF(D135&lt;&gt;Z135,D135&amp;CHAR(10)&amp;Z135,D135)</f>
        <v>J-9-c</v>
      </c>
      <c r="AX135" s="17" t="str">
        <f aca="false">IF(E135&lt;&gt;AA135,TEXT(E135,"MM/DD/YY")&amp;CHAR(10)&amp;TEXT(AA135,"MM/DD/YY"),E135)</f>
        <v>08/01/24
08/01/24</v>
      </c>
      <c r="AY135" s="19" t="n">
        <f aca="false">IF(F135&lt;&gt;AB135,TEXT(F135,"$###,###")&amp;CHAR(10)&amp;TEXT(AB135,"$###,###"),F135)</f>
        <v>60342</v>
      </c>
      <c r="AZ135" s="19" t="n">
        <f aca="false">IF(G135&lt;&gt;AC135,TEXT(G135,"$###,###")&amp;CHAR(10)&amp;TEXT(AC135,"$###,###"),G135)</f>
        <v>17759</v>
      </c>
      <c r="BA135" s="19" t="n">
        <f aca="false">IF(AND(H135&lt;&gt;"-",H135&lt;&gt;AD135),TEXT(H135,"$###,##0")&amp;CHAR(10)&amp;TEXT(AD135,"$###,##0"),H135)</f>
        <v>0</v>
      </c>
      <c r="BB135" s="19" t="n">
        <f aca="false">IF(I135&lt;&gt;AE135,TEXT(I135,"$###,###")&amp;CHAR(10)&amp;TEXT(AE135,"$###,###"),I135)</f>
        <v>875</v>
      </c>
      <c r="BC135" s="19" t="n">
        <f aca="false">IF(AND(J135&lt;&gt;"-",J135&lt;&gt;AF135),TEXT(J135,"$###,##0")&amp;CHAR(10)&amp;TEXT(AF135,"$###,##0"),J135)</f>
        <v>187</v>
      </c>
      <c r="BD135" s="19" t="n">
        <f aca="false">IF(AND(K135&lt;&gt;"-",K135&lt;&gt;AG135),TEXT(K135,"$###,##0")&amp;CHAR(10)&amp;TEXT(AG135,"$###,##0"),K135)</f>
        <v>3994</v>
      </c>
      <c r="BE135" s="19" t="n">
        <f aca="false">IF(AND(L135&lt;&gt;"-",L135&lt;&gt;AH135),TEXT(L135,"$###,##0")&amp;CHAR(10)&amp;TEXT(AH135,"$###,##0"),L135)</f>
        <v>298</v>
      </c>
      <c r="BF135" s="18" t="n">
        <f aca="false">IF(M135&lt;&gt;AI135,M135&amp;CHAR(10)&amp;AI135,M135)</f>
        <v>26</v>
      </c>
      <c r="BG135" s="19" t="n">
        <f aca="false">IF(N135&lt;&gt;AJ135,TEXT(N135,"$###,###")&amp;CHAR(10)&amp;TEXT(AJ135,"$###,###"),N135)</f>
        <v>23112</v>
      </c>
      <c r="BH135" s="19" t="n">
        <f aca="false">IF(O135&lt;&gt;AK135,TEXT(O135,"$###,###")&amp;CHAR(10)&amp;TEXT(AK135,"$###,###"),O135)</f>
        <v>83454</v>
      </c>
    </row>
    <row r="136" customFormat="false" ht="23.85" hidden="false" customHeight="false" outlineLevel="0" collapsed="false">
      <c r="A136" s="10" t="s">
        <v>60</v>
      </c>
      <c r="B136" s="10" t="s">
        <v>428</v>
      </c>
      <c r="C136" s="11" t="s">
        <v>426</v>
      </c>
      <c r="D136" s="12" t="s">
        <v>429</v>
      </c>
      <c r="E136" s="11" t="s">
        <v>109</v>
      </c>
      <c r="F136" s="13" t="n">
        <v>85286</v>
      </c>
      <c r="G136" s="13" t="n">
        <v>25100</v>
      </c>
      <c r="H136" s="13" t="n">
        <v>0</v>
      </c>
      <c r="I136" s="13" t="n">
        <v>1237</v>
      </c>
      <c r="J136" s="14" t="n">
        <v>187</v>
      </c>
      <c r="K136" s="13" t="n">
        <v>0</v>
      </c>
      <c r="L136" s="13" t="n">
        <v>0</v>
      </c>
      <c r="M136" s="10" t="n">
        <v>26</v>
      </c>
      <c r="N136" s="13" t="n">
        <v>26523</v>
      </c>
      <c r="O136" s="13" t="n">
        <v>111809</v>
      </c>
      <c r="T136" s="0" t="str">
        <f aca="false">B136</f>
        <v>Kerr, Jo Nita Q.</v>
      </c>
      <c r="U136" s="15" t="str">
        <f aca="false">X136</f>
        <v>Kerr, Jo Nita Q.</v>
      </c>
      <c r="V136" s="0" t="str">
        <f aca="false">IF(OR(T136=U136,T136="",U136=""),"OK","BAD")</f>
        <v>OK</v>
      </c>
      <c r="W136" s="10" t="s">
        <v>60</v>
      </c>
      <c r="X136" s="10" t="s">
        <v>428</v>
      </c>
      <c r="Y136" s="11" t="n">
        <v>39304</v>
      </c>
      <c r="Z136" s="12" t="s">
        <v>429</v>
      </c>
      <c r="AA136" s="11" t="n">
        <v>45505</v>
      </c>
      <c r="AB136" s="13" t="n">
        <v>85286</v>
      </c>
      <c r="AC136" s="13" t="n">
        <v>25100</v>
      </c>
      <c r="AD136" s="13" t="n">
        <v>0</v>
      </c>
      <c r="AE136" s="13" t="n">
        <v>1237</v>
      </c>
      <c r="AF136" s="13" t="n">
        <v>187</v>
      </c>
      <c r="AG136" s="13" t="n">
        <v>0</v>
      </c>
      <c r="AH136" s="13" t="n">
        <v>0</v>
      </c>
      <c r="AI136" s="12" t="n">
        <v>26</v>
      </c>
      <c r="AJ136" s="13" t="n">
        <v>26523</v>
      </c>
      <c r="AK136" s="13" t="n">
        <v>111809</v>
      </c>
      <c r="AS136" s="16" t="e">
        <f aca="false">IF(#REF!&lt;&gt;#REF!,#REF!&amp;"/"&amp;#REF!,#REF!)</f>
        <v>#REF!</v>
      </c>
      <c r="AT136" s="16" t="str">
        <f aca="false">IF(A136&lt;&gt;W136,A136&amp;CHAR(10)&amp;W136,A136)</f>
        <v>Associate Professor</v>
      </c>
      <c r="AU136" s="16" t="str">
        <f aca="false">IF(B136&lt;&gt;X136,B136&amp;CHAR(10)&amp;X136,B136)</f>
        <v>Kerr, Jo Nita Q.</v>
      </c>
      <c r="AV136" s="17" t="str">
        <f aca="false">IF(C136&lt;&gt;Y136,TEXT(C136,"MM/DD/YY")&amp;CHAR(10)&amp;TEXT(Y136,"MM/DD/YY"),C136)</f>
        <v>08/10/07
08/10/07</v>
      </c>
      <c r="AW136" s="18" t="str">
        <f aca="false">IF(D136&lt;&gt;Z136,D136&amp;CHAR(10)&amp;Z136,D136)</f>
        <v>L-12-c</v>
      </c>
      <c r="AX136" s="17" t="str">
        <f aca="false">IF(E136&lt;&gt;AA136,TEXT(E136,"MM/DD/YY")&amp;CHAR(10)&amp;TEXT(AA136,"MM/DD/YY"),E136)</f>
        <v>08/01/24
08/01/24</v>
      </c>
      <c r="AY136" s="19" t="n">
        <f aca="false">IF(F136&lt;&gt;AB136,TEXT(F136,"$###,###")&amp;CHAR(10)&amp;TEXT(AB136,"$###,###"),F136)</f>
        <v>85286</v>
      </c>
      <c r="AZ136" s="19" t="n">
        <f aca="false">IF(G136&lt;&gt;AC136,TEXT(G136,"$###,###")&amp;CHAR(10)&amp;TEXT(AC136,"$###,###"),G136)</f>
        <v>25100</v>
      </c>
      <c r="BA136" s="19" t="n">
        <f aca="false">IF(AND(H136&lt;&gt;"-",H136&lt;&gt;AD136),TEXT(H136,"$###,##0")&amp;CHAR(10)&amp;TEXT(AD136,"$###,##0"),H136)</f>
        <v>0</v>
      </c>
      <c r="BB136" s="19" t="n">
        <f aca="false">IF(I136&lt;&gt;AE136,TEXT(I136,"$###,###")&amp;CHAR(10)&amp;TEXT(AE136,"$###,###"),I136)</f>
        <v>1237</v>
      </c>
      <c r="BC136" s="19" t="n">
        <f aca="false">IF(AND(J136&lt;&gt;"-",J136&lt;&gt;AF136),TEXT(J136,"$###,##0")&amp;CHAR(10)&amp;TEXT(AF136,"$###,##0"),J136)</f>
        <v>187</v>
      </c>
      <c r="BD136" s="19" t="n">
        <f aca="false">IF(AND(K136&lt;&gt;"-",K136&lt;&gt;AG136),TEXT(K136,"$###,##0")&amp;CHAR(10)&amp;TEXT(AG136,"$###,##0"),K136)</f>
        <v>0</v>
      </c>
      <c r="BE136" s="19" t="n">
        <f aca="false">IF(AND(L136&lt;&gt;"-",L136&lt;&gt;AH136),TEXT(L136,"$###,##0")&amp;CHAR(10)&amp;TEXT(AH136,"$###,##0"),L136)</f>
        <v>0</v>
      </c>
      <c r="BF136" s="18" t="n">
        <f aca="false">IF(M136&lt;&gt;AI136,M136&amp;CHAR(10)&amp;AI136,M136)</f>
        <v>26</v>
      </c>
      <c r="BG136" s="19" t="n">
        <f aca="false">IF(N136&lt;&gt;AJ136,TEXT(N136,"$###,###")&amp;CHAR(10)&amp;TEXT(AJ136,"$###,###"),N136)</f>
        <v>26523</v>
      </c>
      <c r="BH136" s="19" t="n">
        <f aca="false">IF(O136&lt;&gt;AK136,TEXT(O136,"$###,###")&amp;CHAR(10)&amp;TEXT(AK136,"$###,###"),O136)</f>
        <v>111809</v>
      </c>
    </row>
    <row r="137" customFormat="false" ht="23.85" hidden="false" customHeight="false" outlineLevel="0" collapsed="false">
      <c r="A137" s="10" t="s">
        <v>44</v>
      </c>
      <c r="B137" s="10" t="s">
        <v>430</v>
      </c>
      <c r="C137" s="11" t="s">
        <v>431</v>
      </c>
      <c r="D137" s="12" t="s">
        <v>432</v>
      </c>
      <c r="E137" s="11" t="s">
        <v>433</v>
      </c>
      <c r="F137" s="13" t="n">
        <v>32804</v>
      </c>
      <c r="G137" s="13" t="n">
        <v>9654</v>
      </c>
      <c r="H137" s="13" t="n">
        <v>0</v>
      </c>
      <c r="I137" s="13" t="n">
        <v>476</v>
      </c>
      <c r="J137" s="14" t="n">
        <v>187</v>
      </c>
      <c r="K137" s="13" t="n">
        <v>0</v>
      </c>
      <c r="L137" s="13" t="n">
        <v>0</v>
      </c>
      <c r="M137" s="10" t="n">
        <v>26</v>
      </c>
      <c r="N137" s="13" t="n">
        <v>10317</v>
      </c>
      <c r="O137" s="13" t="n">
        <v>43121</v>
      </c>
      <c r="T137" s="0" t="str">
        <f aca="false">B137</f>
        <v>Kim, David H.</v>
      </c>
      <c r="U137" s="15" t="str">
        <f aca="false">X137</f>
        <v>Kim, David H.</v>
      </c>
      <c r="V137" s="0" t="str">
        <f aca="false">IF(OR(T137=U137,T137="",U137=""),"OK","BAD")</f>
        <v>OK</v>
      </c>
      <c r="W137" s="10" t="s">
        <v>44</v>
      </c>
      <c r="X137" s="10" t="s">
        <v>430</v>
      </c>
      <c r="Y137" s="11" t="n">
        <v>43809</v>
      </c>
      <c r="Z137" s="12" t="s">
        <v>432</v>
      </c>
      <c r="AA137" s="11" t="n">
        <v>45636</v>
      </c>
      <c r="AB137" s="13" t="n">
        <v>32804</v>
      </c>
      <c r="AC137" s="13" t="n">
        <v>9654</v>
      </c>
      <c r="AD137" s="13" t="n">
        <v>495</v>
      </c>
      <c r="AE137" s="13" t="n">
        <v>476</v>
      </c>
      <c r="AF137" s="13" t="n">
        <v>187</v>
      </c>
      <c r="AG137" s="13" t="n">
        <v>0</v>
      </c>
      <c r="AH137" s="13" t="n">
        <v>0</v>
      </c>
      <c r="AI137" s="12" t="n">
        <v>26</v>
      </c>
      <c r="AJ137" s="13" t="n">
        <v>10812</v>
      </c>
      <c r="AK137" s="13" t="n">
        <v>43616</v>
      </c>
      <c r="AS137" s="16" t="e">
        <f aca="false">IF(#REF!&lt;&gt;#REF!,#REF!&amp;"/"&amp;#REF!,#REF!)</f>
        <v>#REF!</v>
      </c>
      <c r="AT137" s="16" t="str">
        <f aca="false">IF(A137&lt;&gt;W137,A137&amp;CHAR(10)&amp;W137,A137)</f>
        <v>Administrative Aide</v>
      </c>
      <c r="AU137" s="16" t="str">
        <f aca="false">IF(B137&lt;&gt;X137,B137&amp;CHAR(10)&amp;X137,B137)</f>
        <v>Kim, David H.</v>
      </c>
      <c r="AV137" s="17" t="str">
        <f aca="false">IF(C137&lt;&gt;Y137,TEXT(C137,"MM/DD/YY")&amp;CHAR(10)&amp;TEXT(Y137,"MM/DD/YY"),C137)</f>
        <v>12/10/19
12/10/19</v>
      </c>
      <c r="AW137" s="18" t="str">
        <f aca="false">IF(D137&lt;&gt;Z137,D137&amp;CHAR(10)&amp;Z137,D137)</f>
        <v>F-5</v>
      </c>
      <c r="AX137" s="17" t="str">
        <f aca="false">IF(E137&lt;&gt;AA137,TEXT(E137,"MM/DD/YY")&amp;CHAR(10)&amp;TEXT(AA137,"MM/DD/YY"),E137)</f>
        <v>12/10/24
12/10/24</v>
      </c>
      <c r="AY137" s="19" t="n">
        <f aca="false">IF(F137&lt;&gt;AB137,TEXT(F137,"$###,###")&amp;CHAR(10)&amp;TEXT(AB137,"$###,###"),F137)</f>
        <v>32804</v>
      </c>
      <c r="AZ137" s="19" t="n">
        <f aca="false">IF(G137&lt;&gt;AC137,TEXT(G137,"$###,###")&amp;CHAR(10)&amp;TEXT(AC137,"$###,###"),G137)</f>
        <v>9654</v>
      </c>
      <c r="BA137" s="19" t="str">
        <f aca="false">IF(AND(H137&lt;&gt;"-",H137&lt;&gt;AD137),TEXT(H137,"$###,##0")&amp;CHAR(10)&amp;TEXT(AD137,"$###,##0"),H137)</f>
        <v>$0
$495</v>
      </c>
      <c r="BB137" s="19" t="n">
        <f aca="false">IF(I137&lt;&gt;AE137,TEXT(I137,"$###,###")&amp;CHAR(10)&amp;TEXT(AE137,"$###,###"),I137)</f>
        <v>476</v>
      </c>
      <c r="BC137" s="19" t="n">
        <f aca="false">IF(AND(J137&lt;&gt;"-",J137&lt;&gt;AF137),TEXT(J137,"$###,##0")&amp;CHAR(10)&amp;TEXT(AF137,"$###,##0"),J137)</f>
        <v>187</v>
      </c>
      <c r="BD137" s="19" t="n">
        <f aca="false">IF(AND(K137&lt;&gt;"-",K137&lt;&gt;AG137),TEXT(K137,"$###,##0")&amp;CHAR(10)&amp;TEXT(AG137,"$###,##0"),K137)</f>
        <v>0</v>
      </c>
      <c r="BE137" s="19" t="n">
        <f aca="false">IF(AND(L137&lt;&gt;"-",L137&lt;&gt;AH137),TEXT(L137,"$###,##0")&amp;CHAR(10)&amp;TEXT(AH137,"$###,##0"),L137)</f>
        <v>0</v>
      </c>
      <c r="BF137" s="18" t="n">
        <f aca="false">IF(M137&lt;&gt;AI137,M137&amp;CHAR(10)&amp;AI137,M137)</f>
        <v>26</v>
      </c>
      <c r="BG137" s="19" t="str">
        <f aca="false">IF(N137&lt;&gt;AJ137,TEXT(N137,"$###,###")&amp;CHAR(10)&amp;TEXT(AJ137,"$###,###"),N137)</f>
        <v>$10,317
$10,812</v>
      </c>
      <c r="BH137" s="19" t="str">
        <f aca="false">IF(O137&lt;&gt;AK137,TEXT(O137,"$###,###")&amp;CHAR(10)&amp;TEXT(AK137,"$###,###"),O137)</f>
        <v>$43,121
$43,616</v>
      </c>
    </row>
    <row r="138" customFormat="false" ht="23.85" hidden="false" customHeight="false" outlineLevel="0" collapsed="false">
      <c r="A138" s="10" t="s">
        <v>33</v>
      </c>
      <c r="B138" s="10" t="s">
        <v>434</v>
      </c>
      <c r="C138" s="11" t="s">
        <v>435</v>
      </c>
      <c r="D138" s="12" t="s">
        <v>341</v>
      </c>
      <c r="E138" s="11" t="s">
        <v>109</v>
      </c>
      <c r="F138" s="13" t="n">
        <v>70055</v>
      </c>
      <c r="G138" s="13" t="n">
        <v>20617</v>
      </c>
      <c r="H138" s="13" t="n">
        <v>0</v>
      </c>
      <c r="I138" s="13" t="n">
        <v>1016</v>
      </c>
      <c r="J138" s="14" t="n">
        <v>187</v>
      </c>
      <c r="K138" s="13" t="n">
        <v>3994</v>
      </c>
      <c r="L138" s="13" t="n">
        <v>298</v>
      </c>
      <c r="M138" s="10" t="n">
        <v>26</v>
      </c>
      <c r="N138" s="13" t="n">
        <v>26112</v>
      </c>
      <c r="O138" s="13" t="n">
        <v>96167</v>
      </c>
      <c r="T138" s="0" t="str">
        <f aca="false">B138</f>
        <v>Kuper, Terry F.</v>
      </c>
      <c r="U138" s="15" t="str">
        <f aca="false">X138</f>
        <v>Kuper, Terry F.</v>
      </c>
      <c r="V138" s="0" t="str">
        <f aca="false">IF(OR(T138=U138,T138="",U138=""),"OK","BAD")</f>
        <v>OK</v>
      </c>
      <c r="W138" s="10" t="s">
        <v>33</v>
      </c>
      <c r="X138" s="10" t="s">
        <v>434</v>
      </c>
      <c r="Y138" s="11" t="n">
        <v>41122</v>
      </c>
      <c r="Z138" s="12" t="s">
        <v>341</v>
      </c>
      <c r="AA138" s="11" t="n">
        <v>45505</v>
      </c>
      <c r="AB138" s="13" t="n">
        <v>70055</v>
      </c>
      <c r="AC138" s="13" t="n">
        <v>20617</v>
      </c>
      <c r="AD138" s="13" t="n">
        <v>0</v>
      </c>
      <c r="AE138" s="13" t="n">
        <v>1016</v>
      </c>
      <c r="AF138" s="13" t="n">
        <v>187</v>
      </c>
      <c r="AG138" s="13" t="n">
        <v>3994</v>
      </c>
      <c r="AH138" s="13" t="n">
        <v>298</v>
      </c>
      <c r="AI138" s="12" t="n">
        <v>26</v>
      </c>
      <c r="AJ138" s="13" t="n">
        <v>26112</v>
      </c>
      <c r="AK138" s="13" t="n">
        <v>96167</v>
      </c>
      <c r="AS138" s="16" t="e">
        <f aca="false">IF(#REF!&lt;&gt;#REF!,#REF!&amp;"/"&amp;#REF!,#REF!)</f>
        <v>#REF!</v>
      </c>
      <c r="AT138" s="16" t="str">
        <f aca="false">IF(A138&lt;&gt;W138,A138&amp;CHAR(10)&amp;W138,A138)</f>
        <v>Instructor</v>
      </c>
      <c r="AU138" s="16" t="str">
        <f aca="false">IF(B138&lt;&gt;X138,B138&amp;CHAR(10)&amp;X138,B138)</f>
        <v>Kuper, Terry F.</v>
      </c>
      <c r="AV138" s="17" t="str">
        <f aca="false">IF(C138&lt;&gt;Y138,TEXT(C138,"MM/DD/YY")&amp;CHAR(10)&amp;TEXT(Y138,"MM/DD/YY"),C138)</f>
        <v>08/01/12
08/01/12</v>
      </c>
      <c r="AW138" s="18" t="str">
        <f aca="false">IF(D138&lt;&gt;Z138,D138&amp;CHAR(10)&amp;Z138,D138)</f>
        <v>J-13-b</v>
      </c>
      <c r="AX138" s="17" t="str">
        <f aca="false">IF(E138&lt;&gt;AA138,TEXT(E138,"MM/DD/YY")&amp;CHAR(10)&amp;TEXT(AA138,"MM/DD/YY"),E138)</f>
        <v>08/01/24
08/01/24</v>
      </c>
      <c r="AY138" s="19" t="n">
        <f aca="false">IF(F138&lt;&gt;AB138,TEXT(F138,"$###,###")&amp;CHAR(10)&amp;TEXT(AB138,"$###,###"),F138)</f>
        <v>70055</v>
      </c>
      <c r="AZ138" s="19" t="n">
        <f aca="false">IF(G138&lt;&gt;AC138,TEXT(G138,"$###,###")&amp;CHAR(10)&amp;TEXT(AC138,"$###,###"),G138)</f>
        <v>20617</v>
      </c>
      <c r="BA138" s="19" t="n">
        <f aca="false">IF(AND(H138&lt;&gt;"-",H138&lt;&gt;AD138),TEXT(H138,"$###,##0")&amp;CHAR(10)&amp;TEXT(AD138,"$###,##0"),H138)</f>
        <v>0</v>
      </c>
      <c r="BB138" s="19" t="n">
        <f aca="false">IF(I138&lt;&gt;AE138,TEXT(I138,"$###,###")&amp;CHAR(10)&amp;TEXT(AE138,"$###,###"),I138)</f>
        <v>1016</v>
      </c>
      <c r="BC138" s="19" t="n">
        <f aca="false">IF(AND(J138&lt;&gt;"-",J138&lt;&gt;AF138),TEXT(J138,"$###,##0")&amp;CHAR(10)&amp;TEXT(AF138,"$###,##0"),J138)</f>
        <v>187</v>
      </c>
      <c r="BD138" s="19" t="n">
        <f aca="false">IF(AND(K138&lt;&gt;"-",K138&lt;&gt;AG138),TEXT(K138,"$###,##0")&amp;CHAR(10)&amp;TEXT(AG138,"$###,##0"),K138)</f>
        <v>3994</v>
      </c>
      <c r="BE138" s="19" t="n">
        <f aca="false">IF(AND(L138&lt;&gt;"-",L138&lt;&gt;AH138),TEXT(L138,"$###,##0")&amp;CHAR(10)&amp;TEXT(AH138,"$###,##0"),L138)</f>
        <v>298</v>
      </c>
      <c r="BF138" s="18" t="n">
        <f aca="false">IF(M138&lt;&gt;AI138,M138&amp;CHAR(10)&amp;AI138,M138)</f>
        <v>26</v>
      </c>
      <c r="BG138" s="19" t="n">
        <f aca="false">IF(N138&lt;&gt;AJ138,TEXT(N138,"$###,###")&amp;CHAR(10)&amp;TEXT(AJ138,"$###,###"),N138)</f>
        <v>26112</v>
      </c>
      <c r="BH138" s="19" t="n">
        <f aca="false">IF(O138&lt;&gt;AK138,TEXT(O138,"$###,###")&amp;CHAR(10)&amp;TEXT(AK138,"$###,###"),O138)</f>
        <v>96167</v>
      </c>
    </row>
    <row r="139" customFormat="false" ht="23.85" hidden="false" customHeight="false" outlineLevel="0" collapsed="false">
      <c r="A139" s="10" t="s">
        <v>140</v>
      </c>
      <c r="B139" s="10" t="s">
        <v>436</v>
      </c>
      <c r="C139" s="11" t="s">
        <v>177</v>
      </c>
      <c r="D139" s="12" t="s">
        <v>143</v>
      </c>
      <c r="E139" s="11" t="s">
        <v>97</v>
      </c>
      <c r="F139" s="13" t="n">
        <v>35852</v>
      </c>
      <c r="G139" s="13" t="n">
        <v>10551</v>
      </c>
      <c r="H139" s="13" t="n">
        <v>495</v>
      </c>
      <c r="I139" s="13" t="n">
        <v>520</v>
      </c>
      <c r="J139" s="14" t="n">
        <v>0</v>
      </c>
      <c r="K139" s="13" t="n">
        <v>5709</v>
      </c>
      <c r="L139" s="13" t="n">
        <v>298</v>
      </c>
      <c r="M139" s="10" t="n">
        <v>21</v>
      </c>
      <c r="N139" s="13" t="n">
        <v>17573</v>
      </c>
      <c r="O139" s="13" t="n">
        <v>53425</v>
      </c>
      <c r="T139" s="0" t="str">
        <f aca="false">B139</f>
        <v>Ledesma, Mark J.</v>
      </c>
      <c r="U139" s="15" t="str">
        <f aca="false">X139</f>
        <v>Ledesma, Mark J.</v>
      </c>
      <c r="V139" s="0" t="str">
        <f aca="false">IF(OR(T139=U139,T139="",U139=""),"OK","BAD")</f>
        <v>OK</v>
      </c>
      <c r="W139" s="10" t="s">
        <v>140</v>
      </c>
      <c r="X139" s="10" t="s">
        <v>436</v>
      </c>
      <c r="Y139" s="11" t="n">
        <v>45142</v>
      </c>
      <c r="Z139" s="12" t="s">
        <v>143</v>
      </c>
      <c r="AA139" s="11" t="s">
        <v>97</v>
      </c>
      <c r="AB139" s="13" t="n">
        <v>35852</v>
      </c>
      <c r="AC139" s="13" t="n">
        <v>10551</v>
      </c>
      <c r="AD139" s="13" t="n">
        <v>495</v>
      </c>
      <c r="AE139" s="13" t="n">
        <v>520</v>
      </c>
      <c r="AF139" s="13" t="n">
        <v>0</v>
      </c>
      <c r="AG139" s="13" t="n">
        <v>5709</v>
      </c>
      <c r="AH139" s="13" t="n">
        <v>298</v>
      </c>
      <c r="AI139" s="12" t="n">
        <v>21</v>
      </c>
      <c r="AJ139" s="13" t="n">
        <v>17573</v>
      </c>
      <c r="AK139" s="13" t="n">
        <v>53425</v>
      </c>
      <c r="AS139" s="16" t="e">
        <f aca="false">IF(#REF!&lt;&gt;#REF!,#REF!&amp;"/"&amp;#REF!,#REF!)</f>
        <v>#REF!</v>
      </c>
      <c r="AT139" s="16" t="str">
        <f aca="false">IF(A139&lt;&gt;W139,A139&amp;CHAR(10)&amp;W139,A139)</f>
        <v>Assistant Instructor</v>
      </c>
      <c r="AU139" s="16" t="str">
        <f aca="false">IF(B139&lt;&gt;X139,B139&amp;CHAR(10)&amp;X139,B139)</f>
        <v>Ledesma, Mark J.</v>
      </c>
      <c r="AV139" s="17" t="str">
        <f aca="false">IF(C139&lt;&gt;Y139,TEXT(C139,"MM/DD/YY")&amp;CHAR(10)&amp;TEXT(Y139,"MM/DD/YY"),C139)</f>
        <v>08/04/23
08/04/23</v>
      </c>
      <c r="AW139" s="18" t="str">
        <f aca="false">IF(D139&lt;&gt;Z139,D139&amp;CHAR(10)&amp;Z139,D139)</f>
        <v>I-1-a</v>
      </c>
      <c r="AX139" s="17" t="str">
        <f aca="false">IF(E139&lt;&gt;AA139,TEXT(E139,"MM/DD/YY")&amp;CHAR(10)&amp;TEXT(AA139,"MM/DD/YY"),E139)</f>
        <v>LTA</v>
      </c>
      <c r="AY139" s="19" t="n">
        <f aca="false">IF(F139&lt;&gt;AB139,TEXT(F139,"$###,###")&amp;CHAR(10)&amp;TEXT(AB139,"$###,###"),F139)</f>
        <v>35852</v>
      </c>
      <c r="AZ139" s="19" t="n">
        <f aca="false">IF(G139&lt;&gt;AC139,TEXT(G139,"$###,###")&amp;CHAR(10)&amp;TEXT(AC139,"$###,###"),G139)</f>
        <v>10551</v>
      </c>
      <c r="BA139" s="19" t="n">
        <f aca="false">IF(AND(H139&lt;&gt;"-",H139&lt;&gt;AD139),TEXT(H139,"$###,##0")&amp;CHAR(10)&amp;TEXT(AD139,"$###,##0"),H139)</f>
        <v>495</v>
      </c>
      <c r="BB139" s="19" t="n">
        <f aca="false">IF(I139&lt;&gt;AE139,TEXT(I139,"$###,###")&amp;CHAR(10)&amp;TEXT(AE139,"$###,###"),I139)</f>
        <v>520</v>
      </c>
      <c r="BC139" s="19" t="n">
        <f aca="false">IF(AND(J139&lt;&gt;"-",J139&lt;&gt;AF139),TEXT(J139,"$###,##0")&amp;CHAR(10)&amp;TEXT(AF139,"$###,##0"),J139)</f>
        <v>0</v>
      </c>
      <c r="BD139" s="19" t="n">
        <f aca="false">IF(AND(K139&lt;&gt;"-",K139&lt;&gt;AG139),TEXT(K139,"$###,##0")&amp;CHAR(10)&amp;TEXT(AG139,"$###,##0"),K139)</f>
        <v>5709</v>
      </c>
      <c r="BE139" s="19" t="n">
        <f aca="false">IF(AND(L139&lt;&gt;"-",L139&lt;&gt;AH139),TEXT(L139,"$###,##0")&amp;CHAR(10)&amp;TEXT(AH139,"$###,##0"),L139)</f>
        <v>298</v>
      </c>
      <c r="BF139" s="18" t="n">
        <f aca="false">IF(M139&lt;&gt;AI139,M139&amp;CHAR(10)&amp;AI139,M139)</f>
        <v>21</v>
      </c>
      <c r="BG139" s="19" t="n">
        <f aca="false">IF(N139&lt;&gt;AJ139,TEXT(N139,"$###,###")&amp;CHAR(10)&amp;TEXT(AJ139,"$###,###"),N139)</f>
        <v>17573</v>
      </c>
      <c r="BH139" s="19" t="n">
        <f aca="false">IF(O139&lt;&gt;AK139,TEXT(O139,"$###,###")&amp;CHAR(10)&amp;TEXT(AK139,"$###,###"),O139)</f>
        <v>53425</v>
      </c>
    </row>
    <row r="140" customFormat="false" ht="23.85" hidden="false" customHeight="false" outlineLevel="0" collapsed="false">
      <c r="A140" s="10" t="s">
        <v>33</v>
      </c>
      <c r="B140" s="10" t="s">
        <v>437</v>
      </c>
      <c r="C140" s="11" t="s">
        <v>95</v>
      </c>
      <c r="D140" s="12" t="s">
        <v>96</v>
      </c>
      <c r="E140" s="11" t="s">
        <v>193</v>
      </c>
      <c r="F140" s="13" t="n">
        <v>43022</v>
      </c>
      <c r="G140" s="13" t="n">
        <v>12661</v>
      </c>
      <c r="H140" s="13" t="n">
        <v>495</v>
      </c>
      <c r="I140" s="13" t="n">
        <v>624</v>
      </c>
      <c r="J140" s="14" t="n">
        <v>187</v>
      </c>
      <c r="K140" s="13" t="n">
        <v>3994</v>
      </c>
      <c r="L140" s="13" t="n">
        <v>298</v>
      </c>
      <c r="M140" s="10" t="n">
        <v>26</v>
      </c>
      <c r="N140" s="13" t="n">
        <v>18259</v>
      </c>
      <c r="O140" s="13" t="n">
        <v>61281</v>
      </c>
      <c r="T140" s="0" t="str">
        <f aca="false">B140</f>
        <v>Lee, Christina S.</v>
      </c>
      <c r="U140" s="15" t="str">
        <f aca="false">X140</f>
        <v>Lee, Christina S.</v>
      </c>
      <c r="V140" s="0" t="str">
        <f aca="false">IF(OR(T140=U140,T140="",U140=""),"OK","BAD")</f>
        <v>OK</v>
      </c>
      <c r="W140" s="10" t="s">
        <v>33</v>
      </c>
      <c r="X140" s="10" t="s">
        <v>437</v>
      </c>
      <c r="Y140" s="11" t="n">
        <v>45152</v>
      </c>
      <c r="Z140" s="12" t="s">
        <v>96</v>
      </c>
      <c r="AA140" s="11" t="n">
        <v>45870</v>
      </c>
      <c r="AB140" s="13" t="n">
        <v>43022</v>
      </c>
      <c r="AC140" s="13" t="n">
        <v>12661</v>
      </c>
      <c r="AD140" s="13" t="n">
        <v>495</v>
      </c>
      <c r="AE140" s="13" t="n">
        <v>624</v>
      </c>
      <c r="AF140" s="13" t="n">
        <v>187</v>
      </c>
      <c r="AG140" s="13" t="n">
        <v>3994</v>
      </c>
      <c r="AH140" s="13" t="n">
        <v>298</v>
      </c>
      <c r="AI140" s="12" t="n">
        <v>26</v>
      </c>
      <c r="AJ140" s="13" t="n">
        <v>18259</v>
      </c>
      <c r="AK140" s="13" t="n">
        <v>61281</v>
      </c>
      <c r="AS140" s="16" t="e">
        <f aca="false">IF(#REF!&lt;&gt;#REF!,#REF!&amp;"/"&amp;#REF!,#REF!)</f>
        <v>#REF!</v>
      </c>
      <c r="AT140" s="16" t="str">
        <f aca="false">IF(A140&lt;&gt;W140,A140&amp;CHAR(10)&amp;W140,A140)</f>
        <v>Instructor</v>
      </c>
      <c r="AU140" s="16" t="str">
        <f aca="false">IF(B140&lt;&gt;X140,B140&amp;CHAR(10)&amp;X140,B140)</f>
        <v>Lee, Christina S.</v>
      </c>
      <c r="AV140" s="17" t="str">
        <f aca="false">IF(C140&lt;&gt;Y140,TEXT(C140,"MM/DD/YY")&amp;CHAR(10)&amp;TEXT(Y140,"MM/DD/YY"),C140)</f>
        <v>08/14/23
08/14/23</v>
      </c>
      <c r="AW140" s="18" t="str">
        <f aca="false">IF(D140&lt;&gt;Z140,D140&amp;CHAR(10)&amp;Z140,D140)</f>
        <v>J-1-a</v>
      </c>
      <c r="AX140" s="17" t="str">
        <f aca="false">IF(E140&lt;&gt;AA140,TEXT(E140,"MM/DD/YY")&amp;CHAR(10)&amp;TEXT(AA140,"MM/DD/YY"),E140)</f>
        <v>08/01/25
08/01/25</v>
      </c>
      <c r="AY140" s="19" t="n">
        <f aca="false">IF(F140&lt;&gt;AB140,TEXT(F140,"$###,###")&amp;CHAR(10)&amp;TEXT(AB140,"$###,###"),F140)</f>
        <v>43022</v>
      </c>
      <c r="AZ140" s="19" t="n">
        <f aca="false">IF(G140&lt;&gt;AC140,TEXT(G140,"$###,###")&amp;CHAR(10)&amp;TEXT(AC140,"$###,###"),G140)</f>
        <v>12661</v>
      </c>
      <c r="BA140" s="19" t="n">
        <f aca="false">IF(AND(H140&lt;&gt;"-",H140&lt;&gt;AD140),TEXT(H140,"$###,##0")&amp;CHAR(10)&amp;TEXT(AD140,"$###,##0"),H140)</f>
        <v>495</v>
      </c>
      <c r="BB140" s="19" t="n">
        <f aca="false">IF(I140&lt;&gt;AE140,TEXT(I140,"$###,###")&amp;CHAR(10)&amp;TEXT(AE140,"$###,###"),I140)</f>
        <v>624</v>
      </c>
      <c r="BC140" s="19" t="n">
        <f aca="false">IF(AND(J140&lt;&gt;"-",J140&lt;&gt;AF140),TEXT(J140,"$###,##0")&amp;CHAR(10)&amp;TEXT(AF140,"$###,##0"),J140)</f>
        <v>187</v>
      </c>
      <c r="BD140" s="19" t="n">
        <f aca="false">IF(AND(K140&lt;&gt;"-",K140&lt;&gt;AG140),TEXT(K140,"$###,##0")&amp;CHAR(10)&amp;TEXT(AG140,"$###,##0"),K140)</f>
        <v>3994</v>
      </c>
      <c r="BE140" s="19" t="n">
        <f aca="false">IF(AND(L140&lt;&gt;"-",L140&lt;&gt;AH140),TEXT(L140,"$###,##0")&amp;CHAR(10)&amp;TEXT(AH140,"$###,##0"),L140)</f>
        <v>298</v>
      </c>
      <c r="BF140" s="18" t="n">
        <f aca="false">IF(M140&lt;&gt;AI140,M140&amp;CHAR(10)&amp;AI140,M140)</f>
        <v>26</v>
      </c>
      <c r="BG140" s="19" t="n">
        <f aca="false">IF(N140&lt;&gt;AJ140,TEXT(N140,"$###,###")&amp;CHAR(10)&amp;TEXT(AJ140,"$###,###"),N140)</f>
        <v>18259</v>
      </c>
      <c r="BH140" s="19" t="n">
        <f aca="false">IF(O140&lt;&gt;AK140,TEXT(O140,"$###,###")&amp;CHAR(10)&amp;TEXT(AK140,"$###,###"),O140)</f>
        <v>61281</v>
      </c>
    </row>
    <row r="141" customFormat="false" ht="23.85" hidden="false" customHeight="false" outlineLevel="0" collapsed="false">
      <c r="A141" s="10" t="s">
        <v>33</v>
      </c>
      <c r="B141" s="10" t="s">
        <v>438</v>
      </c>
      <c r="C141" s="11" t="s">
        <v>439</v>
      </c>
      <c r="D141" s="12" t="s">
        <v>108</v>
      </c>
      <c r="E141" s="11" t="s">
        <v>440</v>
      </c>
      <c r="F141" s="13" t="n">
        <v>44326</v>
      </c>
      <c r="G141" s="13" t="n">
        <v>13045</v>
      </c>
      <c r="H141" s="13" t="n">
        <v>495</v>
      </c>
      <c r="I141" s="13" t="n">
        <v>643</v>
      </c>
      <c r="J141" s="14" t="n">
        <v>187</v>
      </c>
      <c r="K141" s="13" t="n">
        <v>6928</v>
      </c>
      <c r="L141" s="13" t="n">
        <v>0</v>
      </c>
      <c r="M141" s="10" t="n">
        <v>21</v>
      </c>
      <c r="N141" s="13" t="n">
        <v>21298</v>
      </c>
      <c r="O141" s="13" t="n">
        <v>65624</v>
      </c>
      <c r="T141" s="0" t="str">
        <f aca="false">B141</f>
        <v>Lee, William E.</v>
      </c>
      <c r="U141" s="15" t="str">
        <f aca="false">X141</f>
        <v>Lee, William E.</v>
      </c>
      <c r="V141" s="0" t="str">
        <f aca="false">IF(OR(T141=U141,T141="",U141=""),"OK","BAD")</f>
        <v>OK</v>
      </c>
      <c r="W141" s="10" t="s">
        <v>33</v>
      </c>
      <c r="X141" s="10" t="s">
        <v>438</v>
      </c>
      <c r="Y141" s="11" t="n">
        <v>44816</v>
      </c>
      <c r="Z141" s="12" t="s">
        <v>108</v>
      </c>
      <c r="AA141" s="11" t="s">
        <v>440</v>
      </c>
      <c r="AB141" s="13" t="n">
        <v>44326</v>
      </c>
      <c r="AC141" s="13" t="n">
        <v>13045</v>
      </c>
      <c r="AD141" s="13" t="n">
        <v>495</v>
      </c>
      <c r="AE141" s="13" t="n">
        <v>643</v>
      </c>
      <c r="AF141" s="13" t="n">
        <v>187</v>
      </c>
      <c r="AG141" s="13" t="n">
        <v>6928</v>
      </c>
      <c r="AH141" s="13" t="n">
        <v>0</v>
      </c>
      <c r="AI141" s="12" t="n">
        <v>21</v>
      </c>
      <c r="AJ141" s="13" t="n">
        <v>21298</v>
      </c>
      <c r="AK141" s="13" t="n">
        <v>65624</v>
      </c>
      <c r="AS141" s="16" t="e">
        <f aca="false">IF(#REF!&lt;&gt;#REF!,#REF!&amp;"/"&amp;#REF!,#REF!)</f>
        <v>#REF!</v>
      </c>
      <c r="AT141" s="16" t="str">
        <f aca="false">IF(A141&lt;&gt;W141,A141&amp;CHAR(10)&amp;W141,A141)</f>
        <v>Instructor</v>
      </c>
      <c r="AU141" s="16" t="str">
        <f aca="false">IF(B141&lt;&gt;X141,B141&amp;CHAR(10)&amp;X141,B141)</f>
        <v>Lee, William E.</v>
      </c>
      <c r="AV141" s="17" t="str">
        <f aca="false">IF(C141&lt;&gt;Y141,TEXT(C141,"MM/DD/YY")&amp;CHAR(10)&amp;TEXT(Y141,"MM/DD/YY"),C141)</f>
        <v>09/12/22
09/12/22</v>
      </c>
      <c r="AW141" s="18" t="str">
        <f aca="false">IF(D141&lt;&gt;Z141,D141&amp;CHAR(10)&amp;Z141,D141)</f>
        <v>J-1-d</v>
      </c>
      <c r="AX141" s="17" t="str">
        <f aca="false">IF(E141&lt;&gt;AA141,TEXT(E141,"MM/DD/YY")&amp;CHAR(10)&amp;TEXT(AA141,"MM/DD/YY"),E141)</f>
        <v>LTA-Cond.</v>
      </c>
      <c r="AY141" s="19" t="n">
        <f aca="false">IF(F141&lt;&gt;AB141,TEXT(F141,"$###,###")&amp;CHAR(10)&amp;TEXT(AB141,"$###,###"),F141)</f>
        <v>44326</v>
      </c>
      <c r="AZ141" s="19" t="n">
        <f aca="false">IF(G141&lt;&gt;AC141,TEXT(G141,"$###,###")&amp;CHAR(10)&amp;TEXT(AC141,"$###,###"),G141)</f>
        <v>13045</v>
      </c>
      <c r="BA141" s="19" t="n">
        <f aca="false">IF(AND(H141&lt;&gt;"-",H141&lt;&gt;AD141),TEXT(H141,"$###,##0")&amp;CHAR(10)&amp;TEXT(AD141,"$###,##0"),H141)</f>
        <v>495</v>
      </c>
      <c r="BB141" s="19" t="n">
        <f aca="false">IF(I141&lt;&gt;AE141,TEXT(I141,"$###,###")&amp;CHAR(10)&amp;TEXT(AE141,"$###,###"),I141)</f>
        <v>643</v>
      </c>
      <c r="BC141" s="19" t="n">
        <f aca="false">IF(AND(J141&lt;&gt;"-",J141&lt;&gt;AF141),TEXT(J141,"$###,##0")&amp;CHAR(10)&amp;TEXT(AF141,"$###,##0"),J141)</f>
        <v>187</v>
      </c>
      <c r="BD141" s="19" t="n">
        <f aca="false">IF(AND(K141&lt;&gt;"-",K141&lt;&gt;AG141),TEXT(K141,"$###,##0")&amp;CHAR(10)&amp;TEXT(AG141,"$###,##0"),K141)</f>
        <v>6928</v>
      </c>
      <c r="BE141" s="19" t="n">
        <f aca="false">IF(AND(L141&lt;&gt;"-",L141&lt;&gt;AH141),TEXT(L141,"$###,##0")&amp;CHAR(10)&amp;TEXT(AH141,"$###,##0"),L141)</f>
        <v>0</v>
      </c>
      <c r="BF141" s="18" t="n">
        <f aca="false">IF(M141&lt;&gt;AI141,M141&amp;CHAR(10)&amp;AI141,M141)</f>
        <v>21</v>
      </c>
      <c r="BG141" s="19" t="n">
        <f aca="false">IF(N141&lt;&gt;AJ141,TEXT(N141,"$###,###")&amp;CHAR(10)&amp;TEXT(AJ141,"$###,###"),N141)</f>
        <v>21298</v>
      </c>
      <c r="BH141" s="19" t="n">
        <f aca="false">IF(O141&lt;&gt;AK141,TEXT(O141,"$###,###")&amp;CHAR(10)&amp;TEXT(AK141,"$###,###"),O141)</f>
        <v>65624</v>
      </c>
    </row>
    <row r="142" customFormat="false" ht="23.85" hidden="false" customHeight="false" outlineLevel="0" collapsed="false">
      <c r="A142" s="10" t="s">
        <v>60</v>
      </c>
      <c r="B142" s="10" t="s">
        <v>441</v>
      </c>
      <c r="C142" s="11" t="s">
        <v>442</v>
      </c>
      <c r="D142" s="12" t="s">
        <v>443</v>
      </c>
      <c r="E142" s="11" t="s">
        <v>109</v>
      </c>
      <c r="F142" s="13" t="n">
        <v>83606</v>
      </c>
      <c r="G142" s="13" t="n">
        <v>24605</v>
      </c>
      <c r="H142" s="13" t="n">
        <v>0</v>
      </c>
      <c r="I142" s="13" t="n">
        <v>1212</v>
      </c>
      <c r="J142" s="14" t="n">
        <v>187</v>
      </c>
      <c r="K142" s="13" t="n">
        <v>6116</v>
      </c>
      <c r="L142" s="13" t="n">
        <v>298</v>
      </c>
      <c r="M142" s="10" t="n">
        <v>26</v>
      </c>
      <c r="N142" s="13" t="n">
        <v>32419</v>
      </c>
      <c r="O142" s="13" t="n">
        <v>116025</v>
      </c>
      <c r="T142" s="0" t="str">
        <f aca="false">B142</f>
        <v>Leon Guerrero, Catherine U.</v>
      </c>
      <c r="U142" s="15" t="str">
        <f aca="false">X142</f>
        <v>Leon Guerrero, Catherine U.</v>
      </c>
      <c r="V142" s="0" t="str">
        <f aca="false">IF(OR(T142=U142,T142="",U142=""),"OK","BAD")</f>
        <v>OK</v>
      </c>
      <c r="W142" s="10" t="s">
        <v>60</v>
      </c>
      <c r="X142" s="10" t="s">
        <v>441</v>
      </c>
      <c r="Y142" s="11" t="n">
        <v>33672</v>
      </c>
      <c r="Z142" s="12" t="s">
        <v>443</v>
      </c>
      <c r="AA142" s="11" t="n">
        <v>45505</v>
      </c>
      <c r="AB142" s="13" t="n">
        <v>83606</v>
      </c>
      <c r="AC142" s="13" t="n">
        <v>24605</v>
      </c>
      <c r="AD142" s="13" t="n">
        <v>0</v>
      </c>
      <c r="AE142" s="13" t="n">
        <v>1212</v>
      </c>
      <c r="AF142" s="13" t="n">
        <v>187</v>
      </c>
      <c r="AG142" s="13" t="n">
        <v>6116</v>
      </c>
      <c r="AH142" s="13" t="n">
        <v>298</v>
      </c>
      <c r="AI142" s="12" t="n">
        <v>26</v>
      </c>
      <c r="AJ142" s="13" t="n">
        <v>32419</v>
      </c>
      <c r="AK142" s="13" t="n">
        <v>116025</v>
      </c>
      <c r="AS142" s="16" t="e">
        <f aca="false">IF(#REF!&lt;&gt;#REF!,#REF!&amp;"/"&amp;#REF!,#REF!)</f>
        <v>#REF!</v>
      </c>
      <c r="AT142" s="16" t="str">
        <f aca="false">IF(A142&lt;&gt;W142,A142&amp;CHAR(10)&amp;W142,A142)</f>
        <v>Associate Professor</v>
      </c>
      <c r="AU142" s="16" t="str">
        <f aca="false">IF(B142&lt;&gt;X142,B142&amp;CHAR(10)&amp;X142,B142)</f>
        <v>Leon Guerrero, Catherine U.</v>
      </c>
      <c r="AV142" s="17" t="str">
        <f aca="false">IF(C142&lt;&gt;Y142,TEXT(C142,"MM/DD/YY")&amp;CHAR(10)&amp;TEXT(Y142,"MM/DD/YY"),C142)</f>
        <v>03/09/92
03/09/92</v>
      </c>
      <c r="AW142" s="18" t="str">
        <f aca="false">IF(D142&lt;&gt;Z142,D142&amp;CHAR(10)&amp;Z142,D142)</f>
        <v>L-12-a</v>
      </c>
      <c r="AX142" s="17" t="str">
        <f aca="false">IF(E142&lt;&gt;AA142,TEXT(E142,"MM/DD/YY")&amp;CHAR(10)&amp;TEXT(AA142,"MM/DD/YY"),E142)</f>
        <v>08/01/24
08/01/24</v>
      </c>
      <c r="AY142" s="19" t="n">
        <f aca="false">IF(F142&lt;&gt;AB142,TEXT(F142,"$###,###")&amp;CHAR(10)&amp;TEXT(AB142,"$###,###"),F142)</f>
        <v>83606</v>
      </c>
      <c r="AZ142" s="19" t="n">
        <f aca="false">IF(G142&lt;&gt;AC142,TEXT(G142,"$###,###")&amp;CHAR(10)&amp;TEXT(AC142,"$###,###"),G142)</f>
        <v>24605</v>
      </c>
      <c r="BA142" s="19" t="n">
        <f aca="false">IF(AND(H142&lt;&gt;"-",H142&lt;&gt;AD142),TEXT(H142,"$###,##0")&amp;CHAR(10)&amp;TEXT(AD142,"$###,##0"),H142)</f>
        <v>0</v>
      </c>
      <c r="BB142" s="19" t="n">
        <f aca="false">IF(I142&lt;&gt;AE142,TEXT(I142,"$###,###")&amp;CHAR(10)&amp;TEXT(AE142,"$###,###"),I142)</f>
        <v>1212</v>
      </c>
      <c r="BC142" s="19" t="n">
        <f aca="false">IF(AND(J142&lt;&gt;"-",J142&lt;&gt;AF142),TEXT(J142,"$###,##0")&amp;CHAR(10)&amp;TEXT(AF142,"$###,##0"),J142)</f>
        <v>187</v>
      </c>
      <c r="BD142" s="19" t="n">
        <f aca="false">IF(AND(K142&lt;&gt;"-",K142&lt;&gt;AG142),TEXT(K142,"$###,##0")&amp;CHAR(10)&amp;TEXT(AG142,"$###,##0"),K142)</f>
        <v>6116</v>
      </c>
      <c r="BE142" s="19" t="n">
        <f aca="false">IF(AND(L142&lt;&gt;"-",L142&lt;&gt;AH142),TEXT(L142,"$###,##0")&amp;CHAR(10)&amp;TEXT(AH142,"$###,##0"),L142)</f>
        <v>298</v>
      </c>
      <c r="BF142" s="18" t="n">
        <f aca="false">IF(M142&lt;&gt;AI142,M142&amp;CHAR(10)&amp;AI142,M142)</f>
        <v>26</v>
      </c>
      <c r="BG142" s="19" t="n">
        <f aca="false">IF(N142&lt;&gt;AJ142,TEXT(N142,"$###,###")&amp;CHAR(10)&amp;TEXT(AJ142,"$###,###"),N142)</f>
        <v>32419</v>
      </c>
      <c r="BH142" s="19" t="n">
        <f aca="false">IF(O142&lt;&gt;AK142,TEXT(O142,"$###,###")&amp;CHAR(10)&amp;TEXT(AK142,"$###,###"),O142)</f>
        <v>116025</v>
      </c>
    </row>
    <row r="143" customFormat="false" ht="23.85" hidden="false" customHeight="false" outlineLevel="0" collapsed="false">
      <c r="A143" s="10"/>
      <c r="B143" s="10"/>
      <c r="C143" s="11"/>
      <c r="D143" s="12"/>
      <c r="E143" s="11"/>
      <c r="F143" s="13"/>
      <c r="G143" s="13"/>
      <c r="H143" s="13"/>
      <c r="I143" s="13"/>
      <c r="J143" s="14"/>
      <c r="K143" s="13"/>
      <c r="L143" s="13"/>
      <c r="M143" s="10"/>
      <c r="N143" s="13"/>
      <c r="O143" s="13"/>
      <c r="T143" s="0" t="n">
        <f aca="false">B143</f>
        <v>0</v>
      </c>
      <c r="U143" s="15" t="str">
        <f aca="false">X143</f>
        <v>Leon Guerrero, Gina G.</v>
      </c>
      <c r="V143" s="0" t="str">
        <f aca="false">IF(OR(T143=U143,T143="",U143=""),"OK","BAD")</f>
        <v>OK</v>
      </c>
      <c r="W143" s="10" t="s">
        <v>444</v>
      </c>
      <c r="X143" s="10" t="s">
        <v>445</v>
      </c>
      <c r="Y143" s="11" t="s">
        <v>18</v>
      </c>
      <c r="Z143" s="12" t="s">
        <v>117</v>
      </c>
      <c r="AA143" s="11" t="s">
        <v>18</v>
      </c>
      <c r="AB143" s="13" t="n">
        <v>57708</v>
      </c>
      <c r="AC143" s="13" t="n">
        <v>16983</v>
      </c>
      <c r="AD143" s="13" t="n">
        <v>0</v>
      </c>
      <c r="AE143" s="13" t="s">
        <v>18</v>
      </c>
      <c r="AF143" s="13" t="n">
        <v>187</v>
      </c>
      <c r="AG143" s="13" t="n">
        <v>0</v>
      </c>
      <c r="AH143" s="13" t="n">
        <v>0</v>
      </c>
      <c r="AI143" s="12" t="n">
        <v>26</v>
      </c>
      <c r="AJ143" s="13" t="n">
        <v>17170</v>
      </c>
      <c r="AK143" s="13" t="n">
        <v>74878</v>
      </c>
      <c r="AS143" s="16" t="e">
        <f aca="false">IF(#REF!&lt;&gt;#REF!,#REF!&amp;"/"&amp;#REF!,#REF!)</f>
        <v>#REF!</v>
      </c>
      <c r="AT143" s="16" t="str">
        <f aca="false">IF(A143&lt;&gt;W143,A143&amp;CHAR(10)&amp;W143,A143)</f>
        <v>
Personnel Specialist</v>
      </c>
      <c r="AU143" s="16" t="str">
        <f aca="false">IF(B143&lt;&gt;X143,B143&amp;CHAR(10)&amp;X143,B143)</f>
        <v>
Leon Guerrero, Gina G.</v>
      </c>
      <c r="AV143" s="17" t="str">
        <f aca="false">IF(C143&lt;&gt;Y143,TEXT(C143,"MM/DD/YY")&amp;CHAR(10)&amp;TEXT(Y143,"MM/DD/YY"),C143)</f>
        <v>12/30/99
-</v>
      </c>
      <c r="AW143" s="18" t="str">
        <f aca="false">IF(D143&lt;&gt;Z143,D143&amp;CHAR(10)&amp;Z143,D143)</f>
        <v>
M-5</v>
      </c>
      <c r="AX143" s="17" t="str">
        <f aca="false">IF(E143&lt;&gt;AA143,TEXT(E143,"MM/DD/YY")&amp;CHAR(10)&amp;TEXT(AA143,"MM/DD/YY"),E143)</f>
        <v>12/30/99
-</v>
      </c>
      <c r="AY143" s="19" t="str">
        <f aca="false">IF(F143&lt;&gt;AB143,TEXT(F143,"$###,###")&amp;CHAR(10)&amp;TEXT(AB143,"$###,###"),F143)</f>
        <v>$
$57,708</v>
      </c>
      <c r="AZ143" s="19" t="str">
        <f aca="false">IF(G143&lt;&gt;AC143,TEXT(G143,"$###,###")&amp;CHAR(10)&amp;TEXT(AC143,"$###,###"),G143)</f>
        <v>$
$16,983</v>
      </c>
      <c r="BA143" s="19" t="n">
        <f aca="false">IF(AND(H143&lt;&gt;"-",H143&lt;&gt;AD143),TEXT(H143,"$###,##0")&amp;CHAR(10)&amp;TEXT(AD143,"$###,##0"),H143)</f>
        <v>0</v>
      </c>
      <c r="BB143" s="19" t="str">
        <f aca="false">IF(I143&lt;&gt;AE143,TEXT(I143,"$###,###")&amp;CHAR(10)&amp;TEXT(AE143,"$###,###"),I143)</f>
        <v>$
-</v>
      </c>
      <c r="BC143" s="19" t="str">
        <f aca="false">IF(AND(J143&lt;&gt;"-",J143&lt;&gt;AF143),TEXT(J143,"$###,##0")&amp;CHAR(10)&amp;TEXT(AF143,"$###,##0"),J143)</f>
        <v>$0
$187</v>
      </c>
      <c r="BD143" s="19" t="n">
        <f aca="false">IF(AND(K143&lt;&gt;"-",K143&lt;&gt;AG143),TEXT(K143,"$###,##0")&amp;CHAR(10)&amp;TEXT(AG143,"$###,##0"),K143)</f>
        <v>0</v>
      </c>
      <c r="BE143" s="19" t="n">
        <f aca="false">IF(AND(L143&lt;&gt;"-",L143&lt;&gt;AH143),TEXT(L143,"$###,##0")&amp;CHAR(10)&amp;TEXT(AH143,"$###,##0"),L143)</f>
        <v>0</v>
      </c>
      <c r="BF143" s="18" t="str">
        <f aca="false">IF(M143&lt;&gt;AI143,M143&amp;CHAR(10)&amp;AI143,M143)</f>
        <v>
26</v>
      </c>
      <c r="BG143" s="19" t="str">
        <f aca="false">IF(N143&lt;&gt;AJ143,TEXT(N143,"$###,###")&amp;CHAR(10)&amp;TEXT(AJ143,"$###,###"),N143)</f>
        <v>$
$17,170</v>
      </c>
      <c r="BH143" s="19" t="str">
        <f aca="false">IF(O143&lt;&gt;AK143,TEXT(O143,"$###,###")&amp;CHAR(10)&amp;TEXT(AK143,"$###,###"),O143)</f>
        <v>$
$74,878</v>
      </c>
    </row>
    <row r="144" customFormat="false" ht="23.85" hidden="false" customHeight="false" outlineLevel="0" collapsed="false">
      <c r="A144" s="10" t="s">
        <v>446</v>
      </c>
      <c r="B144" s="10" t="s">
        <v>447</v>
      </c>
      <c r="C144" s="11" t="s">
        <v>448</v>
      </c>
      <c r="D144" s="12" t="s">
        <v>449</v>
      </c>
      <c r="E144" s="11" t="s">
        <v>229</v>
      </c>
      <c r="F144" s="13" t="n">
        <v>98106</v>
      </c>
      <c r="G144" s="13" t="n">
        <v>28873</v>
      </c>
      <c r="H144" s="13" t="n">
        <v>0</v>
      </c>
      <c r="I144" s="13" t="n">
        <v>1423</v>
      </c>
      <c r="J144" s="14" t="n">
        <v>187</v>
      </c>
      <c r="K144" s="13" t="n">
        <v>5709</v>
      </c>
      <c r="L144" s="13" t="n">
        <v>328</v>
      </c>
      <c r="M144" s="10" t="n">
        <v>26</v>
      </c>
      <c r="N144" s="13" t="n">
        <v>36519</v>
      </c>
      <c r="O144" s="13" t="n">
        <v>134625</v>
      </c>
      <c r="T144" s="0" t="str">
        <f aca="false">B144</f>
        <v>Limtuatco, Edwin E.</v>
      </c>
      <c r="U144" s="15" t="str">
        <f aca="false">X144</f>
        <v>Limtuatco, Edwin E.</v>
      </c>
      <c r="V144" s="0" t="str">
        <f aca="false">IF(OR(T144=U144,T144="",U144=""),"OK","BAD")</f>
        <v>OK</v>
      </c>
      <c r="W144" s="10" t="s">
        <v>446</v>
      </c>
      <c r="X144" s="10" t="s">
        <v>447</v>
      </c>
      <c r="Y144" s="11" t="n">
        <v>40561</v>
      </c>
      <c r="Z144" s="12" t="s">
        <v>450</v>
      </c>
      <c r="AA144" s="11" t="n">
        <v>45292</v>
      </c>
      <c r="AB144" s="13" t="n">
        <v>95173</v>
      </c>
      <c r="AC144" s="13" t="n">
        <v>28009</v>
      </c>
      <c r="AD144" s="13" t="n">
        <v>495</v>
      </c>
      <c r="AE144" s="13" t="n">
        <v>1380</v>
      </c>
      <c r="AF144" s="13" t="n">
        <v>187</v>
      </c>
      <c r="AG144" s="13" t="n">
        <v>5709</v>
      </c>
      <c r="AH144" s="13" t="n">
        <v>328</v>
      </c>
      <c r="AI144" s="12" t="n">
        <v>26</v>
      </c>
      <c r="AJ144" s="13" t="n">
        <v>36109</v>
      </c>
      <c r="AK144" s="13" t="n">
        <v>131282</v>
      </c>
      <c r="AS144" s="16" t="e">
        <f aca="false">IF(#REF!&lt;&gt;#REF!,#REF!&amp;"/"&amp;#REF!,#REF!)</f>
        <v>#REF!</v>
      </c>
      <c r="AT144" s="16" t="str">
        <f aca="false">IF(A144&lt;&gt;W144,A144&amp;CHAR(10)&amp;W144,A144)</f>
        <v>Controller</v>
      </c>
      <c r="AU144" s="16" t="str">
        <f aca="false">IF(B144&lt;&gt;X144,B144&amp;CHAR(10)&amp;X144,B144)</f>
        <v>Limtuatco, Edwin E.</v>
      </c>
      <c r="AV144" s="17" t="str">
        <f aca="false">IF(C144&lt;&gt;Y144,TEXT(C144,"MM/DD/YY")&amp;CHAR(10)&amp;TEXT(Y144,"MM/DD/YY"),C144)</f>
        <v>01/18/11
01/18/11</v>
      </c>
      <c r="AW144" s="18" t="str">
        <f aca="false">IF(D144&lt;&gt;Z144,D144&amp;CHAR(10)&amp;Z144,D144)</f>
        <v>O-4-a
N-8-b</v>
      </c>
      <c r="AX144" s="17" t="str">
        <f aca="false">IF(E144&lt;&gt;AA144,TEXT(E144,"MM/DD/YY")&amp;CHAR(10)&amp;TEXT(AA144,"MM/DD/YY"),E144)</f>
        <v>01/01/25
01/01/24</v>
      </c>
      <c r="AY144" s="19" t="str">
        <f aca="false">IF(F144&lt;&gt;AB144,TEXT(F144,"$###,###")&amp;CHAR(10)&amp;TEXT(AB144,"$###,###"),F144)</f>
        <v>$98,106
$95,173</v>
      </c>
      <c r="AZ144" s="19" t="str">
        <f aca="false">IF(G144&lt;&gt;AC144,TEXT(G144,"$###,###")&amp;CHAR(10)&amp;TEXT(AC144,"$###,###"),G144)</f>
        <v>$28,873
$28,009</v>
      </c>
      <c r="BA144" s="19" t="str">
        <f aca="false">IF(AND(H144&lt;&gt;"-",H144&lt;&gt;AD144),TEXT(H144,"$###,##0")&amp;CHAR(10)&amp;TEXT(AD144,"$###,##0"),H144)</f>
        <v>$0
$495</v>
      </c>
      <c r="BB144" s="19" t="str">
        <f aca="false">IF(I144&lt;&gt;AE144,TEXT(I144,"$###,###")&amp;CHAR(10)&amp;TEXT(AE144,"$###,###"),I144)</f>
        <v>$1,423
$1,380</v>
      </c>
      <c r="BC144" s="19" t="n">
        <f aca="false">IF(AND(J144&lt;&gt;"-",J144&lt;&gt;AF144),TEXT(J144,"$###,##0")&amp;CHAR(10)&amp;TEXT(AF144,"$###,##0"),J144)</f>
        <v>187</v>
      </c>
      <c r="BD144" s="19" t="n">
        <f aca="false">IF(AND(K144&lt;&gt;"-",K144&lt;&gt;AG144),TEXT(K144,"$###,##0")&amp;CHAR(10)&amp;TEXT(AG144,"$###,##0"),K144)</f>
        <v>5709</v>
      </c>
      <c r="BE144" s="19" t="n">
        <f aca="false">IF(AND(L144&lt;&gt;"-",L144&lt;&gt;AH144),TEXT(L144,"$###,##0")&amp;CHAR(10)&amp;TEXT(AH144,"$###,##0"),L144)</f>
        <v>328</v>
      </c>
      <c r="BF144" s="18" t="n">
        <f aca="false">IF(M144&lt;&gt;AI144,M144&amp;CHAR(10)&amp;AI144,M144)</f>
        <v>26</v>
      </c>
      <c r="BG144" s="19" t="str">
        <f aca="false">IF(N144&lt;&gt;AJ144,TEXT(N144,"$###,###")&amp;CHAR(10)&amp;TEXT(AJ144,"$###,###"),N144)</f>
        <v>$36,519
$36,109</v>
      </c>
      <c r="BH144" s="19" t="str">
        <f aca="false">IF(O144&lt;&gt;AK144,TEXT(O144,"$###,###")&amp;CHAR(10)&amp;TEXT(AK144,"$###,###"),O144)</f>
        <v>$134,625
$131,282</v>
      </c>
    </row>
    <row r="145" customFormat="false" ht="23.85" hidden="false" customHeight="false" outlineLevel="0" collapsed="false">
      <c r="A145" s="10" t="s">
        <v>140</v>
      </c>
      <c r="B145" s="10" t="s">
        <v>451</v>
      </c>
      <c r="C145" s="11" t="s">
        <v>452</v>
      </c>
      <c r="D145" s="12" t="s">
        <v>143</v>
      </c>
      <c r="E145" s="11" t="s">
        <v>97</v>
      </c>
      <c r="F145" s="13" t="n">
        <v>35852</v>
      </c>
      <c r="G145" s="13" t="n">
        <v>10551</v>
      </c>
      <c r="H145" s="13" t="n">
        <v>495</v>
      </c>
      <c r="I145" s="13" t="n">
        <v>520</v>
      </c>
      <c r="J145" s="14" t="n">
        <v>0</v>
      </c>
      <c r="K145" s="13" t="n">
        <v>15670</v>
      </c>
      <c r="L145" s="13" t="n">
        <v>530</v>
      </c>
      <c r="M145" s="10" t="n">
        <v>21</v>
      </c>
      <c r="N145" s="13" t="n">
        <v>27766</v>
      </c>
      <c r="O145" s="13" t="n">
        <v>63618</v>
      </c>
      <c r="T145" s="0" t="str">
        <f aca="false">B145</f>
        <v>Lizama, Dion M.A.</v>
      </c>
      <c r="U145" s="15" t="str">
        <f aca="false">X145</f>
        <v>Lizama, Dion M.A.</v>
      </c>
      <c r="V145" s="0" t="str">
        <f aca="false">IF(OR(T145=U145,T145="",U145=""),"OK","BAD")</f>
        <v>OK</v>
      </c>
      <c r="W145" s="10" t="s">
        <v>140</v>
      </c>
      <c r="X145" s="10" t="s">
        <v>451</v>
      </c>
      <c r="Y145" s="11" t="n">
        <v>45250</v>
      </c>
      <c r="Z145" s="12" t="s">
        <v>143</v>
      </c>
      <c r="AA145" s="11" t="s">
        <v>97</v>
      </c>
      <c r="AB145" s="13" t="n">
        <v>35852</v>
      </c>
      <c r="AC145" s="13" t="n">
        <v>10551</v>
      </c>
      <c r="AD145" s="13" t="n">
        <v>495</v>
      </c>
      <c r="AE145" s="13" t="n">
        <v>520</v>
      </c>
      <c r="AF145" s="13" t="n">
        <v>187</v>
      </c>
      <c r="AG145" s="13" t="n">
        <v>15670</v>
      </c>
      <c r="AH145" s="13" t="n">
        <v>530</v>
      </c>
      <c r="AI145" s="12" t="n">
        <v>21</v>
      </c>
      <c r="AJ145" s="13" t="n">
        <v>27953</v>
      </c>
      <c r="AK145" s="13" t="n">
        <v>63805</v>
      </c>
      <c r="AS145" s="16" t="e">
        <f aca="false">IF(#REF!&lt;&gt;#REF!,#REF!&amp;"/"&amp;#REF!,#REF!)</f>
        <v>#REF!</v>
      </c>
      <c r="AT145" s="16" t="str">
        <f aca="false">IF(A145&lt;&gt;W145,A145&amp;CHAR(10)&amp;W145,A145)</f>
        <v>Assistant Instructor</v>
      </c>
      <c r="AU145" s="16" t="str">
        <f aca="false">IF(B145&lt;&gt;X145,B145&amp;CHAR(10)&amp;X145,B145)</f>
        <v>Lizama, Dion M.A.</v>
      </c>
      <c r="AV145" s="17" t="str">
        <f aca="false">IF(C145&lt;&gt;Y145,TEXT(C145,"MM/DD/YY")&amp;CHAR(10)&amp;TEXT(Y145,"MM/DD/YY"),C145)</f>
        <v>11/20/23
11/20/23</v>
      </c>
      <c r="AW145" s="18" t="str">
        <f aca="false">IF(D145&lt;&gt;Z145,D145&amp;CHAR(10)&amp;Z145,D145)</f>
        <v>I-1-a</v>
      </c>
      <c r="AX145" s="17" t="str">
        <f aca="false">IF(E145&lt;&gt;AA145,TEXT(E145,"MM/DD/YY")&amp;CHAR(10)&amp;TEXT(AA145,"MM/DD/YY"),E145)</f>
        <v>LTA</v>
      </c>
      <c r="AY145" s="19" t="n">
        <f aca="false">IF(F145&lt;&gt;AB145,TEXT(F145,"$###,###")&amp;CHAR(10)&amp;TEXT(AB145,"$###,###"),F145)</f>
        <v>35852</v>
      </c>
      <c r="AZ145" s="19" t="n">
        <f aca="false">IF(G145&lt;&gt;AC145,TEXT(G145,"$###,###")&amp;CHAR(10)&amp;TEXT(AC145,"$###,###"),G145)</f>
        <v>10551</v>
      </c>
      <c r="BA145" s="19" t="n">
        <f aca="false">IF(AND(H145&lt;&gt;"-",H145&lt;&gt;AD145),TEXT(H145,"$###,##0")&amp;CHAR(10)&amp;TEXT(AD145,"$###,##0"),H145)</f>
        <v>495</v>
      </c>
      <c r="BB145" s="19" t="n">
        <f aca="false">IF(I145&lt;&gt;AE145,TEXT(I145,"$###,###")&amp;CHAR(10)&amp;TEXT(AE145,"$###,###"),I145)</f>
        <v>520</v>
      </c>
      <c r="BC145" s="19" t="str">
        <f aca="false">IF(AND(J145&lt;&gt;"-",J145&lt;&gt;AF145),TEXT(J145,"$###,##0")&amp;CHAR(10)&amp;TEXT(AF145,"$###,##0"),J145)</f>
        <v>$0
$187</v>
      </c>
      <c r="BD145" s="19" t="n">
        <f aca="false">IF(AND(K145&lt;&gt;"-",K145&lt;&gt;AG145),TEXT(K145,"$###,##0")&amp;CHAR(10)&amp;TEXT(AG145,"$###,##0"),K145)</f>
        <v>15670</v>
      </c>
      <c r="BE145" s="19" t="n">
        <f aca="false">IF(AND(L145&lt;&gt;"-",L145&lt;&gt;AH145),TEXT(L145,"$###,##0")&amp;CHAR(10)&amp;TEXT(AH145,"$###,##0"),L145)</f>
        <v>530</v>
      </c>
      <c r="BF145" s="18" t="n">
        <f aca="false">IF(M145&lt;&gt;AI145,M145&amp;CHAR(10)&amp;AI145,M145)</f>
        <v>21</v>
      </c>
      <c r="BG145" s="19" t="str">
        <f aca="false">IF(N145&lt;&gt;AJ145,TEXT(N145,"$###,###")&amp;CHAR(10)&amp;TEXT(AJ145,"$###,###"),N145)</f>
        <v>$27,766
$27,953</v>
      </c>
      <c r="BH145" s="19" t="str">
        <f aca="false">IF(O145&lt;&gt;AK145,TEXT(O145,"$###,###")&amp;CHAR(10)&amp;TEXT(AK145,"$###,###"),O145)</f>
        <v>$63,618
$63,805</v>
      </c>
    </row>
    <row r="146" customFormat="false" ht="23.85" hidden="false" customHeight="false" outlineLevel="0" collapsed="false">
      <c r="A146" s="10" t="s">
        <v>33</v>
      </c>
      <c r="B146" s="10" t="s">
        <v>453</v>
      </c>
      <c r="C146" s="11" t="s">
        <v>95</v>
      </c>
      <c r="D146" s="12" t="s">
        <v>364</v>
      </c>
      <c r="E146" s="11" t="s">
        <v>109</v>
      </c>
      <c r="F146" s="13" t="n">
        <v>43887</v>
      </c>
      <c r="G146" s="13" t="n">
        <v>12916</v>
      </c>
      <c r="H146" s="13" t="n">
        <v>495</v>
      </c>
      <c r="I146" s="13" t="n">
        <v>636</v>
      </c>
      <c r="J146" s="14" t="n">
        <v>187</v>
      </c>
      <c r="K146" s="13" t="n">
        <v>9339</v>
      </c>
      <c r="L146" s="13" t="n">
        <v>0</v>
      </c>
      <c r="M146" s="10" t="n">
        <v>26</v>
      </c>
      <c r="N146" s="13" t="n">
        <v>23574</v>
      </c>
      <c r="O146" s="13" t="n">
        <v>67461</v>
      </c>
      <c r="T146" s="0" t="str">
        <f aca="false">B146</f>
        <v>Lizama, Sean A.</v>
      </c>
      <c r="U146" s="15" t="str">
        <f aca="false">X146</f>
        <v>Lizama, Sean A.</v>
      </c>
      <c r="V146" s="0" t="str">
        <f aca="false">IF(OR(T146=U146,T146="",U146=""),"OK","BAD")</f>
        <v>OK</v>
      </c>
      <c r="W146" s="10" t="s">
        <v>33</v>
      </c>
      <c r="X146" s="10" t="s">
        <v>453</v>
      </c>
      <c r="Y146" s="11" t="n">
        <v>45152</v>
      </c>
      <c r="Z146" s="12" t="s">
        <v>364</v>
      </c>
      <c r="AA146" s="11" t="n">
        <v>45505</v>
      </c>
      <c r="AB146" s="13" t="n">
        <v>43887</v>
      </c>
      <c r="AC146" s="13" t="n">
        <v>12916</v>
      </c>
      <c r="AD146" s="13" t="n">
        <v>495</v>
      </c>
      <c r="AE146" s="13" t="n">
        <v>636</v>
      </c>
      <c r="AF146" s="13" t="n">
        <v>187</v>
      </c>
      <c r="AG146" s="13" t="n">
        <v>9339</v>
      </c>
      <c r="AH146" s="13" t="n">
        <v>0</v>
      </c>
      <c r="AI146" s="12" t="n">
        <v>26</v>
      </c>
      <c r="AJ146" s="13" t="n">
        <v>23574</v>
      </c>
      <c r="AK146" s="13" t="n">
        <v>67461</v>
      </c>
      <c r="AS146" s="16" t="e">
        <f aca="false">IF(#REF!&lt;&gt;#REF!,#REF!&amp;"/"&amp;#REF!,#REF!)</f>
        <v>#REF!</v>
      </c>
      <c r="AT146" s="16" t="str">
        <f aca="false">IF(A146&lt;&gt;W146,A146&amp;CHAR(10)&amp;W146,A146)</f>
        <v>Instructor</v>
      </c>
      <c r="AU146" s="16" t="str">
        <f aca="false">IF(B146&lt;&gt;X146,B146&amp;CHAR(10)&amp;X146,B146)</f>
        <v>Lizama, Sean A.</v>
      </c>
      <c r="AV146" s="17" t="str">
        <f aca="false">IF(C146&lt;&gt;Y146,TEXT(C146,"MM/DD/YY")&amp;CHAR(10)&amp;TEXT(Y146,"MM/DD/YY"),C146)</f>
        <v>08/14/23
08/14/23</v>
      </c>
      <c r="AW146" s="18" t="str">
        <f aca="false">IF(D146&lt;&gt;Z146,D146&amp;CHAR(10)&amp;Z146,D146)</f>
        <v>J-1-c</v>
      </c>
      <c r="AX146" s="17" t="str">
        <f aca="false">IF(E146&lt;&gt;AA146,TEXT(E146,"MM/DD/YY")&amp;CHAR(10)&amp;TEXT(AA146,"MM/DD/YY"),E146)</f>
        <v>08/01/24
08/01/24</v>
      </c>
      <c r="AY146" s="19" t="n">
        <f aca="false">IF(F146&lt;&gt;AB146,TEXT(F146,"$###,###")&amp;CHAR(10)&amp;TEXT(AB146,"$###,###"),F146)</f>
        <v>43887</v>
      </c>
      <c r="AZ146" s="19" t="n">
        <f aca="false">IF(G146&lt;&gt;AC146,TEXT(G146,"$###,###")&amp;CHAR(10)&amp;TEXT(AC146,"$###,###"),G146)</f>
        <v>12916</v>
      </c>
      <c r="BA146" s="19" t="n">
        <f aca="false">IF(AND(H146&lt;&gt;"-",H146&lt;&gt;AD146),TEXT(H146,"$###,##0")&amp;CHAR(10)&amp;TEXT(AD146,"$###,##0"),H146)</f>
        <v>495</v>
      </c>
      <c r="BB146" s="19" t="n">
        <f aca="false">IF(I146&lt;&gt;AE146,TEXT(I146,"$###,###")&amp;CHAR(10)&amp;TEXT(AE146,"$###,###"),I146)</f>
        <v>636</v>
      </c>
      <c r="BC146" s="19" t="n">
        <f aca="false">IF(AND(J146&lt;&gt;"-",J146&lt;&gt;AF146),TEXT(J146,"$###,##0")&amp;CHAR(10)&amp;TEXT(AF146,"$###,##0"),J146)</f>
        <v>187</v>
      </c>
      <c r="BD146" s="19" t="n">
        <f aca="false">IF(AND(K146&lt;&gt;"-",K146&lt;&gt;AG146),TEXT(K146,"$###,##0")&amp;CHAR(10)&amp;TEXT(AG146,"$###,##0"),K146)</f>
        <v>9339</v>
      </c>
      <c r="BE146" s="19" t="n">
        <f aca="false">IF(AND(L146&lt;&gt;"-",L146&lt;&gt;AH146),TEXT(L146,"$###,##0")&amp;CHAR(10)&amp;TEXT(AH146,"$###,##0"),L146)</f>
        <v>0</v>
      </c>
      <c r="BF146" s="18" t="n">
        <f aca="false">IF(M146&lt;&gt;AI146,M146&amp;CHAR(10)&amp;AI146,M146)</f>
        <v>26</v>
      </c>
      <c r="BG146" s="19" t="n">
        <f aca="false">IF(N146&lt;&gt;AJ146,TEXT(N146,"$###,###")&amp;CHAR(10)&amp;TEXT(AJ146,"$###,###"),N146)</f>
        <v>23574</v>
      </c>
      <c r="BH146" s="19" t="n">
        <f aca="false">IF(O146&lt;&gt;AK146,TEXT(O146,"$###,###")&amp;CHAR(10)&amp;TEXT(AK146,"$###,###"),O146)</f>
        <v>67461</v>
      </c>
    </row>
    <row r="147" customFormat="false" ht="23.85" hidden="false" customHeight="false" outlineLevel="0" collapsed="false">
      <c r="A147" s="10" t="s">
        <v>60</v>
      </c>
      <c r="B147" s="10" t="s">
        <v>454</v>
      </c>
      <c r="C147" s="11" t="s">
        <v>455</v>
      </c>
      <c r="D147" s="12" t="s">
        <v>456</v>
      </c>
      <c r="E147" s="11" t="s">
        <v>109</v>
      </c>
      <c r="F147" s="13" t="n">
        <v>92353</v>
      </c>
      <c r="G147" s="13" t="n">
        <v>27179</v>
      </c>
      <c r="H147" s="13" t="n">
        <v>0</v>
      </c>
      <c r="I147" s="13" t="n">
        <v>1339</v>
      </c>
      <c r="J147" s="14" t="n">
        <v>187</v>
      </c>
      <c r="K147" s="13" t="n">
        <v>15670</v>
      </c>
      <c r="L147" s="13" t="n">
        <v>530</v>
      </c>
      <c r="M147" s="10" t="n">
        <v>26</v>
      </c>
      <c r="N147" s="13" t="n">
        <v>44905</v>
      </c>
      <c r="O147" s="13" t="n">
        <v>137258</v>
      </c>
      <c r="T147" s="0" t="str">
        <f aca="false">B147</f>
        <v>Lizama, Troy E.</v>
      </c>
      <c r="U147" s="15" t="str">
        <f aca="false">X147</f>
        <v>Lizama, Troy E.</v>
      </c>
      <c r="V147" s="0" t="str">
        <f aca="false">IF(OR(T147=U147,T147="",U147=""),"OK","BAD")</f>
        <v>OK</v>
      </c>
      <c r="W147" s="10" t="s">
        <v>60</v>
      </c>
      <c r="X147" s="10" t="s">
        <v>454</v>
      </c>
      <c r="Y147" s="11" t="n">
        <v>36836</v>
      </c>
      <c r="Z147" s="12" t="s">
        <v>456</v>
      </c>
      <c r="AA147" s="11" t="n">
        <v>45505</v>
      </c>
      <c r="AB147" s="13" t="n">
        <v>92353</v>
      </c>
      <c r="AC147" s="13" t="n">
        <v>27179</v>
      </c>
      <c r="AD147" s="13" t="n">
        <v>0</v>
      </c>
      <c r="AE147" s="13" t="n">
        <v>1339</v>
      </c>
      <c r="AF147" s="13" t="n">
        <v>187</v>
      </c>
      <c r="AG147" s="13" t="n">
        <v>15670</v>
      </c>
      <c r="AH147" s="13" t="n">
        <v>530</v>
      </c>
      <c r="AI147" s="12" t="n">
        <v>26</v>
      </c>
      <c r="AJ147" s="13" t="n">
        <v>44905</v>
      </c>
      <c r="AK147" s="13" t="n">
        <v>137258</v>
      </c>
      <c r="AS147" s="16" t="e">
        <f aca="false">IF(#REF!&lt;&gt;#REF!,#REF!&amp;"/"&amp;#REF!,#REF!)</f>
        <v>#REF!</v>
      </c>
      <c r="AT147" s="16" t="str">
        <f aca="false">IF(A147&lt;&gt;W147,A147&amp;CHAR(10)&amp;W147,A147)</f>
        <v>Associate Professor</v>
      </c>
      <c r="AU147" s="16" t="str">
        <f aca="false">IF(B147&lt;&gt;X147,B147&amp;CHAR(10)&amp;X147,B147)</f>
        <v>Lizama, Troy E.</v>
      </c>
      <c r="AV147" s="17" t="str">
        <f aca="false">IF(C147&lt;&gt;Y147,TEXT(C147,"MM/DD/YY")&amp;CHAR(10)&amp;TEXT(Y147,"MM/DD/YY"),C147)</f>
        <v>11/06/00
11/06/00</v>
      </c>
      <c r="AW147" s="18" t="str">
        <f aca="false">IF(D147&lt;&gt;Z147,D147&amp;CHAR(10)&amp;Z147,D147)</f>
        <v>L-14-c</v>
      </c>
      <c r="AX147" s="17" t="str">
        <f aca="false">IF(E147&lt;&gt;AA147,TEXT(E147,"MM/DD/YY")&amp;CHAR(10)&amp;TEXT(AA147,"MM/DD/YY"),E147)</f>
        <v>08/01/24
08/01/24</v>
      </c>
      <c r="AY147" s="19" t="n">
        <f aca="false">IF(F147&lt;&gt;AB147,TEXT(F147,"$###,###")&amp;CHAR(10)&amp;TEXT(AB147,"$###,###"),F147)</f>
        <v>92353</v>
      </c>
      <c r="AZ147" s="19" t="n">
        <f aca="false">IF(G147&lt;&gt;AC147,TEXT(G147,"$###,###")&amp;CHAR(10)&amp;TEXT(AC147,"$###,###"),G147)</f>
        <v>27179</v>
      </c>
      <c r="BA147" s="19" t="n">
        <f aca="false">IF(AND(H147&lt;&gt;"-",H147&lt;&gt;AD147),TEXT(H147,"$###,##0")&amp;CHAR(10)&amp;TEXT(AD147,"$###,##0"),H147)</f>
        <v>0</v>
      </c>
      <c r="BB147" s="19" t="n">
        <f aca="false">IF(I147&lt;&gt;AE147,TEXT(I147,"$###,###")&amp;CHAR(10)&amp;TEXT(AE147,"$###,###"),I147)</f>
        <v>1339</v>
      </c>
      <c r="BC147" s="19" t="n">
        <f aca="false">IF(AND(J147&lt;&gt;"-",J147&lt;&gt;AF147),TEXT(J147,"$###,##0")&amp;CHAR(10)&amp;TEXT(AF147,"$###,##0"),J147)</f>
        <v>187</v>
      </c>
      <c r="BD147" s="19" t="n">
        <f aca="false">IF(AND(K147&lt;&gt;"-",K147&lt;&gt;AG147),TEXT(K147,"$###,##0")&amp;CHAR(10)&amp;TEXT(AG147,"$###,##0"),K147)</f>
        <v>15670</v>
      </c>
      <c r="BE147" s="19" t="n">
        <f aca="false">IF(AND(L147&lt;&gt;"-",L147&lt;&gt;AH147),TEXT(L147,"$###,##0")&amp;CHAR(10)&amp;TEXT(AH147,"$###,##0"),L147)</f>
        <v>530</v>
      </c>
      <c r="BF147" s="18" t="n">
        <f aca="false">IF(M147&lt;&gt;AI147,M147&amp;CHAR(10)&amp;AI147,M147)</f>
        <v>26</v>
      </c>
      <c r="BG147" s="19" t="n">
        <f aca="false">IF(N147&lt;&gt;AJ147,TEXT(N147,"$###,###")&amp;CHAR(10)&amp;TEXT(AJ147,"$###,###"),N147)</f>
        <v>44905</v>
      </c>
      <c r="BH147" s="19" t="n">
        <f aca="false">IF(O147&lt;&gt;AK147,TEXT(O147,"$###,###")&amp;CHAR(10)&amp;TEXT(AK147,"$###,###"),O147)</f>
        <v>137258</v>
      </c>
    </row>
    <row r="148" customFormat="false" ht="23.85" hidden="false" customHeight="false" outlineLevel="0" collapsed="false">
      <c r="A148" s="10" t="s">
        <v>47</v>
      </c>
      <c r="B148" s="10" t="s">
        <v>457</v>
      </c>
      <c r="C148" s="11" t="s">
        <v>177</v>
      </c>
      <c r="D148" s="12" t="s">
        <v>458</v>
      </c>
      <c r="E148" s="11" t="s">
        <v>97</v>
      </c>
      <c r="F148" s="13" t="n">
        <v>31887</v>
      </c>
      <c r="G148" s="13" t="n">
        <v>9384</v>
      </c>
      <c r="H148" s="13" t="n">
        <v>495</v>
      </c>
      <c r="I148" s="13" t="n">
        <v>462</v>
      </c>
      <c r="J148" s="14" t="n">
        <v>0</v>
      </c>
      <c r="K148" s="13" t="n">
        <v>6116</v>
      </c>
      <c r="L148" s="13" t="n">
        <v>298</v>
      </c>
      <c r="M148" s="10" t="n">
        <v>21</v>
      </c>
      <c r="N148" s="13" t="n">
        <v>16756</v>
      </c>
      <c r="O148" s="13" t="n">
        <v>48643</v>
      </c>
      <c r="T148" s="0" t="str">
        <f aca="false">B148</f>
        <v>Luz, Gwen R.</v>
      </c>
      <c r="U148" s="15" t="str">
        <f aca="false">X148</f>
        <v>Luz, Gwen R.</v>
      </c>
      <c r="V148" s="0" t="str">
        <f aca="false">IF(OR(T148=U148,T148="",U148=""),"OK","BAD")</f>
        <v>OK</v>
      </c>
      <c r="W148" s="10" t="s">
        <v>47</v>
      </c>
      <c r="X148" s="10" t="s">
        <v>457</v>
      </c>
      <c r="Y148" s="11" t="n">
        <v>45142</v>
      </c>
      <c r="Z148" s="12" t="s">
        <v>458</v>
      </c>
      <c r="AA148" s="11" t="s">
        <v>97</v>
      </c>
      <c r="AB148" s="13" t="n">
        <v>31887</v>
      </c>
      <c r="AC148" s="13" t="n">
        <v>9384</v>
      </c>
      <c r="AD148" s="13" t="n">
        <v>495</v>
      </c>
      <c r="AE148" s="13" t="n">
        <v>462</v>
      </c>
      <c r="AF148" s="13" t="n">
        <v>0</v>
      </c>
      <c r="AG148" s="13" t="n">
        <v>6116</v>
      </c>
      <c r="AH148" s="13" t="n">
        <v>298</v>
      </c>
      <c r="AI148" s="12" t="n">
        <v>21</v>
      </c>
      <c r="AJ148" s="13" t="n">
        <v>16756</v>
      </c>
      <c r="AK148" s="13" t="n">
        <v>48643</v>
      </c>
      <c r="AS148" s="16" t="e">
        <f aca="false">IF(#REF!&lt;&gt;#REF!,#REF!&amp;"/"&amp;#REF!,#REF!)</f>
        <v>#REF!</v>
      </c>
      <c r="AT148" s="16" t="str">
        <f aca="false">IF(A148&lt;&gt;W148,A148&amp;CHAR(10)&amp;W148,A148)</f>
        <v>Emergency Instructor</v>
      </c>
      <c r="AU148" s="16" t="str">
        <f aca="false">IF(B148&lt;&gt;X148,B148&amp;CHAR(10)&amp;X148,B148)</f>
        <v>Luz, Gwen R.</v>
      </c>
      <c r="AV148" s="17" t="str">
        <f aca="false">IF(C148&lt;&gt;Y148,TEXT(C148,"MM/DD/YY")&amp;CHAR(10)&amp;TEXT(Y148,"MM/DD/YY"),C148)</f>
        <v>08/04/23
08/04/23</v>
      </c>
      <c r="AW148" s="18" t="str">
        <f aca="false">IF(D148&lt;&gt;Z148,D148&amp;CHAR(10)&amp;Z148,D148)</f>
        <v>H-1-a</v>
      </c>
      <c r="AX148" s="17" t="str">
        <f aca="false">IF(E148&lt;&gt;AA148,TEXT(E148,"MM/DD/YY")&amp;CHAR(10)&amp;TEXT(AA148,"MM/DD/YY"),E148)</f>
        <v>LTA</v>
      </c>
      <c r="AY148" s="19" t="n">
        <f aca="false">IF(F148&lt;&gt;AB148,TEXT(F148,"$###,###")&amp;CHAR(10)&amp;TEXT(AB148,"$###,###"),F148)</f>
        <v>31887</v>
      </c>
      <c r="AZ148" s="19" t="n">
        <f aca="false">IF(G148&lt;&gt;AC148,TEXT(G148,"$###,###")&amp;CHAR(10)&amp;TEXT(AC148,"$###,###"),G148)</f>
        <v>9384</v>
      </c>
      <c r="BA148" s="19" t="n">
        <f aca="false">IF(AND(H148&lt;&gt;"-",H148&lt;&gt;AD148),TEXT(H148,"$###,##0")&amp;CHAR(10)&amp;TEXT(AD148,"$###,##0"),H148)</f>
        <v>495</v>
      </c>
      <c r="BB148" s="19" t="n">
        <f aca="false">IF(I148&lt;&gt;AE148,TEXT(I148,"$###,###")&amp;CHAR(10)&amp;TEXT(AE148,"$###,###"),I148)</f>
        <v>462</v>
      </c>
      <c r="BC148" s="19" t="n">
        <f aca="false">IF(AND(J148&lt;&gt;"-",J148&lt;&gt;AF148),TEXT(J148,"$###,##0")&amp;CHAR(10)&amp;TEXT(AF148,"$###,##0"),J148)</f>
        <v>0</v>
      </c>
      <c r="BD148" s="19" t="n">
        <f aca="false">IF(AND(K148&lt;&gt;"-",K148&lt;&gt;AG148),TEXT(K148,"$###,##0")&amp;CHAR(10)&amp;TEXT(AG148,"$###,##0"),K148)</f>
        <v>6116</v>
      </c>
      <c r="BE148" s="19" t="n">
        <f aca="false">IF(AND(L148&lt;&gt;"-",L148&lt;&gt;AH148),TEXT(L148,"$###,##0")&amp;CHAR(10)&amp;TEXT(AH148,"$###,##0"),L148)</f>
        <v>298</v>
      </c>
      <c r="BF148" s="18" t="n">
        <f aca="false">IF(M148&lt;&gt;AI148,M148&amp;CHAR(10)&amp;AI148,M148)</f>
        <v>21</v>
      </c>
      <c r="BG148" s="19" t="n">
        <f aca="false">IF(N148&lt;&gt;AJ148,TEXT(N148,"$###,###")&amp;CHAR(10)&amp;TEXT(AJ148,"$###,###"),N148)</f>
        <v>16756</v>
      </c>
      <c r="BH148" s="19" t="n">
        <f aca="false">IF(O148&lt;&gt;AK148,TEXT(O148,"$###,###")&amp;CHAR(10)&amp;TEXT(AK148,"$###,###"),O148)</f>
        <v>48643</v>
      </c>
    </row>
    <row r="149" customFormat="false" ht="23.85" hidden="false" customHeight="false" outlineLevel="0" collapsed="false">
      <c r="A149" s="10" t="s">
        <v>459</v>
      </c>
      <c r="B149" s="10" t="s">
        <v>460</v>
      </c>
      <c r="C149" s="11" t="s">
        <v>196</v>
      </c>
      <c r="D149" s="12" t="s">
        <v>59</v>
      </c>
      <c r="E149" s="11" t="s">
        <v>198</v>
      </c>
      <c r="F149" s="13" t="n">
        <v>49731</v>
      </c>
      <c r="G149" s="13" t="n">
        <v>14636</v>
      </c>
      <c r="H149" s="13" t="n">
        <v>495</v>
      </c>
      <c r="I149" s="13" t="n">
        <v>721</v>
      </c>
      <c r="J149" s="14" t="n">
        <v>187</v>
      </c>
      <c r="K149" s="13" t="n">
        <v>11231</v>
      </c>
      <c r="L149" s="13" t="n">
        <v>393</v>
      </c>
      <c r="M149" s="10" t="n">
        <v>26</v>
      </c>
      <c r="N149" s="13" t="n">
        <v>27663</v>
      </c>
      <c r="O149" s="13" t="n">
        <v>77394</v>
      </c>
      <c r="T149" s="0" t="str">
        <f aca="false">B149</f>
        <v>Macalalag, Merle H.</v>
      </c>
      <c r="U149" s="15" t="str">
        <f aca="false">X149</f>
        <v>Macalalag, Merle H.</v>
      </c>
      <c r="V149" s="0" t="str">
        <f aca="false">IF(OR(T149=U149,T149="",U149=""),"OK","BAD")</f>
        <v>OK</v>
      </c>
      <c r="W149" s="10" t="s">
        <v>459</v>
      </c>
      <c r="X149" s="10" t="s">
        <v>460</v>
      </c>
      <c r="Y149" s="11" t="n">
        <v>45096</v>
      </c>
      <c r="Z149" s="12" t="s">
        <v>59</v>
      </c>
      <c r="AA149" s="11" t="n">
        <v>45462</v>
      </c>
      <c r="AB149" s="13" t="n">
        <v>49731</v>
      </c>
      <c r="AC149" s="13" t="n">
        <v>14636</v>
      </c>
      <c r="AD149" s="13" t="n">
        <v>495</v>
      </c>
      <c r="AE149" s="13" t="n">
        <v>721</v>
      </c>
      <c r="AF149" s="13" t="n">
        <v>187</v>
      </c>
      <c r="AG149" s="13" t="n">
        <v>11231</v>
      </c>
      <c r="AH149" s="13" t="n">
        <v>393</v>
      </c>
      <c r="AI149" s="12" t="n">
        <v>26</v>
      </c>
      <c r="AJ149" s="13" t="n">
        <v>27663</v>
      </c>
      <c r="AK149" s="13" t="n">
        <v>77394</v>
      </c>
      <c r="AS149" s="16" t="e">
        <f aca="false">IF(#REF!&lt;&gt;#REF!,#REF!&amp;"/"&amp;#REF!,#REF!)</f>
        <v>#REF!</v>
      </c>
      <c r="AT149" s="16" t="str">
        <f aca="false">IF(A149&lt;&gt;W149,A149&amp;CHAR(10)&amp;W149,A149)</f>
        <v>Personnel Specialist II</v>
      </c>
      <c r="AU149" s="16" t="str">
        <f aca="false">IF(B149&lt;&gt;X149,B149&amp;CHAR(10)&amp;X149,B149)</f>
        <v>Macalalag, Merle H.</v>
      </c>
      <c r="AV149" s="17" t="str">
        <f aca="false">IF(C149&lt;&gt;Y149,TEXT(C149,"MM/DD/YY")&amp;CHAR(10)&amp;TEXT(Y149,"MM/DD/YY"),C149)</f>
        <v>06/19/23
06/19/23</v>
      </c>
      <c r="AW149" s="18" t="str">
        <f aca="false">IF(D149&lt;&gt;Z149,D149&amp;CHAR(10)&amp;Z149,D149)</f>
        <v>M-1</v>
      </c>
      <c r="AX149" s="17" t="str">
        <f aca="false">IF(E149&lt;&gt;AA149,TEXT(E149,"MM/DD/YY")&amp;CHAR(10)&amp;TEXT(AA149,"MM/DD/YY"),E149)</f>
        <v>06/19/24
06/19/24</v>
      </c>
      <c r="AY149" s="19" t="n">
        <f aca="false">IF(F149&lt;&gt;AB149,TEXT(F149,"$###,###")&amp;CHAR(10)&amp;TEXT(AB149,"$###,###"),F149)</f>
        <v>49731</v>
      </c>
      <c r="AZ149" s="19" t="n">
        <f aca="false">IF(G149&lt;&gt;AC149,TEXT(G149,"$###,###")&amp;CHAR(10)&amp;TEXT(AC149,"$###,###"),G149)</f>
        <v>14636</v>
      </c>
      <c r="BA149" s="19" t="n">
        <f aca="false">IF(AND(H149&lt;&gt;"-",H149&lt;&gt;AD149),TEXT(H149,"$###,##0")&amp;CHAR(10)&amp;TEXT(AD149,"$###,##0"),H149)</f>
        <v>495</v>
      </c>
      <c r="BB149" s="19" t="n">
        <f aca="false">IF(I149&lt;&gt;AE149,TEXT(I149,"$###,###")&amp;CHAR(10)&amp;TEXT(AE149,"$###,###"),I149)</f>
        <v>721</v>
      </c>
      <c r="BC149" s="19" t="n">
        <f aca="false">IF(AND(J149&lt;&gt;"-",J149&lt;&gt;AF149),TEXT(J149,"$###,##0")&amp;CHAR(10)&amp;TEXT(AF149,"$###,##0"),J149)</f>
        <v>187</v>
      </c>
      <c r="BD149" s="19" t="n">
        <f aca="false">IF(AND(K149&lt;&gt;"-",K149&lt;&gt;AG149),TEXT(K149,"$###,##0")&amp;CHAR(10)&amp;TEXT(AG149,"$###,##0"),K149)</f>
        <v>11231</v>
      </c>
      <c r="BE149" s="19" t="n">
        <f aca="false">IF(AND(L149&lt;&gt;"-",L149&lt;&gt;AH149),TEXT(L149,"$###,##0")&amp;CHAR(10)&amp;TEXT(AH149,"$###,##0"),L149)</f>
        <v>393</v>
      </c>
      <c r="BF149" s="18" t="n">
        <f aca="false">IF(M149&lt;&gt;AI149,M149&amp;CHAR(10)&amp;AI149,M149)</f>
        <v>26</v>
      </c>
      <c r="BG149" s="19" t="n">
        <f aca="false">IF(N149&lt;&gt;AJ149,TEXT(N149,"$###,###")&amp;CHAR(10)&amp;TEXT(AJ149,"$###,###"),N149)</f>
        <v>27663</v>
      </c>
      <c r="BH149" s="19" t="n">
        <f aca="false">IF(O149&lt;&gt;AK149,TEXT(O149,"$###,###")&amp;CHAR(10)&amp;TEXT(AK149,"$###,###"),O149)</f>
        <v>77394</v>
      </c>
    </row>
    <row r="150" customFormat="false" ht="23.85" hidden="false" customHeight="false" outlineLevel="0" collapsed="false">
      <c r="A150" s="10" t="s">
        <v>68</v>
      </c>
      <c r="B150" s="10" t="s">
        <v>461</v>
      </c>
      <c r="C150" s="11" t="s">
        <v>462</v>
      </c>
      <c r="D150" s="12" t="s">
        <v>463</v>
      </c>
      <c r="E150" s="11" t="s">
        <v>109</v>
      </c>
      <c r="F150" s="13" t="n">
        <v>83371</v>
      </c>
      <c r="G150" s="13" t="n">
        <v>24536</v>
      </c>
      <c r="H150" s="13" t="n">
        <v>0</v>
      </c>
      <c r="I150" s="13" t="n">
        <v>1209</v>
      </c>
      <c r="J150" s="14" t="n">
        <v>187</v>
      </c>
      <c r="K150" s="13" t="n">
        <v>0</v>
      </c>
      <c r="L150" s="13" t="n">
        <v>0</v>
      </c>
      <c r="M150" s="10" t="n">
        <v>26</v>
      </c>
      <c r="N150" s="13" t="n">
        <v>25932</v>
      </c>
      <c r="O150" s="13" t="n">
        <v>109303</v>
      </c>
      <c r="T150" s="0" t="str">
        <f aca="false">B150</f>
        <v>Mafnas, Barbara C.</v>
      </c>
      <c r="U150" s="15" t="str">
        <f aca="false">X150</f>
        <v>Mafnas, Barbara C.</v>
      </c>
      <c r="V150" s="0" t="str">
        <f aca="false">IF(OR(T150=U150,T150="",U150=""),"OK","BAD")</f>
        <v>OK</v>
      </c>
      <c r="W150" s="10" t="s">
        <v>68</v>
      </c>
      <c r="X150" s="10" t="s">
        <v>461</v>
      </c>
      <c r="Y150" s="11" t="n">
        <v>36738</v>
      </c>
      <c r="Z150" s="12" t="s">
        <v>463</v>
      </c>
      <c r="AA150" s="11" t="n">
        <v>45505</v>
      </c>
      <c r="AB150" s="13" t="n">
        <v>83371</v>
      </c>
      <c r="AC150" s="13" t="n">
        <v>24536</v>
      </c>
      <c r="AD150" s="13" t="n">
        <v>0</v>
      </c>
      <c r="AE150" s="13" t="n">
        <v>1209</v>
      </c>
      <c r="AF150" s="13" t="n">
        <v>187</v>
      </c>
      <c r="AG150" s="13" t="n">
        <v>0</v>
      </c>
      <c r="AH150" s="13" t="n">
        <v>0</v>
      </c>
      <c r="AI150" s="12" t="n">
        <v>26</v>
      </c>
      <c r="AJ150" s="13" t="n">
        <v>25932</v>
      </c>
      <c r="AK150" s="13" t="n">
        <v>109303</v>
      </c>
      <c r="AS150" s="16" t="e">
        <f aca="false">IF(#REF!&lt;&gt;#REF!,#REF!&amp;"/"&amp;#REF!,#REF!)</f>
        <v>#REF!</v>
      </c>
      <c r="AT150" s="16" t="str">
        <f aca="false">IF(A150&lt;&gt;W150,A150&amp;CHAR(10)&amp;W150,A150)</f>
        <v>Assistant Professor</v>
      </c>
      <c r="AU150" s="16" t="str">
        <f aca="false">IF(B150&lt;&gt;X150,B150&amp;CHAR(10)&amp;X150,B150)</f>
        <v>Mafnas, Barbara C.</v>
      </c>
      <c r="AV150" s="17" t="str">
        <f aca="false">IF(C150&lt;&gt;Y150,TEXT(C150,"MM/DD/YY")&amp;CHAR(10)&amp;TEXT(Y150,"MM/DD/YY"),C150)</f>
        <v>07/31/00
07/31/00</v>
      </c>
      <c r="AW150" s="18" t="str">
        <f aca="false">IF(D150&lt;&gt;Z150,D150&amp;CHAR(10)&amp;Z150,D150)</f>
        <v>K-15-a</v>
      </c>
      <c r="AX150" s="17" t="str">
        <f aca="false">IF(E150&lt;&gt;AA150,TEXT(E150,"MM/DD/YY")&amp;CHAR(10)&amp;TEXT(AA150,"MM/DD/YY"),E150)</f>
        <v>08/01/24
08/01/24</v>
      </c>
      <c r="AY150" s="19" t="n">
        <f aca="false">IF(F150&lt;&gt;AB150,TEXT(F150,"$###,###")&amp;CHAR(10)&amp;TEXT(AB150,"$###,###"),F150)</f>
        <v>83371</v>
      </c>
      <c r="AZ150" s="19" t="n">
        <f aca="false">IF(G150&lt;&gt;AC150,TEXT(G150,"$###,###")&amp;CHAR(10)&amp;TEXT(AC150,"$###,###"),G150)</f>
        <v>24536</v>
      </c>
      <c r="BA150" s="19" t="n">
        <f aca="false">IF(AND(H150&lt;&gt;"-",H150&lt;&gt;AD150),TEXT(H150,"$###,##0")&amp;CHAR(10)&amp;TEXT(AD150,"$###,##0"),H150)</f>
        <v>0</v>
      </c>
      <c r="BB150" s="19" t="n">
        <f aca="false">IF(I150&lt;&gt;AE150,TEXT(I150,"$###,###")&amp;CHAR(10)&amp;TEXT(AE150,"$###,###"),I150)</f>
        <v>1209</v>
      </c>
      <c r="BC150" s="19" t="n">
        <f aca="false">IF(AND(J150&lt;&gt;"-",J150&lt;&gt;AF150),TEXT(J150,"$###,##0")&amp;CHAR(10)&amp;TEXT(AF150,"$###,##0"),J150)</f>
        <v>187</v>
      </c>
      <c r="BD150" s="19" t="n">
        <f aca="false">IF(AND(K150&lt;&gt;"-",K150&lt;&gt;AG150),TEXT(K150,"$###,##0")&amp;CHAR(10)&amp;TEXT(AG150,"$###,##0"),K150)</f>
        <v>0</v>
      </c>
      <c r="BE150" s="19" t="n">
        <f aca="false">IF(AND(L150&lt;&gt;"-",L150&lt;&gt;AH150),TEXT(L150,"$###,##0")&amp;CHAR(10)&amp;TEXT(AH150,"$###,##0"),L150)</f>
        <v>0</v>
      </c>
      <c r="BF150" s="18" t="n">
        <f aca="false">IF(M150&lt;&gt;AI150,M150&amp;CHAR(10)&amp;AI150,M150)</f>
        <v>26</v>
      </c>
      <c r="BG150" s="19" t="n">
        <f aca="false">IF(N150&lt;&gt;AJ150,TEXT(N150,"$###,###")&amp;CHAR(10)&amp;TEXT(AJ150,"$###,###"),N150)</f>
        <v>25932</v>
      </c>
      <c r="BH150" s="19" t="n">
        <f aca="false">IF(O150&lt;&gt;AK150,TEXT(O150,"$###,###")&amp;CHAR(10)&amp;TEXT(AK150,"$###,###"),O150)</f>
        <v>109303</v>
      </c>
    </row>
    <row r="151" customFormat="false" ht="23.85" hidden="false" customHeight="false" outlineLevel="0" collapsed="false">
      <c r="A151" s="10" t="s">
        <v>38</v>
      </c>
      <c r="B151" s="10" t="s">
        <v>464</v>
      </c>
      <c r="C151" s="11" t="s">
        <v>465</v>
      </c>
      <c r="D151" s="12" t="s">
        <v>350</v>
      </c>
      <c r="E151" s="11" t="s">
        <v>229</v>
      </c>
      <c r="F151" s="13" t="n">
        <v>62012</v>
      </c>
      <c r="G151" s="13" t="n">
        <v>18250</v>
      </c>
      <c r="H151" s="13" t="n">
        <v>495</v>
      </c>
      <c r="I151" s="13" t="n">
        <v>899</v>
      </c>
      <c r="J151" s="14" t="n">
        <v>0</v>
      </c>
      <c r="K151" s="13" t="n">
        <v>0</v>
      </c>
      <c r="L151" s="13" t="n">
        <v>0</v>
      </c>
      <c r="M151" s="10" t="n">
        <v>26</v>
      </c>
      <c r="N151" s="13" t="n">
        <v>19644</v>
      </c>
      <c r="O151" s="13" t="n">
        <v>81656</v>
      </c>
      <c r="T151" s="0" t="str">
        <f aca="false">B151</f>
        <v>Maloney, Patrick F.</v>
      </c>
      <c r="U151" s="15" t="str">
        <f aca="false">X151</f>
        <v>Maloney, Patrick F.</v>
      </c>
      <c r="V151" s="0" t="str">
        <f aca="false">IF(OR(T151=U151,T151="",U151=""),"OK","BAD")</f>
        <v>OK</v>
      </c>
      <c r="W151" s="10" t="s">
        <v>38</v>
      </c>
      <c r="X151" s="10" t="s">
        <v>464</v>
      </c>
      <c r="Y151" s="11" t="n">
        <v>45180</v>
      </c>
      <c r="Z151" s="12" t="s">
        <v>466</v>
      </c>
      <c r="AA151" s="11" t="n">
        <v>45292</v>
      </c>
      <c r="AB151" s="13" t="n">
        <v>55442</v>
      </c>
      <c r="AC151" s="13" t="n">
        <v>16317</v>
      </c>
      <c r="AD151" s="13" t="n">
        <v>495</v>
      </c>
      <c r="AE151" s="13" t="n">
        <v>804</v>
      </c>
      <c r="AF151" s="13" t="n">
        <v>0</v>
      </c>
      <c r="AG151" s="13" t="n">
        <v>0</v>
      </c>
      <c r="AH151" s="13" t="n">
        <v>0</v>
      </c>
      <c r="AI151" s="12" t="n">
        <v>26</v>
      </c>
      <c r="AJ151" s="13" t="n">
        <v>17615</v>
      </c>
      <c r="AK151" s="13" t="n">
        <v>73057</v>
      </c>
      <c r="AS151" s="16" t="e">
        <f aca="false">IF(#REF!&lt;&gt;#REF!,#REF!&amp;"/"&amp;#REF!,#REF!)</f>
        <v>#REF!</v>
      </c>
      <c r="AT151" s="16" t="str">
        <f aca="false">IF(A151&lt;&gt;W151,A151&amp;CHAR(10)&amp;W151,A151)</f>
        <v>Program Specialist</v>
      </c>
      <c r="AU151" s="16" t="str">
        <f aca="false">IF(B151&lt;&gt;X151,B151&amp;CHAR(10)&amp;X151,B151)</f>
        <v>Maloney, Patrick F.</v>
      </c>
      <c r="AV151" s="17" t="str">
        <f aca="false">IF(C151&lt;&gt;Y151,TEXT(C151,"MM/DD/YY")&amp;CHAR(10)&amp;TEXT(Y151,"MM/DD/YY"),C151)</f>
        <v>09/11/23
09/11/23</v>
      </c>
      <c r="AW151" s="18" t="str">
        <f aca="false">IF(D151&lt;&gt;Z151,D151&amp;CHAR(10)&amp;Z151,D151)</f>
        <v>M-1-a
K-4-d</v>
      </c>
      <c r="AX151" s="17" t="str">
        <f aca="false">IF(E151&lt;&gt;AA151,TEXT(E151,"MM/DD/YY")&amp;CHAR(10)&amp;TEXT(AA151,"MM/DD/YY"),E151)</f>
        <v>01/01/25
01/01/24</v>
      </c>
      <c r="AY151" s="19" t="str">
        <f aca="false">IF(F151&lt;&gt;AB151,TEXT(F151,"$###,###")&amp;CHAR(10)&amp;TEXT(AB151,"$###,###"),F151)</f>
        <v>$62,012
$55,442</v>
      </c>
      <c r="AZ151" s="19" t="str">
        <f aca="false">IF(G151&lt;&gt;AC151,TEXT(G151,"$###,###")&amp;CHAR(10)&amp;TEXT(AC151,"$###,###"),G151)</f>
        <v>$18,250
$16,317</v>
      </c>
      <c r="BA151" s="19" t="n">
        <f aca="false">IF(AND(H151&lt;&gt;"-",H151&lt;&gt;AD151),TEXT(H151,"$###,##0")&amp;CHAR(10)&amp;TEXT(AD151,"$###,##0"),H151)</f>
        <v>495</v>
      </c>
      <c r="BB151" s="19" t="str">
        <f aca="false">IF(I151&lt;&gt;AE151,TEXT(I151,"$###,###")&amp;CHAR(10)&amp;TEXT(AE151,"$###,###"),I151)</f>
        <v>$899
$804</v>
      </c>
      <c r="BC151" s="19" t="n">
        <f aca="false">IF(AND(J151&lt;&gt;"-",J151&lt;&gt;AF151),TEXT(J151,"$###,##0")&amp;CHAR(10)&amp;TEXT(AF151,"$###,##0"),J151)</f>
        <v>0</v>
      </c>
      <c r="BD151" s="19" t="n">
        <f aca="false">IF(AND(K151&lt;&gt;"-",K151&lt;&gt;AG151),TEXT(K151,"$###,##0")&amp;CHAR(10)&amp;TEXT(AG151,"$###,##0"),K151)</f>
        <v>0</v>
      </c>
      <c r="BE151" s="19" t="n">
        <f aca="false">IF(AND(L151&lt;&gt;"-",L151&lt;&gt;AH151),TEXT(L151,"$###,##0")&amp;CHAR(10)&amp;TEXT(AH151,"$###,##0"),L151)</f>
        <v>0</v>
      </c>
      <c r="BF151" s="18" t="n">
        <f aca="false">IF(M151&lt;&gt;AI151,M151&amp;CHAR(10)&amp;AI151,M151)</f>
        <v>26</v>
      </c>
      <c r="BG151" s="19" t="str">
        <f aca="false">IF(N151&lt;&gt;AJ151,TEXT(N151,"$###,###")&amp;CHAR(10)&amp;TEXT(AJ151,"$###,###"),N151)</f>
        <v>$19,644
$17,615</v>
      </c>
      <c r="BH151" s="19" t="str">
        <f aca="false">IF(O151&lt;&gt;AK151,TEXT(O151,"$###,###")&amp;CHAR(10)&amp;TEXT(AK151,"$###,###"),O151)</f>
        <v>$81,656
$73,057</v>
      </c>
    </row>
    <row r="152" customFormat="false" ht="23.85" hidden="false" customHeight="false" outlineLevel="0" collapsed="false">
      <c r="A152" s="10" t="s">
        <v>467</v>
      </c>
      <c r="B152" s="10" t="s">
        <v>468</v>
      </c>
      <c r="C152" s="11" t="s">
        <v>469</v>
      </c>
      <c r="D152" s="12" t="s">
        <v>171</v>
      </c>
      <c r="E152" s="11" t="s">
        <v>470</v>
      </c>
      <c r="F152" s="13" t="n">
        <v>48758</v>
      </c>
      <c r="G152" s="13" t="n">
        <v>14349</v>
      </c>
      <c r="H152" s="13" t="n">
        <v>0</v>
      </c>
      <c r="I152" s="13" t="n">
        <v>707</v>
      </c>
      <c r="J152" s="14" t="n">
        <v>187</v>
      </c>
      <c r="K152" s="13" t="n">
        <v>9595</v>
      </c>
      <c r="L152" s="13" t="n">
        <v>328</v>
      </c>
      <c r="M152" s="10" t="n">
        <v>26</v>
      </c>
      <c r="N152" s="13" t="n">
        <v>25167</v>
      </c>
      <c r="O152" s="13" t="n">
        <v>73925</v>
      </c>
      <c r="T152" s="0" t="str">
        <f aca="false">B152</f>
        <v>Manglona, Roland M.</v>
      </c>
      <c r="U152" s="15" t="str">
        <f aca="false">X152</f>
        <v>Manglona, Roland M.</v>
      </c>
      <c r="V152" s="0" t="str">
        <f aca="false">IF(OR(T152=U152,T152="",U152=""),"OK","BAD")</f>
        <v>OK</v>
      </c>
      <c r="W152" s="10" t="s">
        <v>467</v>
      </c>
      <c r="X152" s="10" t="s">
        <v>468</v>
      </c>
      <c r="Y152" s="11" t="n">
        <v>44536</v>
      </c>
      <c r="Z152" s="12" t="s">
        <v>171</v>
      </c>
      <c r="AA152" s="11" t="n">
        <v>45632</v>
      </c>
      <c r="AB152" s="13" t="n">
        <v>48758</v>
      </c>
      <c r="AC152" s="13" t="n">
        <v>14349</v>
      </c>
      <c r="AD152" s="13" t="n">
        <v>0</v>
      </c>
      <c r="AE152" s="13" t="n">
        <v>707</v>
      </c>
      <c r="AF152" s="13" t="n">
        <v>187</v>
      </c>
      <c r="AG152" s="13" t="n">
        <v>9595</v>
      </c>
      <c r="AH152" s="13" t="n">
        <v>328</v>
      </c>
      <c r="AI152" s="12" t="n">
        <v>26</v>
      </c>
      <c r="AJ152" s="13" t="n">
        <v>25167</v>
      </c>
      <c r="AK152" s="13" t="n">
        <v>73925</v>
      </c>
      <c r="AS152" s="16" t="e">
        <f aca="false">IF(#REF!&lt;&gt;#REF!,#REF!&amp;"/"&amp;#REF!,#REF!)</f>
        <v>#REF!</v>
      </c>
      <c r="AT152" s="16" t="str">
        <f aca="false">IF(A152&lt;&gt;W152,A152&amp;CHAR(10)&amp;W152,A152)</f>
        <v>Bookstore Manager</v>
      </c>
      <c r="AU152" s="16" t="str">
        <f aca="false">IF(B152&lt;&gt;X152,B152&amp;CHAR(10)&amp;X152,B152)</f>
        <v>Manglona, Roland M.</v>
      </c>
      <c r="AV152" s="17" t="str">
        <f aca="false">IF(C152&lt;&gt;Y152,TEXT(C152,"MM/DD/YY")&amp;CHAR(10)&amp;TEXT(Y152,"MM/DD/YY"),C152)</f>
        <v>12/06/21
12/06/21</v>
      </c>
      <c r="AW152" s="18" t="str">
        <f aca="false">IF(D152&lt;&gt;Z152,D152&amp;CHAR(10)&amp;Z152,D152)</f>
        <v>L-3</v>
      </c>
      <c r="AX152" s="17" t="str">
        <f aca="false">IF(E152&lt;&gt;AA152,TEXT(E152,"MM/DD/YY")&amp;CHAR(10)&amp;TEXT(AA152,"MM/DD/YY"),E152)</f>
        <v>12/06/24
12/06/24</v>
      </c>
      <c r="AY152" s="19" t="n">
        <f aca="false">IF(F152&lt;&gt;AB152,TEXT(F152,"$###,###")&amp;CHAR(10)&amp;TEXT(AB152,"$###,###"),F152)</f>
        <v>48758</v>
      </c>
      <c r="AZ152" s="19" t="n">
        <f aca="false">IF(G152&lt;&gt;AC152,TEXT(G152,"$###,###")&amp;CHAR(10)&amp;TEXT(AC152,"$###,###"),G152)</f>
        <v>14349</v>
      </c>
      <c r="BA152" s="19" t="n">
        <f aca="false">IF(AND(H152&lt;&gt;"-",H152&lt;&gt;AD152),TEXT(H152,"$###,##0")&amp;CHAR(10)&amp;TEXT(AD152,"$###,##0"),H152)</f>
        <v>0</v>
      </c>
      <c r="BB152" s="19" t="n">
        <f aca="false">IF(I152&lt;&gt;AE152,TEXT(I152,"$###,###")&amp;CHAR(10)&amp;TEXT(AE152,"$###,###"),I152)</f>
        <v>707</v>
      </c>
      <c r="BC152" s="19" t="n">
        <f aca="false">IF(AND(J152&lt;&gt;"-",J152&lt;&gt;AF152),TEXT(J152,"$###,##0")&amp;CHAR(10)&amp;TEXT(AF152,"$###,##0"),J152)</f>
        <v>187</v>
      </c>
      <c r="BD152" s="19" t="n">
        <f aca="false">IF(AND(K152&lt;&gt;"-",K152&lt;&gt;AG152),TEXT(K152,"$###,##0")&amp;CHAR(10)&amp;TEXT(AG152,"$###,##0"),K152)</f>
        <v>9595</v>
      </c>
      <c r="BE152" s="19" t="n">
        <f aca="false">IF(AND(L152&lt;&gt;"-",L152&lt;&gt;AH152),TEXT(L152,"$###,##0")&amp;CHAR(10)&amp;TEXT(AH152,"$###,##0"),L152)</f>
        <v>328</v>
      </c>
      <c r="BF152" s="18" t="n">
        <f aca="false">IF(M152&lt;&gt;AI152,M152&amp;CHAR(10)&amp;AI152,M152)</f>
        <v>26</v>
      </c>
      <c r="BG152" s="19" t="n">
        <f aca="false">IF(N152&lt;&gt;AJ152,TEXT(N152,"$###,###")&amp;CHAR(10)&amp;TEXT(AJ152,"$###,###"),N152)</f>
        <v>25167</v>
      </c>
      <c r="BH152" s="19" t="n">
        <f aca="false">IF(O152&lt;&gt;AK152,TEXT(O152,"$###,###")&amp;CHAR(10)&amp;TEXT(AK152,"$###,###"),O152)</f>
        <v>73925</v>
      </c>
    </row>
    <row r="153" customFormat="false" ht="23.85" hidden="false" customHeight="false" outlineLevel="0" collapsed="false">
      <c r="A153" s="10" t="s">
        <v>471</v>
      </c>
      <c r="B153" s="10" t="s">
        <v>472</v>
      </c>
      <c r="C153" s="11" t="s">
        <v>301</v>
      </c>
      <c r="D153" s="12" t="s">
        <v>122</v>
      </c>
      <c r="E153" s="11" t="s">
        <v>303</v>
      </c>
      <c r="F153" s="13" t="n">
        <v>33581</v>
      </c>
      <c r="G153" s="13" t="n">
        <v>9883</v>
      </c>
      <c r="H153" s="13" t="n">
        <v>0</v>
      </c>
      <c r="I153" s="13" t="n">
        <v>487</v>
      </c>
      <c r="J153" s="14" t="n">
        <v>187</v>
      </c>
      <c r="K153" s="13" t="n">
        <v>3994</v>
      </c>
      <c r="L153" s="13" t="n">
        <v>298</v>
      </c>
      <c r="M153" s="10" t="n">
        <v>26</v>
      </c>
      <c r="N153" s="13" t="n">
        <v>14849</v>
      </c>
      <c r="O153" s="13" t="n">
        <v>48430</v>
      </c>
      <c r="T153" s="0" t="str">
        <f aca="false">B153</f>
        <v>Manosa, Katarina Fern S.</v>
      </c>
      <c r="U153" s="15" t="str">
        <f aca="false">X153</f>
        <v>Manosa, Katarina Fern S.</v>
      </c>
      <c r="V153" s="0" t="str">
        <f aca="false">IF(OR(T153=U153,T153="",U153=""),"OK","BAD")</f>
        <v>OK</v>
      </c>
      <c r="W153" s="10" t="s">
        <v>471</v>
      </c>
      <c r="X153" s="10" t="s">
        <v>472</v>
      </c>
      <c r="Y153" s="11" t="n">
        <v>44676</v>
      </c>
      <c r="Z153" s="12" t="s">
        <v>122</v>
      </c>
      <c r="AA153" s="11" t="n">
        <v>45407</v>
      </c>
      <c r="AB153" s="13" t="n">
        <v>33581</v>
      </c>
      <c r="AC153" s="13" t="n">
        <v>9883</v>
      </c>
      <c r="AD153" s="13" t="n">
        <v>495</v>
      </c>
      <c r="AE153" s="13" t="n">
        <v>487</v>
      </c>
      <c r="AF153" s="13" t="n">
        <v>187</v>
      </c>
      <c r="AG153" s="13" t="n">
        <v>3994</v>
      </c>
      <c r="AH153" s="13" t="n">
        <v>298</v>
      </c>
      <c r="AI153" s="12" t="n">
        <v>26</v>
      </c>
      <c r="AJ153" s="13" t="n">
        <v>15344</v>
      </c>
      <c r="AK153" s="13" t="n">
        <v>48925</v>
      </c>
      <c r="AS153" s="16" t="e">
        <f aca="false">IF(#REF!&lt;&gt;#REF!,#REF!&amp;"/"&amp;#REF!,#REF!)</f>
        <v>#REF!</v>
      </c>
      <c r="AT153" s="16" t="str">
        <f aca="false">IF(A153&lt;&gt;W153,A153&amp;CHAR(10)&amp;W153,A153)</f>
        <v>Personnel Assistant I</v>
      </c>
      <c r="AU153" s="16" t="str">
        <f aca="false">IF(B153&lt;&gt;X153,B153&amp;CHAR(10)&amp;X153,B153)</f>
        <v>Manosa, Katarina Fern S.</v>
      </c>
      <c r="AV153" s="17" t="str">
        <f aca="false">IF(C153&lt;&gt;Y153,TEXT(C153,"MM/DD/YY")&amp;CHAR(10)&amp;TEXT(Y153,"MM/DD/YY"),C153)</f>
        <v>04/25/22
04/25/22</v>
      </c>
      <c r="AW153" s="18" t="str">
        <f aca="false">IF(D153&lt;&gt;Z153,D153&amp;CHAR(10)&amp;Z153,D153)</f>
        <v>H-2</v>
      </c>
      <c r="AX153" s="17" t="str">
        <f aca="false">IF(E153&lt;&gt;AA153,TEXT(E153,"MM/DD/YY")&amp;CHAR(10)&amp;TEXT(AA153,"MM/DD/YY"),E153)</f>
        <v>04/25/24
04/25/24</v>
      </c>
      <c r="AY153" s="19" t="n">
        <f aca="false">IF(F153&lt;&gt;AB153,TEXT(F153,"$###,###")&amp;CHAR(10)&amp;TEXT(AB153,"$###,###"),F153)</f>
        <v>33581</v>
      </c>
      <c r="AZ153" s="19" t="n">
        <f aca="false">IF(G153&lt;&gt;AC153,TEXT(G153,"$###,###")&amp;CHAR(10)&amp;TEXT(AC153,"$###,###"),G153)</f>
        <v>9883</v>
      </c>
      <c r="BA153" s="19" t="str">
        <f aca="false">IF(AND(H153&lt;&gt;"-",H153&lt;&gt;AD153),TEXT(H153,"$###,##0")&amp;CHAR(10)&amp;TEXT(AD153,"$###,##0"),H153)</f>
        <v>$0
$495</v>
      </c>
      <c r="BB153" s="19" t="n">
        <f aca="false">IF(I153&lt;&gt;AE153,TEXT(I153,"$###,###")&amp;CHAR(10)&amp;TEXT(AE153,"$###,###"),I153)</f>
        <v>487</v>
      </c>
      <c r="BC153" s="19" t="n">
        <f aca="false">IF(AND(J153&lt;&gt;"-",J153&lt;&gt;AF153),TEXT(J153,"$###,##0")&amp;CHAR(10)&amp;TEXT(AF153,"$###,##0"),J153)</f>
        <v>187</v>
      </c>
      <c r="BD153" s="19" t="n">
        <f aca="false">IF(AND(K153&lt;&gt;"-",K153&lt;&gt;AG153),TEXT(K153,"$###,##0")&amp;CHAR(10)&amp;TEXT(AG153,"$###,##0"),K153)</f>
        <v>3994</v>
      </c>
      <c r="BE153" s="19" t="n">
        <f aca="false">IF(AND(L153&lt;&gt;"-",L153&lt;&gt;AH153),TEXT(L153,"$###,##0")&amp;CHAR(10)&amp;TEXT(AH153,"$###,##0"),L153)</f>
        <v>298</v>
      </c>
      <c r="BF153" s="18" t="n">
        <f aca="false">IF(M153&lt;&gt;AI153,M153&amp;CHAR(10)&amp;AI153,M153)</f>
        <v>26</v>
      </c>
      <c r="BG153" s="19" t="str">
        <f aca="false">IF(N153&lt;&gt;AJ153,TEXT(N153,"$###,###")&amp;CHAR(10)&amp;TEXT(AJ153,"$###,###"),N153)</f>
        <v>$14,849
$15,344</v>
      </c>
      <c r="BH153" s="19" t="str">
        <f aca="false">IF(O153&lt;&gt;AK153,TEXT(O153,"$###,###")&amp;CHAR(10)&amp;TEXT(AK153,"$###,###"),O153)</f>
        <v>$48,430
$48,925</v>
      </c>
    </row>
    <row r="154" customFormat="false" ht="23.85" hidden="false" customHeight="false" outlineLevel="0" collapsed="false">
      <c r="A154" s="10" t="s">
        <v>60</v>
      </c>
      <c r="B154" s="10" t="s">
        <v>473</v>
      </c>
      <c r="C154" s="11" t="s">
        <v>474</v>
      </c>
      <c r="D154" s="12" t="s">
        <v>86</v>
      </c>
      <c r="E154" s="11" t="s">
        <v>109</v>
      </c>
      <c r="F154" s="13" t="n">
        <v>93276</v>
      </c>
      <c r="G154" s="13" t="n">
        <v>27451</v>
      </c>
      <c r="H154" s="13" t="n">
        <v>0</v>
      </c>
      <c r="I154" s="13" t="n">
        <v>1353</v>
      </c>
      <c r="J154" s="14" t="n">
        <v>187</v>
      </c>
      <c r="K154" s="13" t="n">
        <v>5709</v>
      </c>
      <c r="L154" s="13" t="n">
        <v>328</v>
      </c>
      <c r="M154" s="10" t="n">
        <v>26</v>
      </c>
      <c r="N154" s="13" t="n">
        <v>35028</v>
      </c>
      <c r="O154" s="13" t="n">
        <v>128304</v>
      </c>
      <c r="T154" s="0" t="str">
        <f aca="false">B154</f>
        <v>Manzana, Amada A.</v>
      </c>
      <c r="U154" s="15" t="str">
        <f aca="false">X154</f>
        <v>Manzana, Amada A.</v>
      </c>
      <c r="V154" s="0" t="str">
        <f aca="false">IF(OR(T154=U154,T154="",U154=""),"OK","BAD")</f>
        <v>OK</v>
      </c>
      <c r="W154" s="10" t="s">
        <v>60</v>
      </c>
      <c r="X154" s="10" t="s">
        <v>473</v>
      </c>
      <c r="Y154" s="11" t="n">
        <v>42589</v>
      </c>
      <c r="Z154" s="12" t="s">
        <v>86</v>
      </c>
      <c r="AA154" s="11" t="n">
        <v>45505</v>
      </c>
      <c r="AB154" s="13" t="n">
        <v>93276</v>
      </c>
      <c r="AC154" s="13" t="n">
        <v>27451</v>
      </c>
      <c r="AD154" s="13" t="n">
        <v>0</v>
      </c>
      <c r="AE154" s="13" t="n">
        <v>1353</v>
      </c>
      <c r="AF154" s="13" t="n">
        <v>187</v>
      </c>
      <c r="AG154" s="13" t="n">
        <v>5709</v>
      </c>
      <c r="AH154" s="13" t="n">
        <v>328</v>
      </c>
      <c r="AI154" s="12" t="n">
        <v>26</v>
      </c>
      <c r="AJ154" s="13" t="n">
        <v>35028</v>
      </c>
      <c r="AK154" s="13" t="n">
        <v>128304</v>
      </c>
      <c r="AS154" s="16" t="e">
        <f aca="false">IF(#REF!&lt;&gt;#REF!,#REF!&amp;"/"&amp;#REF!,#REF!)</f>
        <v>#REF!</v>
      </c>
      <c r="AT154" s="16" t="str">
        <f aca="false">IF(A154&lt;&gt;W154,A154&amp;CHAR(10)&amp;W154,A154)</f>
        <v>Associate Professor</v>
      </c>
      <c r="AU154" s="16" t="str">
        <f aca="false">IF(B154&lt;&gt;X154,B154&amp;CHAR(10)&amp;X154,B154)</f>
        <v>Manzana, Amada A.</v>
      </c>
      <c r="AV154" s="17" t="str">
        <f aca="false">IF(C154&lt;&gt;Y154,TEXT(C154,"MM/DD/YY")&amp;CHAR(10)&amp;TEXT(Y154,"MM/DD/YY"),C154)</f>
        <v>08/07/16
08/07/16</v>
      </c>
      <c r="AW154" s="18" t="str">
        <f aca="false">IF(D154&lt;&gt;Z154,D154&amp;CHAR(10)&amp;Z154,D154)</f>
        <v>L-14-d</v>
      </c>
      <c r="AX154" s="17" t="str">
        <f aca="false">IF(E154&lt;&gt;AA154,TEXT(E154,"MM/DD/YY")&amp;CHAR(10)&amp;TEXT(AA154,"MM/DD/YY"),E154)</f>
        <v>08/01/24
08/01/24</v>
      </c>
      <c r="AY154" s="19" t="n">
        <f aca="false">IF(F154&lt;&gt;AB154,TEXT(F154,"$###,###")&amp;CHAR(10)&amp;TEXT(AB154,"$###,###"),F154)</f>
        <v>93276</v>
      </c>
      <c r="AZ154" s="19" t="n">
        <f aca="false">IF(G154&lt;&gt;AC154,TEXT(G154,"$###,###")&amp;CHAR(10)&amp;TEXT(AC154,"$###,###"),G154)</f>
        <v>27451</v>
      </c>
      <c r="BA154" s="19" t="n">
        <f aca="false">IF(AND(H154&lt;&gt;"-",H154&lt;&gt;AD154),TEXT(H154,"$###,##0")&amp;CHAR(10)&amp;TEXT(AD154,"$###,##0"),H154)</f>
        <v>0</v>
      </c>
      <c r="BB154" s="19" t="n">
        <f aca="false">IF(I154&lt;&gt;AE154,TEXT(I154,"$###,###")&amp;CHAR(10)&amp;TEXT(AE154,"$###,###"),I154)</f>
        <v>1353</v>
      </c>
      <c r="BC154" s="19" t="n">
        <f aca="false">IF(AND(J154&lt;&gt;"-",J154&lt;&gt;AF154),TEXT(J154,"$###,##0")&amp;CHAR(10)&amp;TEXT(AF154,"$###,##0"),J154)</f>
        <v>187</v>
      </c>
      <c r="BD154" s="19" t="n">
        <f aca="false">IF(AND(K154&lt;&gt;"-",K154&lt;&gt;AG154),TEXT(K154,"$###,##0")&amp;CHAR(10)&amp;TEXT(AG154,"$###,##0"),K154)</f>
        <v>5709</v>
      </c>
      <c r="BE154" s="19" t="n">
        <f aca="false">IF(AND(L154&lt;&gt;"-",L154&lt;&gt;AH154),TEXT(L154,"$###,##0")&amp;CHAR(10)&amp;TEXT(AH154,"$###,##0"),L154)</f>
        <v>328</v>
      </c>
      <c r="BF154" s="18" t="n">
        <f aca="false">IF(M154&lt;&gt;AI154,M154&amp;CHAR(10)&amp;AI154,M154)</f>
        <v>26</v>
      </c>
      <c r="BG154" s="19" t="n">
        <f aca="false">IF(N154&lt;&gt;AJ154,TEXT(N154,"$###,###")&amp;CHAR(10)&amp;TEXT(AJ154,"$###,###"),N154)</f>
        <v>35028</v>
      </c>
      <c r="BH154" s="19" t="n">
        <f aca="false">IF(O154&lt;&gt;AK154,TEXT(O154,"$###,###")&amp;CHAR(10)&amp;TEXT(AK154,"$###,###"),O154)</f>
        <v>128304</v>
      </c>
    </row>
    <row r="155" customFormat="false" ht="23.85" hidden="false" customHeight="false" outlineLevel="0" collapsed="false">
      <c r="A155" s="10" t="s">
        <v>288</v>
      </c>
      <c r="B155" s="10" t="s">
        <v>475</v>
      </c>
      <c r="C155" s="11" t="s">
        <v>476</v>
      </c>
      <c r="D155" s="12" t="s">
        <v>92</v>
      </c>
      <c r="E155" s="11" t="s">
        <v>477</v>
      </c>
      <c r="F155" s="13" t="n">
        <v>62163</v>
      </c>
      <c r="G155" s="13" t="n">
        <v>18295</v>
      </c>
      <c r="H155" s="13" t="n">
        <v>0</v>
      </c>
      <c r="I155" s="13" t="n">
        <v>901</v>
      </c>
      <c r="J155" s="14" t="n">
        <v>187</v>
      </c>
      <c r="K155" s="13" t="n">
        <v>3994</v>
      </c>
      <c r="L155" s="13" t="n">
        <v>298</v>
      </c>
      <c r="M155" s="10" t="n">
        <v>26</v>
      </c>
      <c r="N155" s="13" t="n">
        <v>23675</v>
      </c>
      <c r="O155" s="13" t="n">
        <v>85838</v>
      </c>
      <c r="T155" s="0" t="str">
        <f aca="false">B155</f>
        <v>Marquez, Andrew C.</v>
      </c>
      <c r="U155" s="15" t="str">
        <f aca="false">X155</f>
        <v>Marquez, Andrew C.</v>
      </c>
      <c r="V155" s="0" t="str">
        <f aca="false">IF(OR(T155=U155,T155="",U155=""),"OK","BAD")</f>
        <v>OK</v>
      </c>
      <c r="W155" s="10" t="s">
        <v>288</v>
      </c>
      <c r="X155" s="10" t="s">
        <v>475</v>
      </c>
      <c r="Y155" s="11" t="n">
        <v>42800</v>
      </c>
      <c r="Z155" s="12" t="s">
        <v>92</v>
      </c>
      <c r="AA155" s="11" t="n">
        <v>45541</v>
      </c>
      <c r="AB155" s="13" t="n">
        <v>62163</v>
      </c>
      <c r="AC155" s="13" t="n">
        <v>18295</v>
      </c>
      <c r="AD155" s="13" t="n">
        <v>0</v>
      </c>
      <c r="AE155" s="13" t="n">
        <v>901</v>
      </c>
      <c r="AF155" s="13" t="n">
        <v>187</v>
      </c>
      <c r="AG155" s="13" t="n">
        <v>3994</v>
      </c>
      <c r="AH155" s="13" t="n">
        <v>298</v>
      </c>
      <c r="AI155" s="12" t="n">
        <v>26</v>
      </c>
      <c r="AJ155" s="13" t="n">
        <v>23675</v>
      </c>
      <c r="AK155" s="13" t="n">
        <v>85838</v>
      </c>
      <c r="AS155" s="16" t="e">
        <f aca="false">IF(#REF!&lt;&gt;#REF!,#REF!&amp;"/"&amp;#REF!,#REF!)</f>
        <v>#REF!</v>
      </c>
      <c r="AT155" s="16" t="str">
        <f aca="false">IF(A155&lt;&gt;W155,A155&amp;CHAR(10)&amp;W155,A155)</f>
        <v>Computer Systems Analyst II</v>
      </c>
      <c r="AU155" s="16" t="str">
        <f aca="false">IF(B155&lt;&gt;X155,B155&amp;CHAR(10)&amp;X155,B155)</f>
        <v>Marquez, Andrew C.</v>
      </c>
      <c r="AV155" s="17" t="str">
        <f aca="false">IF(C155&lt;&gt;Y155,TEXT(C155,"MM/DD/YY")&amp;CHAR(10)&amp;TEXT(Y155,"MM/DD/YY"),C155)</f>
        <v>03/06/17
03/06/17</v>
      </c>
      <c r="AW155" s="18" t="str">
        <f aca="false">IF(D155&lt;&gt;Z155,D155&amp;CHAR(10)&amp;Z155,D155)</f>
        <v>M-7</v>
      </c>
      <c r="AX155" s="17" t="str">
        <f aca="false">IF(E155&lt;&gt;AA155,TEXT(E155,"MM/DD/YY")&amp;CHAR(10)&amp;TEXT(AA155,"MM/DD/YY"),E155)</f>
        <v>09/06/24
09/06/24</v>
      </c>
      <c r="AY155" s="19" t="n">
        <f aca="false">IF(F155&lt;&gt;AB155,TEXT(F155,"$###,###")&amp;CHAR(10)&amp;TEXT(AB155,"$###,###"),F155)</f>
        <v>62163</v>
      </c>
      <c r="AZ155" s="19" t="n">
        <f aca="false">IF(G155&lt;&gt;AC155,TEXT(G155,"$###,###")&amp;CHAR(10)&amp;TEXT(AC155,"$###,###"),G155)</f>
        <v>18295</v>
      </c>
      <c r="BA155" s="19" t="n">
        <f aca="false">IF(AND(H155&lt;&gt;"-",H155&lt;&gt;AD155),TEXT(H155,"$###,##0")&amp;CHAR(10)&amp;TEXT(AD155,"$###,##0"),H155)</f>
        <v>0</v>
      </c>
      <c r="BB155" s="19" t="n">
        <f aca="false">IF(I155&lt;&gt;AE155,TEXT(I155,"$###,###")&amp;CHAR(10)&amp;TEXT(AE155,"$###,###"),I155)</f>
        <v>901</v>
      </c>
      <c r="BC155" s="19" t="n">
        <f aca="false">IF(AND(J155&lt;&gt;"-",J155&lt;&gt;AF155),TEXT(J155,"$###,##0")&amp;CHAR(10)&amp;TEXT(AF155,"$###,##0"),J155)</f>
        <v>187</v>
      </c>
      <c r="BD155" s="19" t="n">
        <f aca="false">IF(AND(K155&lt;&gt;"-",K155&lt;&gt;AG155),TEXT(K155,"$###,##0")&amp;CHAR(10)&amp;TEXT(AG155,"$###,##0"),K155)</f>
        <v>3994</v>
      </c>
      <c r="BE155" s="19" t="n">
        <f aca="false">IF(AND(L155&lt;&gt;"-",L155&lt;&gt;AH155),TEXT(L155,"$###,##0")&amp;CHAR(10)&amp;TEXT(AH155,"$###,##0"),L155)</f>
        <v>298</v>
      </c>
      <c r="BF155" s="18" t="n">
        <f aca="false">IF(M155&lt;&gt;AI155,M155&amp;CHAR(10)&amp;AI155,M155)</f>
        <v>26</v>
      </c>
      <c r="BG155" s="19" t="n">
        <f aca="false">IF(N155&lt;&gt;AJ155,TEXT(N155,"$###,###")&amp;CHAR(10)&amp;TEXT(AJ155,"$###,###"),N155)</f>
        <v>23675</v>
      </c>
      <c r="BH155" s="19" t="n">
        <f aca="false">IF(O155&lt;&gt;AK155,TEXT(O155,"$###,###")&amp;CHAR(10)&amp;TEXT(AK155,"$###,###"),O155)</f>
        <v>85838</v>
      </c>
    </row>
    <row r="156" customFormat="false" ht="23.85" hidden="false" customHeight="false" outlineLevel="0" collapsed="false">
      <c r="A156" s="10" t="s">
        <v>478</v>
      </c>
      <c r="B156" s="10" t="s">
        <v>479</v>
      </c>
      <c r="C156" s="11" t="s">
        <v>480</v>
      </c>
      <c r="D156" s="12" t="s">
        <v>240</v>
      </c>
      <c r="E156" s="11" t="s">
        <v>481</v>
      </c>
      <c r="F156" s="13" t="n">
        <v>47279</v>
      </c>
      <c r="G156" s="13" t="n">
        <v>13914</v>
      </c>
      <c r="H156" s="13" t="n">
        <v>0</v>
      </c>
      <c r="I156" s="13" t="n">
        <v>686</v>
      </c>
      <c r="J156" s="14" t="n">
        <v>187</v>
      </c>
      <c r="K156" s="13" t="n">
        <v>3994</v>
      </c>
      <c r="L156" s="13" t="n">
        <v>298</v>
      </c>
      <c r="M156" s="10" t="n">
        <v>26</v>
      </c>
      <c r="N156" s="13" t="n">
        <v>19079</v>
      </c>
      <c r="O156" s="13" t="n">
        <v>66358</v>
      </c>
      <c r="T156" s="0" t="str">
        <f aca="false">B156</f>
        <v>Masnayon, Edgar C.</v>
      </c>
      <c r="U156" s="15" t="str">
        <f aca="false">X156</f>
        <v>Masnayon, Edgar C.</v>
      </c>
      <c r="V156" s="0" t="str">
        <f aca="false">IF(OR(T156=U156,T156="",U156=""),"OK","BAD")</f>
        <v>OK</v>
      </c>
      <c r="W156" s="10" t="s">
        <v>478</v>
      </c>
      <c r="X156" s="10" t="s">
        <v>479</v>
      </c>
      <c r="Y156" s="11" t="n">
        <v>38978</v>
      </c>
      <c r="Z156" s="12" t="s">
        <v>482</v>
      </c>
      <c r="AA156" s="11" t="n">
        <v>45370</v>
      </c>
      <c r="AB156" s="13" t="n">
        <v>45826</v>
      </c>
      <c r="AC156" s="13" t="n">
        <v>13487</v>
      </c>
      <c r="AD156" s="13" t="n">
        <v>0</v>
      </c>
      <c r="AE156" s="13" t="n">
        <v>664</v>
      </c>
      <c r="AF156" s="13" t="n">
        <v>187</v>
      </c>
      <c r="AG156" s="13" t="n">
        <v>3994</v>
      </c>
      <c r="AH156" s="13" t="n">
        <v>298</v>
      </c>
      <c r="AI156" s="12" t="n">
        <v>26</v>
      </c>
      <c r="AJ156" s="13" t="n">
        <v>18630</v>
      </c>
      <c r="AK156" s="13" t="n">
        <v>64456</v>
      </c>
      <c r="AQ156" s="20"/>
      <c r="AR156" s="20"/>
      <c r="AS156" s="16" t="e">
        <f aca="false">IF(#REF!&lt;&gt;#REF!,#REF!&amp;"/"&amp;#REF!,#REF!)</f>
        <v>#REF!</v>
      </c>
      <c r="AT156" s="16" t="str">
        <f aca="false">IF(A156&lt;&gt;W156,A156&amp;CHAR(10)&amp;W156,A156)</f>
        <v>Records &amp; Registration Tech</v>
      </c>
      <c r="AU156" s="16" t="str">
        <f aca="false">IF(B156&lt;&gt;X156,B156&amp;CHAR(10)&amp;X156,B156)</f>
        <v>Masnayon, Edgar C.</v>
      </c>
      <c r="AV156" s="17" t="str">
        <f aca="false">IF(C156&lt;&gt;Y156,TEXT(C156,"MM/DD/YY")&amp;CHAR(10)&amp;TEXT(Y156,"MM/DD/YY"),C156)</f>
        <v>09/18/06
09/18/06</v>
      </c>
      <c r="AW156" s="18" t="str">
        <f aca="false">IF(D156&lt;&gt;Z156,D156&amp;CHAR(10)&amp;Z156,D156)</f>
        <v>H-12
H-11</v>
      </c>
      <c r="AX156" s="17" t="str">
        <f aca="false">IF(E156&lt;&gt;AA156,TEXT(E156,"MM/DD/YY")&amp;CHAR(10)&amp;TEXT(AA156,"MM/DD/YY"),E156)</f>
        <v>03/19/26
03/19/24</v>
      </c>
      <c r="AY156" s="19" t="str">
        <f aca="false">IF(F156&lt;&gt;AB156,TEXT(F156,"$###,###")&amp;CHAR(10)&amp;TEXT(AB156,"$###,###"),F156)</f>
        <v>$47,279
$45,826</v>
      </c>
      <c r="AZ156" s="19" t="str">
        <f aca="false">IF(G156&lt;&gt;AC156,TEXT(G156,"$###,###")&amp;CHAR(10)&amp;TEXT(AC156,"$###,###"),G156)</f>
        <v>$13,914
$13,487</v>
      </c>
      <c r="BA156" s="19" t="n">
        <f aca="false">IF(AND(H156&lt;&gt;"-",H156&lt;&gt;AD156),TEXT(H156,"$###,##0")&amp;CHAR(10)&amp;TEXT(AD156,"$###,##0"),H156)</f>
        <v>0</v>
      </c>
      <c r="BB156" s="19" t="str">
        <f aca="false">IF(I156&lt;&gt;AE156,TEXT(I156,"$###,###")&amp;CHAR(10)&amp;TEXT(AE156,"$###,###"),I156)</f>
        <v>$686
$664</v>
      </c>
      <c r="BC156" s="19" t="n">
        <f aca="false">IF(AND(J156&lt;&gt;"-",J156&lt;&gt;AF156),TEXT(J156,"$###,##0")&amp;CHAR(10)&amp;TEXT(AF156,"$###,##0"),J156)</f>
        <v>187</v>
      </c>
      <c r="BD156" s="19" t="n">
        <f aca="false">IF(AND(K156&lt;&gt;"-",K156&lt;&gt;AG156),TEXT(K156,"$###,##0")&amp;CHAR(10)&amp;TEXT(AG156,"$###,##0"),K156)</f>
        <v>3994</v>
      </c>
      <c r="BE156" s="19" t="n">
        <f aca="false">IF(AND(L156&lt;&gt;"-",L156&lt;&gt;AH156),TEXT(L156,"$###,##0")&amp;CHAR(10)&amp;TEXT(AH156,"$###,##0"),L156)</f>
        <v>298</v>
      </c>
      <c r="BF156" s="18" t="n">
        <f aca="false">IF(M156&lt;&gt;AI156,M156&amp;CHAR(10)&amp;AI156,M156)</f>
        <v>26</v>
      </c>
      <c r="BG156" s="19" t="str">
        <f aca="false">IF(N156&lt;&gt;AJ156,TEXT(N156,"$###,###")&amp;CHAR(10)&amp;TEXT(AJ156,"$###,###"),N156)</f>
        <v>$19,079
$18,630</v>
      </c>
      <c r="BH156" s="19" t="str">
        <f aca="false">IF(O156&lt;&gt;AK156,TEXT(O156,"$###,###")&amp;CHAR(10)&amp;TEXT(AK156,"$###,###"),O156)</f>
        <v>$66,358
$64,456</v>
      </c>
    </row>
    <row r="157" customFormat="false" ht="23.85" hidden="false" customHeight="false" outlineLevel="0" collapsed="false">
      <c r="A157" s="10" t="s">
        <v>90</v>
      </c>
      <c r="B157" s="10" t="s">
        <v>483</v>
      </c>
      <c r="C157" s="11" t="s">
        <v>484</v>
      </c>
      <c r="D157" s="12" t="s">
        <v>117</v>
      </c>
      <c r="E157" s="11" t="s">
        <v>485</v>
      </c>
      <c r="F157" s="13" t="n">
        <v>57708</v>
      </c>
      <c r="G157" s="13" t="n">
        <v>16983</v>
      </c>
      <c r="H157" s="13" t="n">
        <v>495</v>
      </c>
      <c r="I157" s="13" t="n">
        <v>837</v>
      </c>
      <c r="J157" s="14" t="n">
        <v>187</v>
      </c>
      <c r="K157" s="13" t="n">
        <v>11231</v>
      </c>
      <c r="L157" s="13" t="n">
        <v>393</v>
      </c>
      <c r="M157" s="10" t="n">
        <v>26</v>
      </c>
      <c r="N157" s="13" t="n">
        <v>30126</v>
      </c>
      <c r="O157" s="13" t="n">
        <v>87834</v>
      </c>
      <c r="T157" s="0" t="str">
        <f aca="false">B157</f>
        <v>Mateo, Eleanor D.</v>
      </c>
      <c r="U157" s="15" t="str">
        <f aca="false">X157</f>
        <v>Mateo, Eleanor D.</v>
      </c>
      <c r="V157" s="0" t="str">
        <f aca="false">IF(OR(T157=U157,T157="",U157=""),"OK","BAD")</f>
        <v>OK</v>
      </c>
      <c r="W157" s="10" t="s">
        <v>90</v>
      </c>
      <c r="X157" s="10" t="s">
        <v>483</v>
      </c>
      <c r="Y157" s="11" t="n">
        <v>44508</v>
      </c>
      <c r="Z157" s="12" t="s">
        <v>117</v>
      </c>
      <c r="AA157" s="11" t="n">
        <v>45604</v>
      </c>
      <c r="AB157" s="13" t="n">
        <v>57708</v>
      </c>
      <c r="AC157" s="13" t="n">
        <v>16983</v>
      </c>
      <c r="AD157" s="13" t="n">
        <v>495</v>
      </c>
      <c r="AE157" s="13" t="n">
        <v>837</v>
      </c>
      <c r="AF157" s="13" t="n">
        <v>187</v>
      </c>
      <c r="AG157" s="13" t="n">
        <v>11231</v>
      </c>
      <c r="AH157" s="13" t="n">
        <v>530</v>
      </c>
      <c r="AI157" s="12" t="n">
        <v>26</v>
      </c>
      <c r="AJ157" s="13" t="n">
        <v>30263</v>
      </c>
      <c r="AK157" s="13" t="n">
        <v>87971</v>
      </c>
      <c r="AS157" s="16" t="e">
        <f aca="false">IF(#REF!&lt;&gt;#REF!,#REF!&amp;"/"&amp;#REF!,#REF!)</f>
        <v>#REF!</v>
      </c>
      <c r="AT157" s="16" t="str">
        <f aca="false">IF(A157&lt;&gt;W157,A157&amp;CHAR(10)&amp;W157,A157)</f>
        <v>Program Coordinator II</v>
      </c>
      <c r="AU157" s="16" t="str">
        <f aca="false">IF(B157&lt;&gt;X157,B157&amp;CHAR(10)&amp;X157,B157)</f>
        <v>Mateo, Eleanor D.</v>
      </c>
      <c r="AV157" s="17" t="str">
        <f aca="false">IF(C157&lt;&gt;Y157,TEXT(C157,"MM/DD/YY")&amp;CHAR(10)&amp;TEXT(Y157,"MM/DD/YY"),C157)</f>
        <v>11/08/21
11/08/21</v>
      </c>
      <c r="AW157" s="18" t="str">
        <f aca="false">IF(D157&lt;&gt;Z157,D157&amp;CHAR(10)&amp;Z157,D157)</f>
        <v>M-5</v>
      </c>
      <c r="AX157" s="17" t="str">
        <f aca="false">IF(E157&lt;&gt;AA157,TEXT(E157,"MM/DD/YY")&amp;CHAR(10)&amp;TEXT(AA157,"MM/DD/YY"),E157)</f>
        <v>11/08/24
11/08/24</v>
      </c>
      <c r="AY157" s="19" t="n">
        <f aca="false">IF(F157&lt;&gt;AB157,TEXT(F157,"$###,###")&amp;CHAR(10)&amp;TEXT(AB157,"$###,###"),F157)</f>
        <v>57708</v>
      </c>
      <c r="AZ157" s="19" t="n">
        <f aca="false">IF(G157&lt;&gt;AC157,TEXT(G157,"$###,###")&amp;CHAR(10)&amp;TEXT(AC157,"$###,###"),G157)</f>
        <v>16983</v>
      </c>
      <c r="BA157" s="19" t="n">
        <f aca="false">IF(AND(H157&lt;&gt;"-",H157&lt;&gt;AD157),TEXT(H157,"$###,##0")&amp;CHAR(10)&amp;TEXT(AD157,"$###,##0"),H157)</f>
        <v>495</v>
      </c>
      <c r="BB157" s="19" t="n">
        <f aca="false">IF(I157&lt;&gt;AE157,TEXT(I157,"$###,###")&amp;CHAR(10)&amp;TEXT(AE157,"$###,###"),I157)</f>
        <v>837</v>
      </c>
      <c r="BC157" s="19" t="n">
        <f aca="false">IF(AND(J157&lt;&gt;"-",J157&lt;&gt;AF157),TEXT(J157,"$###,##0")&amp;CHAR(10)&amp;TEXT(AF157,"$###,##0"),J157)</f>
        <v>187</v>
      </c>
      <c r="BD157" s="19" t="n">
        <f aca="false">IF(AND(K157&lt;&gt;"-",K157&lt;&gt;AG157),TEXT(K157,"$###,##0")&amp;CHAR(10)&amp;TEXT(AG157,"$###,##0"),K157)</f>
        <v>11231</v>
      </c>
      <c r="BE157" s="19" t="str">
        <f aca="false">IF(AND(L157&lt;&gt;"-",L157&lt;&gt;AH157),TEXT(L157,"$###,##0")&amp;CHAR(10)&amp;TEXT(AH157,"$###,##0"),L157)</f>
        <v>$393
$530</v>
      </c>
      <c r="BF157" s="18" t="n">
        <f aca="false">IF(M157&lt;&gt;AI157,M157&amp;CHAR(10)&amp;AI157,M157)</f>
        <v>26</v>
      </c>
      <c r="BG157" s="19" t="str">
        <f aca="false">IF(N157&lt;&gt;AJ157,TEXT(N157,"$###,###")&amp;CHAR(10)&amp;TEXT(AJ157,"$###,###"),N157)</f>
        <v>$30,126
$30,263</v>
      </c>
      <c r="BH157" s="19" t="str">
        <f aca="false">IF(O157&lt;&gt;AK157,TEXT(O157,"$###,###")&amp;CHAR(10)&amp;TEXT(AK157,"$###,###"),O157)</f>
        <v>$87,834
$87,971</v>
      </c>
    </row>
    <row r="158" customFormat="false" ht="23.85" hidden="false" customHeight="false" outlineLevel="0" collapsed="false">
      <c r="A158" s="10" t="s">
        <v>68</v>
      </c>
      <c r="B158" s="10" t="s">
        <v>486</v>
      </c>
      <c r="C158" s="11" t="s">
        <v>487</v>
      </c>
      <c r="D158" s="12" t="s">
        <v>388</v>
      </c>
      <c r="E158" s="11" t="s">
        <v>109</v>
      </c>
      <c r="F158" s="13" t="n">
        <v>71202</v>
      </c>
      <c r="G158" s="13" t="n">
        <v>20955</v>
      </c>
      <c r="H158" s="13" t="n">
        <v>0</v>
      </c>
      <c r="I158" s="13" t="n">
        <v>1032</v>
      </c>
      <c r="J158" s="14" t="n">
        <v>187</v>
      </c>
      <c r="K158" s="13" t="n">
        <v>6928</v>
      </c>
      <c r="L158" s="13" t="n">
        <v>393</v>
      </c>
      <c r="M158" s="10" t="n">
        <v>26</v>
      </c>
      <c r="N158" s="13" t="n">
        <v>29496</v>
      </c>
      <c r="O158" s="13" t="n">
        <v>100698</v>
      </c>
      <c r="T158" s="0" t="str">
        <f aca="false">B158</f>
        <v>Matson, Christine B.</v>
      </c>
      <c r="U158" s="15" t="str">
        <f aca="false">X158</f>
        <v>Matson, Christine B.</v>
      </c>
      <c r="V158" s="0" t="str">
        <f aca="false">IF(OR(T158=U158,T158="",U158=""),"OK","BAD")</f>
        <v>OK</v>
      </c>
      <c r="W158" s="10" t="s">
        <v>68</v>
      </c>
      <c r="X158" s="10" t="s">
        <v>486</v>
      </c>
      <c r="Y158" s="11" t="n">
        <v>37495</v>
      </c>
      <c r="Z158" s="12" t="s">
        <v>388</v>
      </c>
      <c r="AA158" s="11" t="n">
        <v>45505</v>
      </c>
      <c r="AB158" s="13" t="n">
        <v>71202</v>
      </c>
      <c r="AC158" s="13" t="n">
        <v>20955</v>
      </c>
      <c r="AD158" s="13" t="n">
        <v>0</v>
      </c>
      <c r="AE158" s="13" t="n">
        <v>1032</v>
      </c>
      <c r="AF158" s="13" t="n">
        <v>187</v>
      </c>
      <c r="AG158" s="13" t="n">
        <v>6928</v>
      </c>
      <c r="AH158" s="13" t="n">
        <v>393</v>
      </c>
      <c r="AI158" s="12" t="n">
        <v>26</v>
      </c>
      <c r="AJ158" s="13" t="n">
        <v>29496</v>
      </c>
      <c r="AK158" s="13" t="n">
        <v>100698</v>
      </c>
      <c r="AS158" s="16" t="e">
        <f aca="false">IF(#REF!&lt;&gt;#REF!,#REF!&amp;"/"&amp;#REF!,#REF!)</f>
        <v>#REF!</v>
      </c>
      <c r="AT158" s="16" t="str">
        <f aca="false">IF(A158&lt;&gt;W158,A158&amp;CHAR(10)&amp;W158,A158)</f>
        <v>Assistant Professor</v>
      </c>
      <c r="AU158" s="16" t="str">
        <f aca="false">IF(B158&lt;&gt;X158,B158&amp;CHAR(10)&amp;X158,B158)</f>
        <v>Matson, Christine B.</v>
      </c>
      <c r="AV158" s="17" t="str">
        <f aca="false">IF(C158&lt;&gt;Y158,TEXT(C158,"MM/DD/YY")&amp;CHAR(10)&amp;TEXT(Y158,"MM/DD/YY"),C158)</f>
        <v>08/27/02
08/27/02</v>
      </c>
      <c r="AW158" s="18" t="str">
        <f aca="false">IF(D158&lt;&gt;Z158,D158&amp;CHAR(10)&amp;Z158,D158)</f>
        <v>K-8-d</v>
      </c>
      <c r="AX158" s="17" t="str">
        <f aca="false">IF(E158&lt;&gt;AA158,TEXT(E158,"MM/DD/YY")&amp;CHAR(10)&amp;TEXT(AA158,"MM/DD/YY"),E158)</f>
        <v>08/01/24
08/01/24</v>
      </c>
      <c r="AY158" s="19" t="n">
        <f aca="false">IF(F158&lt;&gt;AB158,TEXT(F158,"$###,###")&amp;CHAR(10)&amp;TEXT(AB158,"$###,###"),F158)</f>
        <v>71202</v>
      </c>
      <c r="AZ158" s="19" t="n">
        <f aca="false">IF(G158&lt;&gt;AC158,TEXT(G158,"$###,###")&amp;CHAR(10)&amp;TEXT(AC158,"$###,###"),G158)</f>
        <v>20955</v>
      </c>
      <c r="BA158" s="19" t="n">
        <f aca="false">IF(AND(H158&lt;&gt;"-",H158&lt;&gt;AD158),TEXT(H158,"$###,##0")&amp;CHAR(10)&amp;TEXT(AD158,"$###,##0"),H158)</f>
        <v>0</v>
      </c>
      <c r="BB158" s="19" t="n">
        <f aca="false">IF(I158&lt;&gt;AE158,TEXT(I158,"$###,###")&amp;CHAR(10)&amp;TEXT(AE158,"$###,###"),I158)</f>
        <v>1032</v>
      </c>
      <c r="BC158" s="19" t="n">
        <f aca="false">IF(AND(J158&lt;&gt;"-",J158&lt;&gt;AF158),TEXT(J158,"$###,##0")&amp;CHAR(10)&amp;TEXT(AF158,"$###,##0"),J158)</f>
        <v>187</v>
      </c>
      <c r="BD158" s="19" t="n">
        <f aca="false">IF(AND(K158&lt;&gt;"-",K158&lt;&gt;AG158),TEXT(K158,"$###,##0")&amp;CHAR(10)&amp;TEXT(AG158,"$###,##0"),K158)</f>
        <v>6928</v>
      </c>
      <c r="BE158" s="19" t="n">
        <f aca="false">IF(AND(L158&lt;&gt;"-",L158&lt;&gt;AH158),TEXT(L158,"$###,##0")&amp;CHAR(10)&amp;TEXT(AH158,"$###,##0"),L158)</f>
        <v>393</v>
      </c>
      <c r="BF158" s="18" t="n">
        <f aca="false">IF(M158&lt;&gt;AI158,M158&amp;CHAR(10)&amp;AI158,M158)</f>
        <v>26</v>
      </c>
      <c r="BG158" s="19" t="n">
        <f aca="false">IF(N158&lt;&gt;AJ158,TEXT(N158,"$###,###")&amp;CHAR(10)&amp;TEXT(AJ158,"$###,###"),N158)</f>
        <v>29496</v>
      </c>
      <c r="BH158" s="19" t="n">
        <f aca="false">IF(O158&lt;&gt;AK158,TEXT(O158,"$###,###")&amp;CHAR(10)&amp;TEXT(AK158,"$###,###"),O158)</f>
        <v>100698</v>
      </c>
    </row>
    <row r="159" customFormat="false" ht="23.85" hidden="false" customHeight="false" outlineLevel="0" collapsed="false">
      <c r="A159" s="10" t="s">
        <v>33</v>
      </c>
      <c r="B159" s="10" t="s">
        <v>488</v>
      </c>
      <c r="C159" s="11" t="s">
        <v>107</v>
      </c>
      <c r="D159" s="12" t="s">
        <v>489</v>
      </c>
      <c r="E159" s="11" t="s">
        <v>109</v>
      </c>
      <c r="F159" s="13" t="n">
        <v>45669</v>
      </c>
      <c r="G159" s="13" t="n">
        <v>13440</v>
      </c>
      <c r="H159" s="13" t="n">
        <v>495</v>
      </c>
      <c r="I159" s="13" t="n">
        <v>662</v>
      </c>
      <c r="J159" s="14" t="n">
        <v>187</v>
      </c>
      <c r="K159" s="13" t="n">
        <v>9595</v>
      </c>
      <c r="L159" s="13" t="n">
        <v>328</v>
      </c>
      <c r="M159" s="10" t="n">
        <v>26</v>
      </c>
      <c r="N159" s="13" t="n">
        <v>24708</v>
      </c>
      <c r="O159" s="13" t="n">
        <v>70377</v>
      </c>
      <c r="T159" s="0" t="str">
        <f aca="false">B159</f>
        <v>Melegrito, Loressa M.</v>
      </c>
      <c r="U159" s="15" t="str">
        <f aca="false">X159</f>
        <v>Melegrito, Loressa M.</v>
      </c>
      <c r="V159" s="0" t="str">
        <f aca="false">IF(OR(T159=U159,T159="",U159=""),"OK","BAD")</f>
        <v>OK</v>
      </c>
      <c r="W159" s="10" t="s">
        <v>33</v>
      </c>
      <c r="X159" s="10" t="s">
        <v>488</v>
      </c>
      <c r="Y159" s="11" t="n">
        <v>44053</v>
      </c>
      <c r="Z159" s="12" t="s">
        <v>489</v>
      </c>
      <c r="AA159" s="11" t="n">
        <v>45505</v>
      </c>
      <c r="AB159" s="13" t="n">
        <v>45669</v>
      </c>
      <c r="AC159" s="13" t="n">
        <v>13440</v>
      </c>
      <c r="AD159" s="13" t="n">
        <v>495</v>
      </c>
      <c r="AE159" s="13" t="n">
        <v>662</v>
      </c>
      <c r="AF159" s="13" t="n">
        <v>187</v>
      </c>
      <c r="AG159" s="13" t="n">
        <v>9595</v>
      </c>
      <c r="AH159" s="13" t="n">
        <v>328</v>
      </c>
      <c r="AI159" s="12" t="n">
        <v>26</v>
      </c>
      <c r="AJ159" s="13" t="n">
        <v>24708</v>
      </c>
      <c r="AK159" s="13" t="n">
        <v>70377</v>
      </c>
      <c r="AS159" s="16" t="e">
        <f aca="false">IF(#REF!&lt;&gt;#REF!,#REF!&amp;"/"&amp;#REF!,#REF!)</f>
        <v>#REF!</v>
      </c>
      <c r="AT159" s="16" t="str">
        <f aca="false">IF(A159&lt;&gt;W159,A159&amp;CHAR(10)&amp;W159,A159)</f>
        <v>Instructor</v>
      </c>
      <c r="AU159" s="16" t="str">
        <f aca="false">IF(B159&lt;&gt;X159,B159&amp;CHAR(10)&amp;X159,B159)</f>
        <v>Melegrito, Loressa M.</v>
      </c>
      <c r="AV159" s="17" t="str">
        <f aca="false">IF(C159&lt;&gt;Y159,TEXT(C159,"MM/DD/YY")&amp;CHAR(10)&amp;TEXT(Y159,"MM/DD/YY"),C159)</f>
        <v>08/10/20
08/10/20</v>
      </c>
      <c r="AW159" s="18" t="str">
        <f aca="false">IF(D159&lt;&gt;Z159,D159&amp;CHAR(10)&amp;Z159,D159)</f>
        <v>J-2-c</v>
      </c>
      <c r="AX159" s="17" t="str">
        <f aca="false">IF(E159&lt;&gt;AA159,TEXT(E159,"MM/DD/YY")&amp;CHAR(10)&amp;TEXT(AA159,"MM/DD/YY"),E159)</f>
        <v>08/01/24
08/01/24</v>
      </c>
      <c r="AY159" s="19" t="n">
        <f aca="false">IF(F159&lt;&gt;AB159,TEXT(F159,"$###,###")&amp;CHAR(10)&amp;TEXT(AB159,"$###,###"),F159)</f>
        <v>45669</v>
      </c>
      <c r="AZ159" s="19" t="n">
        <f aca="false">IF(G159&lt;&gt;AC159,TEXT(G159,"$###,###")&amp;CHAR(10)&amp;TEXT(AC159,"$###,###"),G159)</f>
        <v>13440</v>
      </c>
      <c r="BA159" s="19" t="n">
        <f aca="false">IF(AND(H159&lt;&gt;"-",H159&lt;&gt;AD159),TEXT(H159,"$###,##0")&amp;CHAR(10)&amp;TEXT(AD159,"$###,##0"),H159)</f>
        <v>495</v>
      </c>
      <c r="BB159" s="19" t="n">
        <f aca="false">IF(I159&lt;&gt;AE159,TEXT(I159,"$###,###")&amp;CHAR(10)&amp;TEXT(AE159,"$###,###"),I159)</f>
        <v>662</v>
      </c>
      <c r="BC159" s="19" t="n">
        <f aca="false">IF(AND(J159&lt;&gt;"-",J159&lt;&gt;AF159),TEXT(J159,"$###,##0")&amp;CHAR(10)&amp;TEXT(AF159,"$###,##0"),J159)</f>
        <v>187</v>
      </c>
      <c r="BD159" s="19" t="n">
        <f aca="false">IF(AND(K159&lt;&gt;"-",K159&lt;&gt;AG159),TEXT(K159,"$###,##0")&amp;CHAR(10)&amp;TEXT(AG159,"$###,##0"),K159)</f>
        <v>9595</v>
      </c>
      <c r="BE159" s="19" t="n">
        <f aca="false">IF(AND(L159&lt;&gt;"-",L159&lt;&gt;AH159),TEXT(L159,"$###,##0")&amp;CHAR(10)&amp;TEXT(AH159,"$###,##0"),L159)</f>
        <v>328</v>
      </c>
      <c r="BF159" s="18" t="n">
        <f aca="false">IF(M159&lt;&gt;AI159,M159&amp;CHAR(10)&amp;AI159,M159)</f>
        <v>26</v>
      </c>
      <c r="BG159" s="19" t="n">
        <f aca="false">IF(N159&lt;&gt;AJ159,TEXT(N159,"$###,###")&amp;CHAR(10)&amp;TEXT(AJ159,"$###,###"),N159)</f>
        <v>24708</v>
      </c>
      <c r="BH159" s="19" t="n">
        <f aca="false">IF(O159&lt;&gt;AK159,TEXT(O159,"$###,###")&amp;CHAR(10)&amp;TEXT(AK159,"$###,###"),O159)</f>
        <v>70377</v>
      </c>
    </row>
    <row r="160" customFormat="false" ht="23.85" hidden="false" customHeight="false" outlineLevel="0" collapsed="false">
      <c r="A160" s="10" t="s">
        <v>311</v>
      </c>
      <c r="B160" s="10" t="s">
        <v>490</v>
      </c>
      <c r="C160" s="11" t="s">
        <v>491</v>
      </c>
      <c r="D160" s="12" t="s">
        <v>313</v>
      </c>
      <c r="E160" s="11" t="s">
        <v>229</v>
      </c>
      <c r="F160" s="13" t="n">
        <v>94029</v>
      </c>
      <c r="G160" s="13" t="n">
        <v>27673</v>
      </c>
      <c r="H160" s="13" t="n">
        <v>495</v>
      </c>
      <c r="I160" s="13" t="n">
        <v>1363</v>
      </c>
      <c r="J160" s="14" t="n">
        <v>187</v>
      </c>
      <c r="K160" s="13" t="n">
        <v>3994</v>
      </c>
      <c r="L160" s="13" t="n">
        <v>298</v>
      </c>
      <c r="M160" s="10" t="n">
        <v>26</v>
      </c>
      <c r="N160" s="13" t="n">
        <v>34010</v>
      </c>
      <c r="O160" s="13" t="n">
        <v>128039</v>
      </c>
      <c r="T160" s="0" t="str">
        <f aca="false">B160</f>
        <v>Mendiola, Denise M.</v>
      </c>
      <c r="U160" s="15" t="str">
        <f aca="false">X160</f>
        <v>Mendiola, Denise M.</v>
      </c>
      <c r="V160" s="0" t="str">
        <f aca="false">IF(OR(T160=U160,T160="",U160=""),"OK","BAD")</f>
        <v>OK</v>
      </c>
      <c r="W160" s="10" t="s">
        <v>311</v>
      </c>
      <c r="X160" s="10" t="s">
        <v>490</v>
      </c>
      <c r="Y160" s="11" t="n">
        <v>44230</v>
      </c>
      <c r="Z160" s="12" t="s">
        <v>19</v>
      </c>
      <c r="AA160" s="11" t="n">
        <v>45292</v>
      </c>
      <c r="AB160" s="13" t="n">
        <v>80952</v>
      </c>
      <c r="AC160" s="13" t="n">
        <v>23824</v>
      </c>
      <c r="AD160" s="13" t="n">
        <v>495</v>
      </c>
      <c r="AE160" s="13" t="n">
        <v>1174</v>
      </c>
      <c r="AF160" s="13" t="n">
        <v>187</v>
      </c>
      <c r="AG160" s="13" t="n">
        <v>3994</v>
      </c>
      <c r="AH160" s="13" t="n">
        <v>298</v>
      </c>
      <c r="AI160" s="12" t="n">
        <v>26</v>
      </c>
      <c r="AJ160" s="13" t="n">
        <v>29972</v>
      </c>
      <c r="AK160" s="13" t="n">
        <v>110924</v>
      </c>
      <c r="AS160" s="16" t="e">
        <f aca="false">IF(#REF!&lt;&gt;#REF!,#REF!&amp;"/"&amp;#REF!,#REF!)</f>
        <v>#REF!</v>
      </c>
      <c r="AT160" s="16" t="str">
        <f aca="false">IF(A160&lt;&gt;W160,A160&amp;CHAR(10)&amp;W160,A160)</f>
        <v>Assistant Director</v>
      </c>
      <c r="AU160" s="16" t="str">
        <f aca="false">IF(B160&lt;&gt;X160,B160&amp;CHAR(10)&amp;X160,B160)</f>
        <v>Mendiola, Denise M.</v>
      </c>
      <c r="AV160" s="17" t="str">
        <f aca="false">IF(C160&lt;&gt;Y160,TEXT(C160,"MM/DD/YY")&amp;CHAR(10)&amp;TEXT(Y160,"MM/DD/YY"),C160)</f>
        <v>02/03/21
02/03/21</v>
      </c>
      <c r="AW160" s="18" t="str">
        <f aca="false">IF(D160&lt;&gt;Z160,D160&amp;CHAR(10)&amp;Z160,D160)</f>
        <v>P-1-a
O-2-b</v>
      </c>
      <c r="AX160" s="17" t="str">
        <f aca="false">IF(E160&lt;&gt;AA160,TEXT(E160,"MM/DD/YY")&amp;CHAR(10)&amp;TEXT(AA160,"MM/DD/YY"),E160)</f>
        <v>01/01/25
01/01/24</v>
      </c>
      <c r="AY160" s="19" t="str">
        <f aca="false">IF(F160&lt;&gt;AB160,TEXT(F160,"$###,###")&amp;CHAR(10)&amp;TEXT(AB160,"$###,###"),F160)</f>
        <v>$94,029
$80,952</v>
      </c>
      <c r="AZ160" s="19" t="str">
        <f aca="false">IF(G160&lt;&gt;AC160,TEXT(G160,"$###,###")&amp;CHAR(10)&amp;TEXT(AC160,"$###,###"),G160)</f>
        <v>$27,673
$23,824</v>
      </c>
      <c r="BA160" s="19" t="n">
        <f aca="false">IF(AND(H160&lt;&gt;"-",H160&lt;&gt;AD160),TEXT(H160,"$###,##0")&amp;CHAR(10)&amp;TEXT(AD160,"$###,##0"),H160)</f>
        <v>495</v>
      </c>
      <c r="BB160" s="19" t="str">
        <f aca="false">IF(I160&lt;&gt;AE160,TEXT(I160,"$###,###")&amp;CHAR(10)&amp;TEXT(AE160,"$###,###"),I160)</f>
        <v>$1,363
$1,174</v>
      </c>
      <c r="BC160" s="19" t="n">
        <f aca="false">IF(AND(J160&lt;&gt;"-",J160&lt;&gt;AF160),TEXT(J160,"$###,##0")&amp;CHAR(10)&amp;TEXT(AF160,"$###,##0"),J160)</f>
        <v>187</v>
      </c>
      <c r="BD160" s="19" t="n">
        <f aca="false">IF(AND(K160&lt;&gt;"-",K160&lt;&gt;AG160),TEXT(K160,"$###,##0")&amp;CHAR(10)&amp;TEXT(AG160,"$###,##0"),K160)</f>
        <v>3994</v>
      </c>
      <c r="BE160" s="19" t="n">
        <f aca="false">IF(AND(L160&lt;&gt;"-",L160&lt;&gt;AH160),TEXT(L160,"$###,##0")&amp;CHAR(10)&amp;TEXT(AH160,"$###,##0"),L160)</f>
        <v>298</v>
      </c>
      <c r="BF160" s="18" t="n">
        <f aca="false">IF(M160&lt;&gt;AI160,M160&amp;CHAR(10)&amp;AI160,M160)</f>
        <v>26</v>
      </c>
      <c r="BG160" s="19" t="str">
        <f aca="false">IF(N160&lt;&gt;AJ160,TEXT(N160,"$###,###")&amp;CHAR(10)&amp;TEXT(AJ160,"$###,###"),N160)</f>
        <v>$34,010
$29,972</v>
      </c>
      <c r="BH160" s="19" t="str">
        <f aca="false">IF(O160&lt;&gt;AK160,TEXT(O160,"$###,###")&amp;CHAR(10)&amp;TEXT(AK160,"$###,###"),O160)</f>
        <v>$128,039
$110,924</v>
      </c>
    </row>
    <row r="161" customFormat="false" ht="23.85" hidden="false" customHeight="false" outlineLevel="0" collapsed="false">
      <c r="A161" s="10" t="s">
        <v>492</v>
      </c>
      <c r="B161" s="10" t="s">
        <v>493</v>
      </c>
      <c r="C161" s="11" t="s">
        <v>494</v>
      </c>
      <c r="D161" s="12" t="s">
        <v>495</v>
      </c>
      <c r="E161" s="11" t="s">
        <v>496</v>
      </c>
      <c r="F161" s="13" t="n">
        <v>37913</v>
      </c>
      <c r="G161" s="13" t="n">
        <v>11158</v>
      </c>
      <c r="H161" s="13" t="n">
        <v>0</v>
      </c>
      <c r="I161" s="13" t="n">
        <v>550</v>
      </c>
      <c r="J161" s="14" t="n">
        <v>187</v>
      </c>
      <c r="K161" s="13" t="n">
        <v>3994</v>
      </c>
      <c r="L161" s="13" t="n">
        <v>298</v>
      </c>
      <c r="M161" s="10" t="n">
        <v>26</v>
      </c>
      <c r="N161" s="13" t="n">
        <v>16186</v>
      </c>
      <c r="O161" s="13" t="n">
        <v>54099</v>
      </c>
      <c r="T161" s="0" t="str">
        <f aca="false">B161</f>
        <v>Mendiola, Tanya Rose C.</v>
      </c>
      <c r="U161" s="15" t="str">
        <f aca="false">X161</f>
        <v>Mendiola, Tanya Rose C.</v>
      </c>
      <c r="V161" s="0" t="str">
        <f aca="false">IF(OR(T161=U161,T161="",U161=""),"OK","BAD")</f>
        <v>OK</v>
      </c>
      <c r="W161" s="10" t="s">
        <v>492</v>
      </c>
      <c r="X161" s="10" t="s">
        <v>493</v>
      </c>
      <c r="Y161" s="11" t="n">
        <v>45124</v>
      </c>
      <c r="Z161" s="12" t="s">
        <v>495</v>
      </c>
      <c r="AA161" s="11" t="n">
        <v>45490</v>
      </c>
      <c r="AB161" s="13" t="n">
        <v>37913</v>
      </c>
      <c r="AC161" s="13" t="n">
        <v>11158</v>
      </c>
      <c r="AD161" s="13" t="n">
        <v>495</v>
      </c>
      <c r="AE161" s="13" t="n">
        <v>550</v>
      </c>
      <c r="AF161" s="13" t="n">
        <v>187</v>
      </c>
      <c r="AG161" s="13" t="n">
        <v>3994</v>
      </c>
      <c r="AH161" s="13" t="n">
        <v>298</v>
      </c>
      <c r="AI161" s="12" t="n">
        <v>26</v>
      </c>
      <c r="AJ161" s="13" t="n">
        <v>16681</v>
      </c>
      <c r="AK161" s="13" t="n">
        <v>54594</v>
      </c>
      <c r="AS161" s="16" t="e">
        <f aca="false">IF(#REF!&lt;&gt;#REF!,#REF!&amp;"/"&amp;#REF!,#REF!)</f>
        <v>#REF!</v>
      </c>
      <c r="AT161" s="16" t="str">
        <f aca="false">IF(A161&lt;&gt;W161,A161&amp;CHAR(10)&amp;W161,A161)</f>
        <v>Inventory Management Officer</v>
      </c>
      <c r="AU161" s="16" t="str">
        <f aca="false">IF(B161&lt;&gt;X161,B161&amp;CHAR(10)&amp;X161,B161)</f>
        <v>Mendiola, Tanya Rose C.</v>
      </c>
      <c r="AV161" s="17" t="str">
        <f aca="false">IF(C161&lt;&gt;Y161,TEXT(C161,"MM/DD/YY")&amp;CHAR(10)&amp;TEXT(Y161,"MM/DD/YY"),C161)</f>
        <v>07/17/23
07/17/23</v>
      </c>
      <c r="AW161" s="18" t="str">
        <f aca="false">IF(D161&lt;&gt;Z161,D161&amp;CHAR(10)&amp;Z161,D161)</f>
        <v>J-1</v>
      </c>
      <c r="AX161" s="17" t="str">
        <f aca="false">IF(E161&lt;&gt;AA161,TEXT(E161,"MM/DD/YY")&amp;CHAR(10)&amp;TEXT(AA161,"MM/DD/YY"),E161)</f>
        <v>07/17/24
07/17/24</v>
      </c>
      <c r="AY161" s="19" t="n">
        <f aca="false">IF(F161&lt;&gt;AB161,TEXT(F161,"$###,###")&amp;CHAR(10)&amp;TEXT(AB161,"$###,###"),F161)</f>
        <v>37913</v>
      </c>
      <c r="AZ161" s="19" t="n">
        <f aca="false">IF(G161&lt;&gt;AC161,TEXT(G161,"$###,###")&amp;CHAR(10)&amp;TEXT(AC161,"$###,###"),G161)</f>
        <v>11158</v>
      </c>
      <c r="BA161" s="19" t="str">
        <f aca="false">IF(AND(H161&lt;&gt;"-",H161&lt;&gt;AD161),TEXT(H161,"$###,##0")&amp;CHAR(10)&amp;TEXT(AD161,"$###,##0"),H161)</f>
        <v>$0
$495</v>
      </c>
      <c r="BB161" s="19" t="n">
        <f aca="false">IF(I161&lt;&gt;AE161,TEXT(I161,"$###,###")&amp;CHAR(10)&amp;TEXT(AE161,"$###,###"),I161)</f>
        <v>550</v>
      </c>
      <c r="BC161" s="19" t="n">
        <f aca="false">IF(AND(J161&lt;&gt;"-",J161&lt;&gt;AF161),TEXT(J161,"$###,##0")&amp;CHAR(10)&amp;TEXT(AF161,"$###,##0"),J161)</f>
        <v>187</v>
      </c>
      <c r="BD161" s="19" t="n">
        <f aca="false">IF(AND(K161&lt;&gt;"-",K161&lt;&gt;AG161),TEXT(K161,"$###,##0")&amp;CHAR(10)&amp;TEXT(AG161,"$###,##0"),K161)</f>
        <v>3994</v>
      </c>
      <c r="BE161" s="19" t="n">
        <f aca="false">IF(AND(L161&lt;&gt;"-",L161&lt;&gt;AH161),TEXT(L161,"$###,##0")&amp;CHAR(10)&amp;TEXT(AH161,"$###,##0"),L161)</f>
        <v>298</v>
      </c>
      <c r="BF161" s="18" t="n">
        <f aca="false">IF(M161&lt;&gt;AI161,M161&amp;CHAR(10)&amp;AI161,M161)</f>
        <v>26</v>
      </c>
      <c r="BG161" s="19" t="str">
        <f aca="false">IF(N161&lt;&gt;AJ161,TEXT(N161,"$###,###")&amp;CHAR(10)&amp;TEXT(AJ161,"$###,###"),N161)</f>
        <v>$16,186
$16,681</v>
      </c>
      <c r="BH161" s="19" t="str">
        <f aca="false">IF(O161&lt;&gt;AK161,TEXT(O161,"$###,###")&amp;CHAR(10)&amp;TEXT(AK161,"$###,###"),O161)</f>
        <v>$54,099
$54,594</v>
      </c>
    </row>
    <row r="162" customFormat="false" ht="23.85" hidden="false" customHeight="false" outlineLevel="0" collapsed="false">
      <c r="A162" s="10" t="s">
        <v>65</v>
      </c>
      <c r="B162" s="10" t="s">
        <v>497</v>
      </c>
      <c r="C162" s="11" t="s">
        <v>498</v>
      </c>
      <c r="D162" s="12" t="s">
        <v>167</v>
      </c>
      <c r="E162" s="11" t="s">
        <v>499</v>
      </c>
      <c r="F162" s="13" t="n">
        <v>47391</v>
      </c>
      <c r="G162" s="13" t="n">
        <v>13947</v>
      </c>
      <c r="H162" s="13" t="n">
        <v>0</v>
      </c>
      <c r="I162" s="13" t="n">
        <v>687</v>
      </c>
      <c r="J162" s="14" t="n">
        <v>187</v>
      </c>
      <c r="K162" s="13" t="n">
        <v>0</v>
      </c>
      <c r="L162" s="13" t="n">
        <v>328</v>
      </c>
      <c r="M162" s="10" t="n">
        <v>26</v>
      </c>
      <c r="N162" s="13" t="n">
        <v>15149</v>
      </c>
      <c r="O162" s="13" t="n">
        <v>62540</v>
      </c>
      <c r="T162" s="0" t="str">
        <f aca="false">B162</f>
        <v>Mesa, Catherine S.</v>
      </c>
      <c r="U162" s="15" t="str">
        <f aca="false">X162</f>
        <v>Mesa, Catherine S.</v>
      </c>
      <c r="V162" s="0" t="str">
        <f aca="false">IF(OR(T162=U162,T162="",U162=""),"OK","BAD")</f>
        <v>OK</v>
      </c>
      <c r="W162" s="10" t="s">
        <v>65</v>
      </c>
      <c r="X162" s="10" t="s">
        <v>497</v>
      </c>
      <c r="Y162" s="11" t="n">
        <v>45236</v>
      </c>
      <c r="Z162" s="12" t="s">
        <v>167</v>
      </c>
      <c r="AA162" s="11" t="n">
        <v>45783</v>
      </c>
      <c r="AB162" s="13" t="n">
        <v>47391</v>
      </c>
      <c r="AC162" s="13" t="n">
        <v>13947</v>
      </c>
      <c r="AD162" s="13" t="n">
        <v>495</v>
      </c>
      <c r="AE162" s="13" t="n">
        <v>687</v>
      </c>
      <c r="AF162" s="13" t="n">
        <v>187</v>
      </c>
      <c r="AG162" s="13" t="n">
        <v>0</v>
      </c>
      <c r="AH162" s="13" t="n">
        <v>328</v>
      </c>
      <c r="AI162" s="12" t="n">
        <v>26</v>
      </c>
      <c r="AJ162" s="13" t="n">
        <v>15644</v>
      </c>
      <c r="AK162" s="13" t="n">
        <v>63035</v>
      </c>
      <c r="AS162" s="16" t="e">
        <f aca="false">IF(#REF!&lt;&gt;#REF!,#REF!&amp;"/"&amp;#REF!,#REF!)</f>
        <v>#REF!</v>
      </c>
      <c r="AT162" s="16" t="str">
        <f aca="false">IF(A162&lt;&gt;W162,A162&amp;CHAR(10)&amp;W162,A162)</f>
        <v>Administrative Assistant</v>
      </c>
      <c r="AU162" s="16" t="str">
        <f aca="false">IF(B162&lt;&gt;X162,B162&amp;CHAR(10)&amp;X162,B162)</f>
        <v>Mesa, Catherine S.</v>
      </c>
      <c r="AV162" s="17" t="str">
        <f aca="false">IF(C162&lt;&gt;Y162,TEXT(C162,"MM/DD/YY")&amp;CHAR(10)&amp;TEXT(Y162,"MM/DD/YY"),C162)</f>
        <v>11/06/23
11/06/23</v>
      </c>
      <c r="AW162" s="18" t="str">
        <f aca="false">IF(D162&lt;&gt;Z162,D162&amp;CHAR(10)&amp;Z162,D162)</f>
        <v>J-7</v>
      </c>
      <c r="AX162" s="17" t="str">
        <f aca="false">IF(E162&lt;&gt;AA162,TEXT(E162,"MM/DD/YY")&amp;CHAR(10)&amp;TEXT(AA162,"MM/DD/YY"),E162)</f>
        <v>05/06/25
05/06/25</v>
      </c>
      <c r="AY162" s="19" t="n">
        <f aca="false">IF(F162&lt;&gt;AB162,TEXT(F162,"$###,###")&amp;CHAR(10)&amp;TEXT(AB162,"$###,###"),F162)</f>
        <v>47391</v>
      </c>
      <c r="AZ162" s="19" t="n">
        <f aca="false">IF(G162&lt;&gt;AC162,TEXT(G162,"$###,###")&amp;CHAR(10)&amp;TEXT(AC162,"$###,###"),G162)</f>
        <v>13947</v>
      </c>
      <c r="BA162" s="19" t="str">
        <f aca="false">IF(AND(H162&lt;&gt;"-",H162&lt;&gt;AD162),TEXT(H162,"$###,##0")&amp;CHAR(10)&amp;TEXT(AD162,"$###,##0"),H162)</f>
        <v>$0
$495</v>
      </c>
      <c r="BB162" s="19" t="n">
        <f aca="false">IF(I162&lt;&gt;AE162,TEXT(I162,"$###,###")&amp;CHAR(10)&amp;TEXT(AE162,"$###,###"),I162)</f>
        <v>687</v>
      </c>
      <c r="BC162" s="19" t="n">
        <f aca="false">IF(AND(J162&lt;&gt;"-",J162&lt;&gt;AF162),TEXT(J162,"$###,##0")&amp;CHAR(10)&amp;TEXT(AF162,"$###,##0"),J162)</f>
        <v>187</v>
      </c>
      <c r="BD162" s="19" t="n">
        <f aca="false">IF(AND(K162&lt;&gt;"-",K162&lt;&gt;AG162),TEXT(K162,"$###,##0")&amp;CHAR(10)&amp;TEXT(AG162,"$###,##0"),K162)</f>
        <v>0</v>
      </c>
      <c r="BE162" s="19" t="n">
        <f aca="false">IF(AND(L162&lt;&gt;"-",L162&lt;&gt;AH162),TEXT(L162,"$###,##0")&amp;CHAR(10)&amp;TEXT(AH162,"$###,##0"),L162)</f>
        <v>328</v>
      </c>
      <c r="BF162" s="18" t="n">
        <f aca="false">IF(M162&lt;&gt;AI162,M162&amp;CHAR(10)&amp;AI162,M162)</f>
        <v>26</v>
      </c>
      <c r="BG162" s="19" t="str">
        <f aca="false">IF(N162&lt;&gt;AJ162,TEXT(N162,"$###,###")&amp;CHAR(10)&amp;TEXT(AJ162,"$###,###"),N162)</f>
        <v>$15,149
$15,644</v>
      </c>
      <c r="BH162" s="19" t="str">
        <f aca="false">IF(O162&lt;&gt;AK162,TEXT(O162,"$###,###")&amp;CHAR(10)&amp;TEXT(AK162,"$###,###"),O162)</f>
        <v>$62,540
$63,035</v>
      </c>
    </row>
    <row r="163" customFormat="false" ht="23.85" hidden="false" customHeight="false" outlineLevel="0" collapsed="false">
      <c r="A163" s="10" t="s">
        <v>65</v>
      </c>
      <c r="B163" s="10" t="s">
        <v>500</v>
      </c>
      <c r="C163" s="11" t="s">
        <v>501</v>
      </c>
      <c r="D163" s="12" t="s">
        <v>67</v>
      </c>
      <c r="E163" s="11" t="s">
        <v>502</v>
      </c>
      <c r="F163" s="13" t="n">
        <v>50446</v>
      </c>
      <c r="G163" s="13" t="n">
        <v>14846</v>
      </c>
      <c r="H163" s="13" t="n">
        <v>0</v>
      </c>
      <c r="I163" s="13" t="n">
        <v>731</v>
      </c>
      <c r="J163" s="14" t="n">
        <v>187</v>
      </c>
      <c r="K163" s="13" t="n">
        <v>9595</v>
      </c>
      <c r="L163" s="13" t="n">
        <v>328</v>
      </c>
      <c r="M163" s="10" t="n">
        <v>26</v>
      </c>
      <c r="N163" s="13" t="n">
        <v>25688</v>
      </c>
      <c r="O163" s="13" t="n">
        <v>76134</v>
      </c>
      <c r="T163" s="0" t="str">
        <f aca="false">B163</f>
        <v>Mesa, Genevieve P.</v>
      </c>
      <c r="U163" s="15" t="str">
        <f aca="false">X163</f>
        <v>Mesa, Genevieve P.</v>
      </c>
      <c r="V163" s="0" t="str">
        <f aca="false">IF(OR(T163=U163,T163="",U163=""),"OK","BAD")</f>
        <v>OK</v>
      </c>
      <c r="W163" s="10" t="s">
        <v>65</v>
      </c>
      <c r="X163" s="10" t="s">
        <v>500</v>
      </c>
      <c r="Y163" s="11" t="n">
        <v>39826</v>
      </c>
      <c r="Z163" s="12" t="s">
        <v>67</v>
      </c>
      <c r="AA163" s="11" t="n">
        <v>45389</v>
      </c>
      <c r="AB163" s="13" t="n">
        <v>50446</v>
      </c>
      <c r="AC163" s="13" t="n">
        <v>14846</v>
      </c>
      <c r="AD163" s="13" t="n">
        <v>495</v>
      </c>
      <c r="AE163" s="13" t="n">
        <v>731</v>
      </c>
      <c r="AF163" s="13" t="n">
        <v>187</v>
      </c>
      <c r="AG163" s="13" t="n">
        <v>9595</v>
      </c>
      <c r="AH163" s="13" t="n">
        <v>328</v>
      </c>
      <c r="AI163" s="12" t="n">
        <v>26</v>
      </c>
      <c r="AJ163" s="13" t="n">
        <v>26183</v>
      </c>
      <c r="AK163" s="13" t="n">
        <v>76629</v>
      </c>
      <c r="AS163" s="16" t="e">
        <f aca="false">IF(#REF!&lt;&gt;#REF!,#REF!&amp;"/"&amp;#REF!,#REF!)</f>
        <v>#REF!</v>
      </c>
      <c r="AT163" s="16" t="str">
        <f aca="false">IF(A163&lt;&gt;W163,A163&amp;CHAR(10)&amp;W163,A163)</f>
        <v>Administrative Assistant</v>
      </c>
      <c r="AU163" s="16" t="str">
        <f aca="false">IF(B163&lt;&gt;X163,B163&amp;CHAR(10)&amp;X163,B163)</f>
        <v>Mesa, Genevieve P.</v>
      </c>
      <c r="AV163" s="17" t="str">
        <f aca="false">IF(C163&lt;&gt;Y163,TEXT(C163,"MM/DD/YY")&amp;CHAR(10)&amp;TEXT(Y163,"MM/DD/YY"),C163)</f>
        <v>01/13/09
01/13/09</v>
      </c>
      <c r="AW163" s="18" t="str">
        <f aca="false">IF(D163&lt;&gt;Z163,D163&amp;CHAR(10)&amp;Z163,D163)</f>
        <v>J-9</v>
      </c>
      <c r="AX163" s="17" t="str">
        <f aca="false">IF(E163&lt;&gt;AA163,TEXT(E163,"MM/DD/YY")&amp;CHAR(10)&amp;TEXT(AA163,"MM/DD/YY"),E163)</f>
        <v>04/07/24
04/07/24</v>
      </c>
      <c r="AY163" s="19" t="n">
        <f aca="false">IF(F163&lt;&gt;AB163,TEXT(F163,"$###,###")&amp;CHAR(10)&amp;TEXT(AB163,"$###,###"),F163)</f>
        <v>50446</v>
      </c>
      <c r="AZ163" s="19" t="n">
        <f aca="false">IF(G163&lt;&gt;AC163,TEXT(G163,"$###,###")&amp;CHAR(10)&amp;TEXT(AC163,"$###,###"),G163)</f>
        <v>14846</v>
      </c>
      <c r="BA163" s="19" t="str">
        <f aca="false">IF(AND(H163&lt;&gt;"-",H163&lt;&gt;AD163),TEXT(H163,"$###,##0")&amp;CHAR(10)&amp;TEXT(AD163,"$###,##0"),H163)</f>
        <v>$0
$495</v>
      </c>
      <c r="BB163" s="19" t="n">
        <f aca="false">IF(I163&lt;&gt;AE163,TEXT(I163,"$###,###")&amp;CHAR(10)&amp;TEXT(AE163,"$###,###"),I163)</f>
        <v>731</v>
      </c>
      <c r="BC163" s="19" t="n">
        <f aca="false">IF(AND(J163&lt;&gt;"-",J163&lt;&gt;AF163),TEXT(J163,"$###,##0")&amp;CHAR(10)&amp;TEXT(AF163,"$###,##0"),J163)</f>
        <v>187</v>
      </c>
      <c r="BD163" s="19" t="n">
        <f aca="false">IF(AND(K163&lt;&gt;"-",K163&lt;&gt;AG163),TEXT(K163,"$###,##0")&amp;CHAR(10)&amp;TEXT(AG163,"$###,##0"),K163)</f>
        <v>9595</v>
      </c>
      <c r="BE163" s="19" t="n">
        <f aca="false">IF(AND(L163&lt;&gt;"-",L163&lt;&gt;AH163),TEXT(L163,"$###,##0")&amp;CHAR(10)&amp;TEXT(AH163,"$###,##0"),L163)</f>
        <v>328</v>
      </c>
      <c r="BF163" s="18" t="n">
        <f aca="false">IF(M163&lt;&gt;AI163,M163&amp;CHAR(10)&amp;AI163,M163)</f>
        <v>26</v>
      </c>
      <c r="BG163" s="19" t="str">
        <f aca="false">IF(N163&lt;&gt;AJ163,TEXT(N163,"$###,###")&amp;CHAR(10)&amp;TEXT(AJ163,"$###,###"),N163)</f>
        <v>$25,688
$26,183</v>
      </c>
      <c r="BH163" s="19" t="str">
        <f aca="false">IF(O163&lt;&gt;AK163,TEXT(O163,"$###,###")&amp;CHAR(10)&amp;TEXT(AK163,"$###,###"),O163)</f>
        <v>$76,134
$76,629</v>
      </c>
    </row>
    <row r="164" customFormat="false" ht="23.85" hidden="false" customHeight="false" outlineLevel="0" collapsed="false">
      <c r="A164" s="10" t="s">
        <v>68</v>
      </c>
      <c r="B164" s="10" t="s">
        <v>503</v>
      </c>
      <c r="C164" s="11" t="s">
        <v>145</v>
      </c>
      <c r="D164" s="12" t="s">
        <v>504</v>
      </c>
      <c r="E164" s="11" t="s">
        <v>109</v>
      </c>
      <c r="F164" s="13" t="n">
        <v>48715</v>
      </c>
      <c r="G164" s="13" t="n">
        <v>14337</v>
      </c>
      <c r="H164" s="13" t="n">
        <v>495</v>
      </c>
      <c r="I164" s="13" t="n">
        <v>706</v>
      </c>
      <c r="J164" s="14" t="n">
        <v>187</v>
      </c>
      <c r="K164" s="13" t="n">
        <v>3994</v>
      </c>
      <c r="L164" s="13" t="n">
        <v>298</v>
      </c>
      <c r="M164" s="10" t="n">
        <v>26</v>
      </c>
      <c r="N164" s="13" t="n">
        <v>20017</v>
      </c>
      <c r="O164" s="13" t="n">
        <v>68732</v>
      </c>
      <c r="T164" s="0" t="str">
        <f aca="false">B164</f>
        <v>Miranda, Kennylyn C.</v>
      </c>
      <c r="U164" s="15" t="str">
        <f aca="false">X164</f>
        <v>Miranda, Kennylyn C.</v>
      </c>
      <c r="V164" s="0" t="str">
        <f aca="false">IF(OR(T164=U164,T164="",U164=""),"OK","BAD")</f>
        <v>OK</v>
      </c>
      <c r="W164" s="10" t="s">
        <v>68</v>
      </c>
      <c r="X164" s="10" t="s">
        <v>503</v>
      </c>
      <c r="Y164" s="11" t="n">
        <v>45200</v>
      </c>
      <c r="Z164" s="12" t="s">
        <v>504</v>
      </c>
      <c r="AA164" s="11" t="n">
        <v>45505</v>
      </c>
      <c r="AB164" s="13" t="n">
        <v>48715</v>
      </c>
      <c r="AC164" s="13" t="n">
        <v>14337</v>
      </c>
      <c r="AD164" s="13" t="n">
        <v>495</v>
      </c>
      <c r="AE164" s="13" t="n">
        <v>706</v>
      </c>
      <c r="AF164" s="13" t="n">
        <v>187</v>
      </c>
      <c r="AG164" s="13" t="n">
        <v>3994</v>
      </c>
      <c r="AH164" s="13" t="n">
        <v>298</v>
      </c>
      <c r="AI164" s="12" t="n">
        <v>26</v>
      </c>
      <c r="AJ164" s="13" t="n">
        <v>20017</v>
      </c>
      <c r="AK164" s="13" t="n">
        <v>68732</v>
      </c>
      <c r="AS164" s="16" t="e">
        <f aca="false">IF(#REF!&lt;&gt;#REF!,#REF!&amp;"/"&amp;#REF!,#REF!)</f>
        <v>#REF!</v>
      </c>
      <c r="AT164" s="16" t="str">
        <f aca="false">IF(A164&lt;&gt;W164,A164&amp;CHAR(10)&amp;W164,A164)</f>
        <v>Assistant Professor</v>
      </c>
      <c r="AU164" s="16" t="str">
        <f aca="false">IF(B164&lt;&gt;X164,B164&amp;CHAR(10)&amp;X164,B164)</f>
        <v>Miranda, Kennylyn C.</v>
      </c>
      <c r="AV164" s="17" t="str">
        <f aca="false">IF(C164&lt;&gt;Y164,TEXT(C164,"MM/DD/YY")&amp;CHAR(10)&amp;TEXT(Y164,"MM/DD/YY"),C164)</f>
        <v>10/01/23
10/01/23</v>
      </c>
      <c r="AW164" s="18" t="str">
        <f aca="false">IF(D164&lt;&gt;Z164,D164&amp;CHAR(10)&amp;Z164,D164)</f>
        <v>K-1-c</v>
      </c>
      <c r="AX164" s="17" t="str">
        <f aca="false">IF(E164&lt;&gt;AA164,TEXT(E164,"MM/DD/YY")&amp;CHAR(10)&amp;TEXT(AA164,"MM/DD/YY"),E164)</f>
        <v>08/01/24
08/01/24</v>
      </c>
      <c r="AY164" s="19" t="n">
        <f aca="false">IF(F164&lt;&gt;AB164,TEXT(F164,"$###,###")&amp;CHAR(10)&amp;TEXT(AB164,"$###,###"),F164)</f>
        <v>48715</v>
      </c>
      <c r="AZ164" s="19" t="n">
        <f aca="false">IF(G164&lt;&gt;AC164,TEXT(G164,"$###,###")&amp;CHAR(10)&amp;TEXT(AC164,"$###,###"),G164)</f>
        <v>14337</v>
      </c>
      <c r="BA164" s="19" t="n">
        <f aca="false">IF(AND(H164&lt;&gt;"-",H164&lt;&gt;AD164),TEXT(H164,"$###,##0")&amp;CHAR(10)&amp;TEXT(AD164,"$###,##0"),H164)</f>
        <v>495</v>
      </c>
      <c r="BB164" s="19" t="n">
        <f aca="false">IF(I164&lt;&gt;AE164,TEXT(I164,"$###,###")&amp;CHAR(10)&amp;TEXT(AE164,"$###,###"),I164)</f>
        <v>706</v>
      </c>
      <c r="BC164" s="19" t="n">
        <f aca="false">IF(AND(J164&lt;&gt;"-",J164&lt;&gt;AF164),TEXT(J164,"$###,##0")&amp;CHAR(10)&amp;TEXT(AF164,"$###,##0"),J164)</f>
        <v>187</v>
      </c>
      <c r="BD164" s="19" t="n">
        <f aca="false">IF(AND(K164&lt;&gt;"-",K164&lt;&gt;AG164),TEXT(K164,"$###,##0")&amp;CHAR(10)&amp;TEXT(AG164,"$###,##0"),K164)</f>
        <v>3994</v>
      </c>
      <c r="BE164" s="19" t="n">
        <f aca="false">IF(AND(L164&lt;&gt;"-",L164&lt;&gt;AH164),TEXT(L164,"$###,##0")&amp;CHAR(10)&amp;TEXT(AH164,"$###,##0"),L164)</f>
        <v>298</v>
      </c>
      <c r="BF164" s="18" t="n">
        <f aca="false">IF(M164&lt;&gt;AI164,M164&amp;CHAR(10)&amp;AI164,M164)</f>
        <v>26</v>
      </c>
      <c r="BG164" s="19" t="n">
        <f aca="false">IF(N164&lt;&gt;AJ164,TEXT(N164,"$###,###")&amp;CHAR(10)&amp;TEXT(AJ164,"$###,###"),N164)</f>
        <v>20017</v>
      </c>
      <c r="BH164" s="19" t="n">
        <f aca="false">IF(O164&lt;&gt;AK164,TEXT(O164,"$###,###")&amp;CHAR(10)&amp;TEXT(AK164,"$###,###"),O164)</f>
        <v>68732</v>
      </c>
    </row>
    <row r="165" customFormat="false" ht="23.85" hidden="false" customHeight="false" outlineLevel="0" collapsed="false">
      <c r="A165" s="10" t="s">
        <v>33</v>
      </c>
      <c r="B165" s="10" t="s">
        <v>505</v>
      </c>
      <c r="C165" s="11" t="s">
        <v>247</v>
      </c>
      <c r="D165" s="12" t="s">
        <v>108</v>
      </c>
      <c r="E165" s="11" t="s">
        <v>109</v>
      </c>
      <c r="F165" s="13" t="n">
        <v>44326</v>
      </c>
      <c r="G165" s="13" t="n">
        <v>13045</v>
      </c>
      <c r="H165" s="13" t="n">
        <v>0</v>
      </c>
      <c r="I165" s="13" t="n">
        <v>643</v>
      </c>
      <c r="J165" s="14" t="n">
        <v>187</v>
      </c>
      <c r="K165" s="13" t="n">
        <v>0</v>
      </c>
      <c r="L165" s="13" t="n">
        <v>0</v>
      </c>
      <c r="M165" s="10" t="n">
        <v>26</v>
      </c>
      <c r="N165" s="13" t="n">
        <v>13875</v>
      </c>
      <c r="O165" s="13" t="n">
        <v>58201</v>
      </c>
      <c r="T165" s="0" t="str">
        <f aca="false">B165</f>
        <v>Mui, Eva Marie L.</v>
      </c>
      <c r="U165" s="15" t="str">
        <f aca="false">X165</f>
        <v>Mui, Eva Marie L.</v>
      </c>
      <c r="V165" s="0" t="str">
        <f aca="false">IF(OR(T165=U165,T165="",U165=""),"OK","BAD")</f>
        <v>OK</v>
      </c>
      <c r="W165" s="10" t="s">
        <v>33</v>
      </c>
      <c r="X165" s="10" t="s">
        <v>505</v>
      </c>
      <c r="Y165" s="11" t="n">
        <v>44050</v>
      </c>
      <c r="Z165" s="12" t="s">
        <v>108</v>
      </c>
      <c r="AA165" s="11" t="n">
        <v>45505</v>
      </c>
      <c r="AB165" s="13" t="n">
        <v>44326</v>
      </c>
      <c r="AC165" s="13" t="n">
        <v>13045</v>
      </c>
      <c r="AD165" s="13" t="n">
        <v>0</v>
      </c>
      <c r="AE165" s="13" t="n">
        <v>643</v>
      </c>
      <c r="AF165" s="13" t="n">
        <v>187</v>
      </c>
      <c r="AG165" s="13" t="n">
        <v>0</v>
      </c>
      <c r="AH165" s="13" t="n">
        <v>0</v>
      </c>
      <c r="AI165" s="12" t="n">
        <v>26</v>
      </c>
      <c r="AJ165" s="13" t="n">
        <v>13875</v>
      </c>
      <c r="AK165" s="13" t="n">
        <v>58201</v>
      </c>
      <c r="AS165" s="16" t="e">
        <f aca="false">IF(#REF!&lt;&gt;#REF!,#REF!&amp;"/"&amp;#REF!,#REF!)</f>
        <v>#REF!</v>
      </c>
      <c r="AT165" s="16" t="str">
        <f aca="false">IF(A165&lt;&gt;W165,A165&amp;CHAR(10)&amp;W165,A165)</f>
        <v>Instructor</v>
      </c>
      <c r="AU165" s="16" t="str">
        <f aca="false">IF(B165&lt;&gt;X165,B165&amp;CHAR(10)&amp;X165,B165)</f>
        <v>Mui, Eva Marie L.</v>
      </c>
      <c r="AV165" s="17" t="str">
        <f aca="false">IF(C165&lt;&gt;Y165,TEXT(C165,"MM/DD/YY")&amp;CHAR(10)&amp;TEXT(Y165,"MM/DD/YY"),C165)</f>
        <v>08/07/20
08/07/20</v>
      </c>
      <c r="AW165" s="18" t="str">
        <f aca="false">IF(D165&lt;&gt;Z165,D165&amp;CHAR(10)&amp;Z165,D165)</f>
        <v>J-1-d</v>
      </c>
      <c r="AX165" s="17" t="str">
        <f aca="false">IF(E165&lt;&gt;AA165,TEXT(E165,"MM/DD/YY")&amp;CHAR(10)&amp;TEXT(AA165,"MM/DD/YY"),E165)</f>
        <v>08/01/24
08/01/24</v>
      </c>
      <c r="AY165" s="19" t="n">
        <f aca="false">IF(F165&lt;&gt;AB165,TEXT(F165,"$###,###")&amp;CHAR(10)&amp;TEXT(AB165,"$###,###"),F165)</f>
        <v>44326</v>
      </c>
      <c r="AZ165" s="19" t="n">
        <f aca="false">IF(G165&lt;&gt;AC165,TEXT(G165,"$###,###")&amp;CHAR(10)&amp;TEXT(AC165,"$###,###"),G165)</f>
        <v>13045</v>
      </c>
      <c r="BA165" s="19" t="n">
        <f aca="false">IF(AND(H165&lt;&gt;"-",H165&lt;&gt;AD165),TEXT(H165,"$###,##0")&amp;CHAR(10)&amp;TEXT(AD165,"$###,##0"),H165)</f>
        <v>0</v>
      </c>
      <c r="BB165" s="19" t="n">
        <f aca="false">IF(I165&lt;&gt;AE165,TEXT(I165,"$###,###")&amp;CHAR(10)&amp;TEXT(AE165,"$###,###"),I165)</f>
        <v>643</v>
      </c>
      <c r="BC165" s="19" t="n">
        <f aca="false">IF(AND(J165&lt;&gt;"-",J165&lt;&gt;AF165),TEXT(J165,"$###,##0")&amp;CHAR(10)&amp;TEXT(AF165,"$###,##0"),J165)</f>
        <v>187</v>
      </c>
      <c r="BD165" s="19" t="n">
        <f aca="false">IF(AND(K165&lt;&gt;"-",K165&lt;&gt;AG165),TEXT(K165,"$###,##0")&amp;CHAR(10)&amp;TEXT(AG165,"$###,##0"),K165)</f>
        <v>0</v>
      </c>
      <c r="BE165" s="19" t="n">
        <f aca="false">IF(AND(L165&lt;&gt;"-",L165&lt;&gt;AH165),TEXT(L165,"$###,##0")&amp;CHAR(10)&amp;TEXT(AH165,"$###,##0"),L165)</f>
        <v>0</v>
      </c>
      <c r="BF165" s="18" t="n">
        <f aca="false">IF(M165&lt;&gt;AI165,M165&amp;CHAR(10)&amp;AI165,M165)</f>
        <v>26</v>
      </c>
      <c r="BG165" s="19" t="n">
        <f aca="false">IF(N165&lt;&gt;AJ165,TEXT(N165,"$###,###")&amp;CHAR(10)&amp;TEXT(AJ165,"$###,###"),N165)</f>
        <v>13875</v>
      </c>
      <c r="BH165" s="19" t="n">
        <f aca="false">IF(O165&lt;&gt;AK165,TEXT(O165,"$###,###")&amp;CHAR(10)&amp;TEXT(AK165,"$###,###"),O165)</f>
        <v>58201</v>
      </c>
    </row>
    <row r="166" customFormat="false" ht="23.85" hidden="false" customHeight="false" outlineLevel="0" collapsed="false">
      <c r="A166" s="10" t="s">
        <v>506</v>
      </c>
      <c r="B166" s="10" t="s">
        <v>507</v>
      </c>
      <c r="C166" s="11" t="s">
        <v>508</v>
      </c>
      <c r="D166" s="12" t="s">
        <v>509</v>
      </c>
      <c r="E166" s="11" t="s">
        <v>510</v>
      </c>
      <c r="F166" s="13" t="n">
        <v>54266</v>
      </c>
      <c r="G166" s="13" t="n">
        <v>15970</v>
      </c>
      <c r="H166" s="13" t="n">
        <v>0</v>
      </c>
      <c r="I166" s="13" t="n">
        <v>787</v>
      </c>
      <c r="J166" s="14" t="n">
        <v>187</v>
      </c>
      <c r="K166" s="13" t="n">
        <v>0</v>
      </c>
      <c r="L166" s="13" t="n">
        <v>298</v>
      </c>
      <c r="M166" s="10" t="n">
        <v>26</v>
      </c>
      <c r="N166" s="13" t="n">
        <v>17242</v>
      </c>
      <c r="O166" s="13" t="n">
        <v>71508</v>
      </c>
      <c r="T166" s="0" t="str">
        <f aca="false">B166</f>
        <v>Muna, Esther A.</v>
      </c>
      <c r="U166" s="15" t="str">
        <f aca="false">X166</f>
        <v>Muna, Esther A.</v>
      </c>
      <c r="V166" s="0" t="str">
        <f aca="false">IF(OR(T166=U166,T166="",U166=""),"OK","BAD")</f>
        <v>OK</v>
      </c>
      <c r="W166" s="10" t="s">
        <v>506</v>
      </c>
      <c r="X166" s="10" t="s">
        <v>507</v>
      </c>
      <c r="Y166" s="11" t="n">
        <v>39356</v>
      </c>
      <c r="Z166" s="12" t="s">
        <v>509</v>
      </c>
      <c r="AA166" s="11" t="n">
        <v>45748</v>
      </c>
      <c r="AB166" s="13" t="n">
        <v>54266</v>
      </c>
      <c r="AC166" s="13" t="n">
        <v>15970</v>
      </c>
      <c r="AD166" s="13" t="n">
        <v>0</v>
      </c>
      <c r="AE166" s="13" t="n">
        <v>787</v>
      </c>
      <c r="AF166" s="13" t="n">
        <v>187</v>
      </c>
      <c r="AG166" s="13" t="n">
        <v>0</v>
      </c>
      <c r="AH166" s="13" t="n">
        <v>298</v>
      </c>
      <c r="AI166" s="12" t="n">
        <v>26</v>
      </c>
      <c r="AJ166" s="13" t="n">
        <v>17242</v>
      </c>
      <c r="AK166" s="13" t="n">
        <v>71508</v>
      </c>
      <c r="AS166" s="16" t="e">
        <f aca="false">IF(#REF!&lt;&gt;#REF!,#REF!&amp;"/"&amp;#REF!,#REF!)</f>
        <v>#REF!</v>
      </c>
      <c r="AT166" s="16" t="str">
        <f aca="false">IF(A166&lt;&gt;W166,A166&amp;CHAR(10)&amp;W166,A166)</f>
        <v>Private Secretary</v>
      </c>
      <c r="AU166" s="16" t="str">
        <f aca="false">IF(B166&lt;&gt;X166,B166&amp;CHAR(10)&amp;X166,B166)</f>
        <v>Muna, Esther A.</v>
      </c>
      <c r="AV166" s="17" t="str">
        <f aca="false">IF(C166&lt;&gt;Y166,TEXT(C166,"MM/DD/YY")&amp;CHAR(10)&amp;TEXT(Y166,"MM/DD/YY"),C166)</f>
        <v>10/01/07
10/01/07</v>
      </c>
      <c r="AW166" s="18" t="str">
        <f aca="false">IF(D166&lt;&gt;Z166,D166&amp;CHAR(10)&amp;Z166,D166)</f>
        <v>I-14</v>
      </c>
      <c r="AX166" s="17" t="str">
        <f aca="false">IF(E166&lt;&gt;AA166,TEXT(E166,"MM/DD/YY")&amp;CHAR(10)&amp;TEXT(AA166,"MM/DD/YY"),E166)</f>
        <v>04/01/25
04/01/25</v>
      </c>
      <c r="AY166" s="19" t="n">
        <f aca="false">IF(F166&lt;&gt;AB166,TEXT(F166,"$###,###")&amp;CHAR(10)&amp;TEXT(AB166,"$###,###"),F166)</f>
        <v>54266</v>
      </c>
      <c r="AZ166" s="19" t="n">
        <f aca="false">IF(G166&lt;&gt;AC166,TEXT(G166,"$###,###")&amp;CHAR(10)&amp;TEXT(AC166,"$###,###"),G166)</f>
        <v>15970</v>
      </c>
      <c r="BA166" s="19" t="n">
        <f aca="false">IF(AND(H166&lt;&gt;"-",H166&lt;&gt;AD166),TEXT(H166,"$###,##0")&amp;CHAR(10)&amp;TEXT(AD166,"$###,##0"),H166)</f>
        <v>0</v>
      </c>
      <c r="BB166" s="19" t="n">
        <f aca="false">IF(I166&lt;&gt;AE166,TEXT(I166,"$###,###")&amp;CHAR(10)&amp;TEXT(AE166,"$###,###"),I166)</f>
        <v>787</v>
      </c>
      <c r="BC166" s="19" t="n">
        <f aca="false">IF(AND(J166&lt;&gt;"-",J166&lt;&gt;AF166),TEXT(J166,"$###,##0")&amp;CHAR(10)&amp;TEXT(AF166,"$###,##0"),J166)</f>
        <v>187</v>
      </c>
      <c r="BD166" s="19" t="n">
        <f aca="false">IF(AND(K166&lt;&gt;"-",K166&lt;&gt;AG166),TEXT(K166,"$###,##0")&amp;CHAR(10)&amp;TEXT(AG166,"$###,##0"),K166)</f>
        <v>0</v>
      </c>
      <c r="BE166" s="19" t="n">
        <f aca="false">IF(AND(L166&lt;&gt;"-",L166&lt;&gt;AH166),TEXT(L166,"$###,##0")&amp;CHAR(10)&amp;TEXT(AH166,"$###,##0"),L166)</f>
        <v>298</v>
      </c>
      <c r="BF166" s="18" t="n">
        <f aca="false">IF(M166&lt;&gt;AI166,M166&amp;CHAR(10)&amp;AI166,M166)</f>
        <v>26</v>
      </c>
      <c r="BG166" s="19" t="n">
        <f aca="false">IF(N166&lt;&gt;AJ166,TEXT(N166,"$###,###")&amp;CHAR(10)&amp;TEXT(AJ166,"$###,###"),N166)</f>
        <v>17242</v>
      </c>
      <c r="BH166" s="19" t="n">
        <f aca="false">IF(O166&lt;&gt;AK166,TEXT(O166,"$###,###")&amp;CHAR(10)&amp;TEXT(AK166,"$###,###"),O166)</f>
        <v>71508</v>
      </c>
    </row>
    <row r="167" customFormat="false" ht="23.85" hidden="false" customHeight="false" outlineLevel="0" collapsed="false">
      <c r="A167" s="10" t="s">
        <v>60</v>
      </c>
      <c r="B167" s="10" t="s">
        <v>511</v>
      </c>
      <c r="C167" s="11" t="s">
        <v>512</v>
      </c>
      <c r="D167" s="12" t="s">
        <v>513</v>
      </c>
      <c r="E167" s="11" t="s">
        <v>109</v>
      </c>
      <c r="F167" s="13" t="n">
        <v>84442</v>
      </c>
      <c r="G167" s="13" t="n">
        <v>24851</v>
      </c>
      <c r="H167" s="13" t="n">
        <v>0</v>
      </c>
      <c r="I167" s="13" t="n">
        <v>1224</v>
      </c>
      <c r="J167" s="14" t="n">
        <v>187</v>
      </c>
      <c r="K167" s="13" t="n">
        <v>6116</v>
      </c>
      <c r="L167" s="13" t="n">
        <v>298</v>
      </c>
      <c r="M167" s="10" t="n">
        <v>26</v>
      </c>
      <c r="N167" s="13" t="n">
        <v>32677</v>
      </c>
      <c r="O167" s="13" t="n">
        <v>117119</v>
      </c>
      <c r="T167" s="0" t="str">
        <f aca="false">B167</f>
        <v>Munoz, Jose U.</v>
      </c>
      <c r="U167" s="15" t="str">
        <f aca="false">X167</f>
        <v>Munoz, Jose U.</v>
      </c>
      <c r="V167" s="0" t="str">
        <f aca="false">IF(OR(T167=U167,T167="",U167=""),"OK","BAD")</f>
        <v>OK</v>
      </c>
      <c r="W167" s="10" t="s">
        <v>60</v>
      </c>
      <c r="X167" s="10" t="s">
        <v>511</v>
      </c>
      <c r="Y167" s="11" t="n">
        <v>33101</v>
      </c>
      <c r="Z167" s="12" t="s">
        <v>513</v>
      </c>
      <c r="AA167" s="11" t="n">
        <v>45505</v>
      </c>
      <c r="AB167" s="13" t="n">
        <v>84442</v>
      </c>
      <c r="AC167" s="13" t="n">
        <v>24851</v>
      </c>
      <c r="AD167" s="13" t="n">
        <v>0</v>
      </c>
      <c r="AE167" s="13" t="n">
        <v>1224</v>
      </c>
      <c r="AF167" s="13" t="n">
        <v>187</v>
      </c>
      <c r="AG167" s="13" t="n">
        <v>6116</v>
      </c>
      <c r="AH167" s="13" t="n">
        <v>298</v>
      </c>
      <c r="AI167" s="12" t="n">
        <v>26</v>
      </c>
      <c r="AJ167" s="13" t="n">
        <v>32677</v>
      </c>
      <c r="AK167" s="13" t="n">
        <v>117119</v>
      </c>
      <c r="AS167" s="16" t="e">
        <f aca="false">IF(#REF!&lt;&gt;#REF!,#REF!&amp;"/"&amp;#REF!,#REF!)</f>
        <v>#REF!</v>
      </c>
      <c r="AT167" s="16" t="str">
        <f aca="false">IF(A167&lt;&gt;W167,A167&amp;CHAR(10)&amp;W167,A167)</f>
        <v>Associate Professor</v>
      </c>
      <c r="AU167" s="16" t="str">
        <f aca="false">IF(B167&lt;&gt;X167,B167&amp;CHAR(10)&amp;X167,B167)</f>
        <v>Munoz, Jose U.</v>
      </c>
      <c r="AV167" s="17" t="str">
        <f aca="false">IF(C167&lt;&gt;Y167,TEXT(C167,"MM/DD/YY")&amp;CHAR(10)&amp;TEXT(Y167,"MM/DD/YY"),C167)</f>
        <v>08/16/90
08/16/90</v>
      </c>
      <c r="AW167" s="18" t="str">
        <f aca="false">IF(D167&lt;&gt;Z167,D167&amp;CHAR(10)&amp;Z167,D167)</f>
        <v>L-12-b</v>
      </c>
      <c r="AX167" s="17" t="str">
        <f aca="false">IF(E167&lt;&gt;AA167,TEXT(E167,"MM/DD/YY")&amp;CHAR(10)&amp;TEXT(AA167,"MM/DD/YY"),E167)</f>
        <v>08/01/24
08/01/24</v>
      </c>
      <c r="AY167" s="19" t="n">
        <f aca="false">IF(F167&lt;&gt;AB167,TEXT(F167,"$###,###")&amp;CHAR(10)&amp;TEXT(AB167,"$###,###"),F167)</f>
        <v>84442</v>
      </c>
      <c r="AZ167" s="19" t="n">
        <f aca="false">IF(G167&lt;&gt;AC167,TEXT(G167,"$###,###")&amp;CHAR(10)&amp;TEXT(AC167,"$###,###"),G167)</f>
        <v>24851</v>
      </c>
      <c r="BA167" s="19" t="n">
        <f aca="false">IF(AND(H167&lt;&gt;"-",H167&lt;&gt;AD167),TEXT(H167,"$###,##0")&amp;CHAR(10)&amp;TEXT(AD167,"$###,##0"),H167)</f>
        <v>0</v>
      </c>
      <c r="BB167" s="19" t="n">
        <f aca="false">IF(I167&lt;&gt;AE167,TEXT(I167,"$###,###")&amp;CHAR(10)&amp;TEXT(AE167,"$###,###"),I167)</f>
        <v>1224</v>
      </c>
      <c r="BC167" s="19" t="n">
        <f aca="false">IF(AND(J167&lt;&gt;"-",J167&lt;&gt;AF167),TEXT(J167,"$###,##0")&amp;CHAR(10)&amp;TEXT(AF167,"$###,##0"),J167)</f>
        <v>187</v>
      </c>
      <c r="BD167" s="19" t="n">
        <f aca="false">IF(AND(K167&lt;&gt;"-",K167&lt;&gt;AG167),TEXT(K167,"$###,##0")&amp;CHAR(10)&amp;TEXT(AG167,"$###,##0"),K167)</f>
        <v>6116</v>
      </c>
      <c r="BE167" s="19" t="n">
        <f aca="false">IF(AND(L167&lt;&gt;"-",L167&lt;&gt;AH167),TEXT(L167,"$###,##0")&amp;CHAR(10)&amp;TEXT(AH167,"$###,##0"),L167)</f>
        <v>298</v>
      </c>
      <c r="BF167" s="18" t="n">
        <f aca="false">IF(M167&lt;&gt;AI167,M167&amp;CHAR(10)&amp;AI167,M167)</f>
        <v>26</v>
      </c>
      <c r="BG167" s="19" t="n">
        <f aca="false">IF(N167&lt;&gt;AJ167,TEXT(N167,"$###,###")&amp;CHAR(10)&amp;TEXT(AJ167,"$###,###"),N167)</f>
        <v>32677</v>
      </c>
      <c r="BH167" s="19" t="n">
        <f aca="false">IF(O167&lt;&gt;AK167,TEXT(O167,"$###,###")&amp;CHAR(10)&amp;TEXT(AK167,"$###,###"),O167)</f>
        <v>117119</v>
      </c>
    </row>
    <row r="168" customFormat="false" ht="23.85" hidden="false" customHeight="false" outlineLevel="0" collapsed="false">
      <c r="A168" s="10" t="s">
        <v>60</v>
      </c>
      <c r="B168" s="10" t="s">
        <v>514</v>
      </c>
      <c r="C168" s="11" t="s">
        <v>298</v>
      </c>
      <c r="D168" s="12" t="s">
        <v>515</v>
      </c>
      <c r="E168" s="11" t="s">
        <v>109</v>
      </c>
      <c r="F168" s="13" t="n">
        <v>88749</v>
      </c>
      <c r="G168" s="13" t="n">
        <v>26119</v>
      </c>
      <c r="H168" s="13" t="n">
        <v>0</v>
      </c>
      <c r="I168" s="13" t="n">
        <v>1287</v>
      </c>
      <c r="J168" s="14" t="n">
        <v>187</v>
      </c>
      <c r="K168" s="13" t="n">
        <v>15670</v>
      </c>
      <c r="L168" s="13" t="n">
        <v>530</v>
      </c>
      <c r="M168" s="10" t="n">
        <v>26</v>
      </c>
      <c r="N168" s="13" t="n">
        <v>43792</v>
      </c>
      <c r="O168" s="13" t="n">
        <v>132541</v>
      </c>
      <c r="T168" s="0" t="str">
        <f aca="false">B168</f>
        <v>Nanpei, Rose Marie D.</v>
      </c>
      <c r="U168" s="15" t="str">
        <f aca="false">X168</f>
        <v>Nanpei, Rose Marie D.</v>
      </c>
      <c r="V168" s="0" t="str">
        <f aca="false">IF(OR(T168=U168,T168="",U168=""),"OK","BAD")</f>
        <v>OK</v>
      </c>
      <c r="W168" s="10" t="s">
        <v>60</v>
      </c>
      <c r="X168" s="10" t="s">
        <v>514</v>
      </c>
      <c r="Y168" s="11" t="n">
        <v>44105</v>
      </c>
      <c r="Z168" s="12" t="s">
        <v>515</v>
      </c>
      <c r="AA168" s="11" t="n">
        <v>45505</v>
      </c>
      <c r="AB168" s="13" t="n">
        <v>88749</v>
      </c>
      <c r="AC168" s="13" t="n">
        <v>26119</v>
      </c>
      <c r="AD168" s="13" t="n">
        <v>0</v>
      </c>
      <c r="AE168" s="13" t="n">
        <v>1287</v>
      </c>
      <c r="AF168" s="13" t="n">
        <v>187</v>
      </c>
      <c r="AG168" s="13" t="n">
        <v>15670</v>
      </c>
      <c r="AH168" s="13" t="n">
        <v>530</v>
      </c>
      <c r="AI168" s="12" t="n">
        <v>26</v>
      </c>
      <c r="AJ168" s="13" t="n">
        <v>43792</v>
      </c>
      <c r="AK168" s="13" t="n">
        <v>132541</v>
      </c>
      <c r="AS168" s="16" t="e">
        <f aca="false">IF(#REF!&lt;&gt;#REF!,#REF!&amp;"/"&amp;#REF!,#REF!)</f>
        <v>#REF!</v>
      </c>
      <c r="AT168" s="16" t="str">
        <f aca="false">IF(A168&lt;&gt;W168,A168&amp;CHAR(10)&amp;W168,A168)</f>
        <v>Associate Professor</v>
      </c>
      <c r="AU168" s="16" t="str">
        <f aca="false">IF(B168&lt;&gt;X168,B168&amp;CHAR(10)&amp;X168,B168)</f>
        <v>Nanpei, Rose Marie D.</v>
      </c>
      <c r="AV168" s="17" t="str">
        <f aca="false">IF(C168&lt;&gt;Y168,TEXT(C168,"MM/DD/YY")&amp;CHAR(10)&amp;TEXT(Y168,"MM/DD/YY"),C168)</f>
        <v>10/01/20
10/01/20</v>
      </c>
      <c r="AW168" s="18" t="str">
        <f aca="false">IF(D168&lt;&gt;Z168,D168&amp;CHAR(10)&amp;Z168,D168)</f>
        <v>L-13-c</v>
      </c>
      <c r="AX168" s="17" t="str">
        <f aca="false">IF(E168&lt;&gt;AA168,TEXT(E168,"MM/DD/YY")&amp;CHAR(10)&amp;TEXT(AA168,"MM/DD/YY"),E168)</f>
        <v>08/01/24
08/01/24</v>
      </c>
      <c r="AY168" s="19" t="n">
        <f aca="false">IF(F168&lt;&gt;AB168,TEXT(F168,"$###,###")&amp;CHAR(10)&amp;TEXT(AB168,"$###,###"),F168)</f>
        <v>88749</v>
      </c>
      <c r="AZ168" s="19" t="n">
        <f aca="false">IF(G168&lt;&gt;AC168,TEXT(G168,"$###,###")&amp;CHAR(10)&amp;TEXT(AC168,"$###,###"),G168)</f>
        <v>26119</v>
      </c>
      <c r="BA168" s="19" t="n">
        <f aca="false">IF(AND(H168&lt;&gt;"-",H168&lt;&gt;AD168),TEXT(H168,"$###,##0")&amp;CHAR(10)&amp;TEXT(AD168,"$###,##0"),H168)</f>
        <v>0</v>
      </c>
      <c r="BB168" s="19" t="n">
        <f aca="false">IF(I168&lt;&gt;AE168,TEXT(I168,"$###,###")&amp;CHAR(10)&amp;TEXT(AE168,"$###,###"),I168)</f>
        <v>1287</v>
      </c>
      <c r="BC168" s="19" t="n">
        <f aca="false">IF(AND(J168&lt;&gt;"-",J168&lt;&gt;AF168),TEXT(J168,"$###,##0")&amp;CHAR(10)&amp;TEXT(AF168,"$###,##0"),J168)</f>
        <v>187</v>
      </c>
      <c r="BD168" s="19" t="n">
        <f aca="false">IF(AND(K168&lt;&gt;"-",K168&lt;&gt;AG168),TEXT(K168,"$###,##0")&amp;CHAR(10)&amp;TEXT(AG168,"$###,##0"),K168)</f>
        <v>15670</v>
      </c>
      <c r="BE168" s="19" t="n">
        <f aca="false">IF(AND(L168&lt;&gt;"-",L168&lt;&gt;AH168),TEXT(L168,"$###,##0")&amp;CHAR(10)&amp;TEXT(AH168,"$###,##0"),L168)</f>
        <v>530</v>
      </c>
      <c r="BF168" s="18" t="n">
        <f aca="false">IF(M168&lt;&gt;AI168,M168&amp;CHAR(10)&amp;AI168,M168)</f>
        <v>26</v>
      </c>
      <c r="BG168" s="19" t="n">
        <f aca="false">IF(N168&lt;&gt;AJ168,TEXT(N168,"$###,###")&amp;CHAR(10)&amp;TEXT(AJ168,"$###,###"),N168)</f>
        <v>43792</v>
      </c>
      <c r="BH168" s="19" t="n">
        <f aca="false">IF(O168&lt;&gt;AK168,TEXT(O168,"$###,###")&amp;CHAR(10)&amp;TEXT(AK168,"$###,###"),O168)</f>
        <v>132541</v>
      </c>
    </row>
    <row r="169" customFormat="false" ht="23.85" hidden="false" customHeight="false" outlineLevel="0" collapsed="false">
      <c r="A169" s="10" t="s">
        <v>44</v>
      </c>
      <c r="B169" s="10" t="s">
        <v>516</v>
      </c>
      <c r="C169" s="11" t="s">
        <v>366</v>
      </c>
      <c r="D169" s="12" t="s">
        <v>52</v>
      </c>
      <c r="E169" s="11" t="s">
        <v>367</v>
      </c>
      <c r="F169" s="13" t="n">
        <v>28269</v>
      </c>
      <c r="G169" s="13" t="n">
        <v>8320</v>
      </c>
      <c r="H169" s="13" t="n">
        <v>495</v>
      </c>
      <c r="I169" s="13" t="n">
        <v>410</v>
      </c>
      <c r="J169" s="14" t="n">
        <v>0</v>
      </c>
      <c r="K169" s="13" t="n">
        <v>0</v>
      </c>
      <c r="L169" s="13" t="n">
        <v>0</v>
      </c>
      <c r="M169" s="10" t="n">
        <v>26</v>
      </c>
      <c r="N169" s="13" t="n">
        <v>9224</v>
      </c>
      <c r="O169" s="13" t="n">
        <v>37493</v>
      </c>
      <c r="T169" s="0" t="str">
        <f aca="false">B169</f>
        <v>Nededog, Shonna A.</v>
      </c>
      <c r="U169" s="15" t="n">
        <f aca="false">X169</f>
        <v>0</v>
      </c>
      <c r="V169" s="0" t="str">
        <f aca="false">IF(OR(T169=U169,T169="",U169=""),"OK","BAD")</f>
        <v>OK</v>
      </c>
      <c r="W169" s="10"/>
      <c r="X169" s="10"/>
      <c r="Y169" s="11"/>
      <c r="Z169" s="12"/>
      <c r="AA169" s="11"/>
      <c r="AB169" s="13"/>
      <c r="AC169" s="13"/>
      <c r="AD169" s="13"/>
      <c r="AE169" s="13"/>
      <c r="AF169" s="13"/>
      <c r="AG169" s="13"/>
      <c r="AH169" s="13"/>
      <c r="AI169" s="12"/>
      <c r="AJ169" s="13"/>
      <c r="AK169" s="13"/>
      <c r="AS169" s="16" t="e">
        <f aca="false">IF(#REF!&lt;&gt;#REF!,#REF!&amp;"/"&amp;#REF!,#REF!)</f>
        <v>#REF!</v>
      </c>
      <c r="AT169" s="16" t="str">
        <f aca="false">IF(A169&lt;&gt;W169,A169&amp;CHAR(10)&amp;W169,A169)</f>
        <v>Administrative Aide
</v>
      </c>
      <c r="AU169" s="16" t="str">
        <f aca="false">IF(B169&lt;&gt;X169,B169&amp;CHAR(10)&amp;X169,B169)</f>
        <v>Nededog, Shonna A.
</v>
      </c>
      <c r="AV169" s="17" t="str">
        <f aca="false">IF(C169&lt;&gt;Y169,TEXT(C169,"MM/DD/YY")&amp;CHAR(10)&amp;TEXT(Y169,"MM/DD/YY"),C169)</f>
        <v>01/16/24
12/30/99</v>
      </c>
      <c r="AW169" s="18" t="str">
        <f aca="false">IF(D169&lt;&gt;Z169,D169&amp;CHAR(10)&amp;Z169,D169)</f>
        <v>F-1
</v>
      </c>
      <c r="AX169" s="17" t="str">
        <f aca="false">IF(E169&lt;&gt;AA169,TEXT(E169,"MM/DD/YY")&amp;CHAR(10)&amp;TEXT(AA169,"MM/DD/YY"),E169)</f>
        <v>01/16/25
12/30/99</v>
      </c>
      <c r="AY169" s="19" t="str">
        <f aca="false">IF(F169&lt;&gt;AB169,TEXT(F169,"$###,###")&amp;CHAR(10)&amp;TEXT(AB169,"$###,###"),F169)</f>
        <v>$28,269
$</v>
      </c>
      <c r="AZ169" s="19" t="str">
        <f aca="false">IF(G169&lt;&gt;AC169,TEXT(G169,"$###,###")&amp;CHAR(10)&amp;TEXT(AC169,"$###,###"),G169)</f>
        <v>$8,320
$</v>
      </c>
      <c r="BA169" s="19" t="str">
        <f aca="false">IF(AND(H169&lt;&gt;"-",H169&lt;&gt;AD169),TEXT(H169,"$###,##0")&amp;CHAR(10)&amp;TEXT(AD169,"$###,##0"),H169)</f>
        <v>$495
$0</v>
      </c>
      <c r="BB169" s="19" t="str">
        <f aca="false">IF(I169&lt;&gt;AE169,TEXT(I169,"$###,###")&amp;CHAR(10)&amp;TEXT(AE169,"$###,###"),I169)</f>
        <v>$410
$</v>
      </c>
      <c r="BC169" s="19" t="n">
        <f aca="false">IF(AND(J169&lt;&gt;"-",J169&lt;&gt;AF169),TEXT(J169,"$###,##0")&amp;CHAR(10)&amp;TEXT(AF169,"$###,##0"),J169)</f>
        <v>0</v>
      </c>
      <c r="BD169" s="19" t="n">
        <f aca="false">IF(AND(K169&lt;&gt;"-",K169&lt;&gt;AG169),TEXT(K169,"$###,##0")&amp;CHAR(10)&amp;TEXT(AG169,"$###,##0"),K169)</f>
        <v>0</v>
      </c>
      <c r="BE169" s="19" t="n">
        <f aca="false">IF(AND(L169&lt;&gt;"-",L169&lt;&gt;AH169),TEXT(L169,"$###,##0")&amp;CHAR(10)&amp;TEXT(AH169,"$###,##0"),L169)</f>
        <v>0</v>
      </c>
      <c r="BF169" s="18" t="str">
        <f aca="false">IF(M169&lt;&gt;AI169,M169&amp;CHAR(10)&amp;AI169,M169)</f>
        <v>26
</v>
      </c>
      <c r="BG169" s="19" t="str">
        <f aca="false">IF(N169&lt;&gt;AJ169,TEXT(N169,"$###,###")&amp;CHAR(10)&amp;TEXT(AJ169,"$###,###"),N169)</f>
        <v>$9,224
$</v>
      </c>
      <c r="BH169" s="19" t="str">
        <f aca="false">IF(O169&lt;&gt;AK169,TEXT(O169,"$###,###")&amp;CHAR(10)&amp;TEXT(AK169,"$###,###"),O169)</f>
        <v>$37,493
$</v>
      </c>
    </row>
    <row r="170" customFormat="false" ht="23.85" hidden="false" customHeight="false" outlineLevel="0" collapsed="false">
      <c r="A170" s="10" t="s">
        <v>27</v>
      </c>
      <c r="B170" s="10" t="s">
        <v>517</v>
      </c>
      <c r="C170" s="11" t="s">
        <v>494</v>
      </c>
      <c r="D170" s="12" t="s">
        <v>29</v>
      </c>
      <c r="E170" s="11" t="s">
        <v>97</v>
      </c>
      <c r="F170" s="13" t="n">
        <v>41372</v>
      </c>
      <c r="G170" s="13" t="n">
        <v>12176</v>
      </c>
      <c r="H170" s="13" t="n">
        <v>495</v>
      </c>
      <c r="I170" s="13" t="n">
        <v>600</v>
      </c>
      <c r="J170" s="14" t="n">
        <v>187</v>
      </c>
      <c r="K170" s="13" t="n">
        <v>3994</v>
      </c>
      <c r="L170" s="13" t="n">
        <v>298</v>
      </c>
      <c r="M170" s="10" t="n">
        <v>26</v>
      </c>
      <c r="N170" s="13" t="n">
        <v>17749</v>
      </c>
      <c r="O170" s="13" t="n">
        <v>59121</v>
      </c>
      <c r="T170" s="0" t="str">
        <f aca="false">B170</f>
        <v>Ngiraklang, Dilbedul Missy</v>
      </c>
      <c r="U170" s="15" t="str">
        <f aca="false">X170</f>
        <v>Ngiraklang, Dilbedul Missy</v>
      </c>
      <c r="V170" s="0" t="str">
        <f aca="false">IF(OR(T170=U170,T170="",U170=""),"OK","BAD")</f>
        <v>OK</v>
      </c>
      <c r="W170" s="10" t="s">
        <v>27</v>
      </c>
      <c r="X170" s="10" t="s">
        <v>517</v>
      </c>
      <c r="Y170" s="11" t="n">
        <v>45124</v>
      </c>
      <c r="Z170" s="12" t="s">
        <v>29</v>
      </c>
      <c r="AA170" s="11" t="s">
        <v>97</v>
      </c>
      <c r="AB170" s="13" t="n">
        <v>41372</v>
      </c>
      <c r="AC170" s="13" t="n">
        <v>12176</v>
      </c>
      <c r="AD170" s="13" t="n">
        <v>495</v>
      </c>
      <c r="AE170" s="13" t="n">
        <v>600</v>
      </c>
      <c r="AF170" s="13" t="n">
        <v>0</v>
      </c>
      <c r="AG170" s="13" t="n">
        <v>3994</v>
      </c>
      <c r="AH170" s="13" t="n">
        <v>298</v>
      </c>
      <c r="AI170" s="12" t="n">
        <v>26</v>
      </c>
      <c r="AJ170" s="13" t="n">
        <v>17562</v>
      </c>
      <c r="AK170" s="13" t="n">
        <v>58934</v>
      </c>
      <c r="AS170" s="16" t="e">
        <f aca="false">IF(#REF!&lt;&gt;#REF!,#REF!&amp;"/"&amp;#REF!,#REF!)</f>
        <v>#REF!</v>
      </c>
      <c r="AT170" s="16" t="str">
        <f aca="false">IF(A170&lt;&gt;W170,A170&amp;CHAR(10)&amp;W170,A170)</f>
        <v>Program Coordinator I</v>
      </c>
      <c r="AU170" s="16" t="str">
        <f aca="false">IF(B170&lt;&gt;X170,B170&amp;CHAR(10)&amp;X170,B170)</f>
        <v>Ngiraklang, Dilbedul Missy</v>
      </c>
      <c r="AV170" s="17" t="str">
        <f aca="false">IF(C170&lt;&gt;Y170,TEXT(C170,"MM/DD/YY")&amp;CHAR(10)&amp;TEXT(Y170,"MM/DD/YY"),C170)</f>
        <v>07/17/23
07/17/23</v>
      </c>
      <c r="AW170" s="18" t="str">
        <f aca="false">IF(D170&lt;&gt;Z170,D170&amp;CHAR(10)&amp;Z170,D170)</f>
        <v>K-1</v>
      </c>
      <c r="AX170" s="17" t="str">
        <f aca="false">IF(E170&lt;&gt;AA170,TEXT(E170,"MM/DD/YY")&amp;CHAR(10)&amp;TEXT(AA170,"MM/DD/YY"),E170)</f>
        <v>LTA</v>
      </c>
      <c r="AY170" s="19" t="n">
        <f aca="false">IF(F170&lt;&gt;AB170,TEXT(F170,"$###,###")&amp;CHAR(10)&amp;TEXT(AB170,"$###,###"),F170)</f>
        <v>41372</v>
      </c>
      <c r="AZ170" s="19" t="n">
        <f aca="false">IF(G170&lt;&gt;AC170,TEXT(G170,"$###,###")&amp;CHAR(10)&amp;TEXT(AC170,"$###,###"),G170)</f>
        <v>12176</v>
      </c>
      <c r="BA170" s="19" t="n">
        <f aca="false">IF(AND(H170&lt;&gt;"-",H170&lt;&gt;AD170),TEXT(H170,"$###,##0")&amp;CHAR(10)&amp;TEXT(AD170,"$###,##0"),H170)</f>
        <v>495</v>
      </c>
      <c r="BB170" s="19" t="n">
        <f aca="false">IF(I170&lt;&gt;AE170,TEXT(I170,"$###,###")&amp;CHAR(10)&amp;TEXT(AE170,"$###,###"),I170)</f>
        <v>600</v>
      </c>
      <c r="BC170" s="19" t="str">
        <f aca="false">IF(AND(J170&lt;&gt;"-",J170&lt;&gt;AF170),TEXT(J170,"$###,##0")&amp;CHAR(10)&amp;TEXT(AF170,"$###,##0"),J170)</f>
        <v>$187
$0</v>
      </c>
      <c r="BD170" s="19" t="n">
        <f aca="false">IF(AND(K170&lt;&gt;"-",K170&lt;&gt;AG170),TEXT(K170,"$###,##0")&amp;CHAR(10)&amp;TEXT(AG170,"$###,##0"),K170)</f>
        <v>3994</v>
      </c>
      <c r="BE170" s="19" t="n">
        <f aca="false">IF(AND(L170&lt;&gt;"-",L170&lt;&gt;AH170),TEXT(L170,"$###,##0")&amp;CHAR(10)&amp;TEXT(AH170,"$###,##0"),L170)</f>
        <v>298</v>
      </c>
      <c r="BF170" s="18" t="n">
        <f aca="false">IF(M170&lt;&gt;AI170,M170&amp;CHAR(10)&amp;AI170,M170)</f>
        <v>26</v>
      </c>
      <c r="BG170" s="19" t="str">
        <f aca="false">IF(N170&lt;&gt;AJ170,TEXT(N170,"$###,###")&amp;CHAR(10)&amp;TEXT(AJ170,"$###,###"),N170)</f>
        <v>$17,749
$17,562</v>
      </c>
      <c r="BH170" s="19" t="str">
        <f aca="false">IF(O170&lt;&gt;AK170,TEXT(O170,"$###,###")&amp;CHAR(10)&amp;TEXT(AK170,"$###,###"),O170)</f>
        <v>$59,121
$58,934</v>
      </c>
    </row>
    <row r="171" customFormat="false" ht="23.85" hidden="false" customHeight="false" outlineLevel="0" collapsed="false">
      <c r="A171" s="10" t="s">
        <v>518</v>
      </c>
      <c r="B171" s="10" t="s">
        <v>519</v>
      </c>
      <c r="C171" s="11" t="s">
        <v>520</v>
      </c>
      <c r="D171" s="12" t="s">
        <v>521</v>
      </c>
      <c r="E171" s="11" t="s">
        <v>229</v>
      </c>
      <c r="F171" s="13" t="n">
        <v>218987</v>
      </c>
      <c r="G171" s="13" t="n">
        <v>64448</v>
      </c>
      <c r="H171" s="13" t="n">
        <v>0</v>
      </c>
      <c r="I171" s="13" t="n">
        <v>3175</v>
      </c>
      <c r="J171" s="14" t="n">
        <v>187</v>
      </c>
      <c r="K171" s="13" t="n">
        <v>10869</v>
      </c>
      <c r="L171" s="13" t="n">
        <v>1499</v>
      </c>
      <c r="M171" s="10" t="n">
        <v>26</v>
      </c>
      <c r="N171" s="13" t="n">
        <v>80178</v>
      </c>
      <c r="O171" s="13" t="n">
        <v>299165</v>
      </c>
      <c r="T171" s="0" t="str">
        <f aca="false">B171</f>
        <v>Okada, Mary A.</v>
      </c>
      <c r="U171" s="15" t="str">
        <f aca="false">X171</f>
        <v>Okada, Mary A.</v>
      </c>
      <c r="V171" s="0" t="str">
        <f aca="false">IF(OR(T171=U171,T171="",U171=""),"OK","BAD")</f>
        <v>OK</v>
      </c>
      <c r="W171" s="10" t="s">
        <v>518</v>
      </c>
      <c r="X171" s="10" t="s">
        <v>519</v>
      </c>
      <c r="Y171" s="11" t="n">
        <v>39249</v>
      </c>
      <c r="Z171" s="12" t="s">
        <v>522</v>
      </c>
      <c r="AA171" s="11" t="n">
        <v>45292</v>
      </c>
      <c r="AB171" s="13" t="n">
        <v>209820</v>
      </c>
      <c r="AC171" s="13" t="n">
        <v>61750</v>
      </c>
      <c r="AD171" s="13" t="n">
        <v>0</v>
      </c>
      <c r="AE171" s="13" t="n">
        <v>3042</v>
      </c>
      <c r="AF171" s="13" t="n">
        <v>187</v>
      </c>
      <c r="AG171" s="13" t="n">
        <v>10869</v>
      </c>
      <c r="AH171" s="13" t="n">
        <v>1499</v>
      </c>
      <c r="AI171" s="12" t="n">
        <v>26</v>
      </c>
      <c r="AJ171" s="13" t="n">
        <v>77348</v>
      </c>
      <c r="AK171" s="13" t="n">
        <v>287168</v>
      </c>
      <c r="AS171" s="16" t="e">
        <f aca="false">IF(#REF!&lt;&gt;#REF!,#REF!&amp;"/"&amp;#REF!,#REF!)</f>
        <v>#REF!</v>
      </c>
      <c r="AT171" s="16" t="str">
        <f aca="false">IF(A171&lt;&gt;W171,A171&amp;CHAR(10)&amp;W171,A171)</f>
        <v>President</v>
      </c>
      <c r="AU171" s="16" t="str">
        <f aca="false">IF(B171&lt;&gt;X171,B171&amp;CHAR(10)&amp;X171,B171)</f>
        <v>Okada, Mary A.</v>
      </c>
      <c r="AV171" s="17" t="str">
        <f aca="false">IF(C171&lt;&gt;Y171,TEXT(C171,"MM/DD/YY")&amp;CHAR(10)&amp;TEXT(Y171,"MM/DD/YY"),C171)</f>
        <v>06/16/07
06/16/07</v>
      </c>
      <c r="AW171" s="18" t="str">
        <f aca="false">IF(D171&lt;&gt;Z171,D171&amp;CHAR(10)&amp;Z171,D171)</f>
        <v>U-4-c
S-5-a</v>
      </c>
      <c r="AX171" s="17" t="str">
        <f aca="false">IF(E171&lt;&gt;AA171,TEXT(E171,"MM/DD/YY")&amp;CHAR(10)&amp;TEXT(AA171,"MM/DD/YY"),E171)</f>
        <v>01/01/25
01/01/24</v>
      </c>
      <c r="AY171" s="19" t="str">
        <f aca="false">IF(F171&lt;&gt;AB171,TEXT(F171,"$###,###")&amp;CHAR(10)&amp;TEXT(AB171,"$###,###"),F171)</f>
        <v>$218,987
$209,820</v>
      </c>
      <c r="AZ171" s="19" t="str">
        <f aca="false">IF(G171&lt;&gt;AC171,TEXT(G171,"$###,###")&amp;CHAR(10)&amp;TEXT(AC171,"$###,###"),G171)</f>
        <v>$64,448
$61,750</v>
      </c>
      <c r="BA171" s="19" t="n">
        <f aca="false">IF(AND(H171&lt;&gt;"-",H171&lt;&gt;AD171),TEXT(H171,"$###,##0")&amp;CHAR(10)&amp;TEXT(AD171,"$###,##0"),H171)</f>
        <v>0</v>
      </c>
      <c r="BB171" s="19" t="str">
        <f aca="false">IF(I171&lt;&gt;AE171,TEXT(I171,"$###,###")&amp;CHAR(10)&amp;TEXT(AE171,"$###,###"),I171)</f>
        <v>$3,175
$3,042</v>
      </c>
      <c r="BC171" s="19" t="n">
        <f aca="false">IF(AND(J171&lt;&gt;"-",J171&lt;&gt;AF171),TEXT(J171,"$###,##0")&amp;CHAR(10)&amp;TEXT(AF171,"$###,##0"),J171)</f>
        <v>187</v>
      </c>
      <c r="BD171" s="19" t="n">
        <f aca="false">IF(AND(K171&lt;&gt;"-",K171&lt;&gt;AG171),TEXT(K171,"$###,##0")&amp;CHAR(10)&amp;TEXT(AG171,"$###,##0"),K171)</f>
        <v>10869</v>
      </c>
      <c r="BE171" s="19" t="n">
        <f aca="false">IF(AND(L171&lt;&gt;"-",L171&lt;&gt;AH171),TEXT(L171,"$###,##0")&amp;CHAR(10)&amp;TEXT(AH171,"$###,##0"),L171)</f>
        <v>1499</v>
      </c>
      <c r="BF171" s="18" t="n">
        <f aca="false">IF(M171&lt;&gt;AI171,M171&amp;CHAR(10)&amp;AI171,M171)</f>
        <v>26</v>
      </c>
      <c r="BG171" s="19" t="str">
        <f aca="false">IF(N171&lt;&gt;AJ171,TEXT(N171,"$###,###")&amp;CHAR(10)&amp;TEXT(AJ171,"$###,###"),N171)</f>
        <v>$80,178
$77,348</v>
      </c>
      <c r="BH171" s="19" t="str">
        <f aca="false">IF(O171&lt;&gt;AK171,TEXT(O171,"$###,###")&amp;CHAR(10)&amp;TEXT(AK171,"$###,###"),O171)</f>
        <v>$299,165
$287,168</v>
      </c>
    </row>
    <row r="172" customFormat="false" ht="23.85" hidden="false" customHeight="false" outlineLevel="0" collapsed="false">
      <c r="A172" s="10" t="s">
        <v>65</v>
      </c>
      <c r="B172" s="10" t="s">
        <v>523</v>
      </c>
      <c r="C172" s="11" t="s">
        <v>524</v>
      </c>
      <c r="D172" s="12" t="s">
        <v>43</v>
      </c>
      <c r="E172" s="11" t="s">
        <v>525</v>
      </c>
      <c r="F172" s="13" t="n">
        <v>45661</v>
      </c>
      <c r="G172" s="13" t="n">
        <v>13438</v>
      </c>
      <c r="H172" s="13" t="n">
        <v>0</v>
      </c>
      <c r="I172" s="13" t="n">
        <v>662</v>
      </c>
      <c r="J172" s="14" t="n">
        <v>187</v>
      </c>
      <c r="K172" s="13" t="n">
        <v>5709</v>
      </c>
      <c r="L172" s="13" t="n">
        <v>328</v>
      </c>
      <c r="M172" s="10" t="n">
        <v>26</v>
      </c>
      <c r="N172" s="13" t="n">
        <v>20324</v>
      </c>
      <c r="O172" s="13" t="n">
        <v>65985</v>
      </c>
      <c r="T172" s="0" t="str">
        <f aca="false">B172</f>
        <v>Okada, Roma P.</v>
      </c>
      <c r="U172" s="15" t="str">
        <f aca="false">X172</f>
        <v>Okada, Roma P.</v>
      </c>
      <c r="V172" s="0" t="str">
        <f aca="false">IF(OR(T172=U172,T172="",U172=""),"OK","BAD")</f>
        <v>OK</v>
      </c>
      <c r="W172" s="10" t="s">
        <v>65</v>
      </c>
      <c r="X172" s="10" t="s">
        <v>523</v>
      </c>
      <c r="Y172" s="11" t="n">
        <v>43514</v>
      </c>
      <c r="Z172" s="12" t="s">
        <v>88</v>
      </c>
      <c r="AA172" s="11" t="n">
        <v>45340</v>
      </c>
      <c r="AB172" s="13" t="n">
        <v>43995</v>
      </c>
      <c r="AC172" s="13" t="n">
        <v>12948</v>
      </c>
      <c r="AD172" s="13" t="n">
        <v>495</v>
      </c>
      <c r="AE172" s="13" t="n">
        <v>638</v>
      </c>
      <c r="AF172" s="13" t="n">
        <v>187</v>
      </c>
      <c r="AG172" s="13" t="n">
        <v>5709</v>
      </c>
      <c r="AH172" s="13" t="n">
        <v>328</v>
      </c>
      <c r="AI172" s="12" t="n">
        <v>26</v>
      </c>
      <c r="AJ172" s="13" t="n">
        <v>20305</v>
      </c>
      <c r="AK172" s="13" t="n">
        <v>64300</v>
      </c>
      <c r="AS172" s="16" t="e">
        <f aca="false">IF(#REF!&lt;&gt;#REF!,#REF!&amp;"/"&amp;#REF!,#REF!)</f>
        <v>#REF!</v>
      </c>
      <c r="AT172" s="16" t="str">
        <f aca="false">IF(A172&lt;&gt;W172,A172&amp;CHAR(10)&amp;W172,A172)</f>
        <v>Administrative Assistant</v>
      </c>
      <c r="AU172" s="16" t="str">
        <f aca="false">IF(B172&lt;&gt;X172,B172&amp;CHAR(10)&amp;X172,B172)</f>
        <v>Okada, Roma P.</v>
      </c>
      <c r="AV172" s="17" t="str">
        <f aca="false">IF(C172&lt;&gt;Y172,TEXT(C172,"MM/DD/YY")&amp;CHAR(10)&amp;TEXT(Y172,"MM/DD/YY"),C172)</f>
        <v>02/18/19
02/18/19</v>
      </c>
      <c r="AW172" s="18" t="str">
        <f aca="false">IF(D172&lt;&gt;Z172,D172&amp;CHAR(10)&amp;Z172,D172)</f>
        <v>J-6
J-5</v>
      </c>
      <c r="AX172" s="17" t="str">
        <f aca="false">IF(E172&lt;&gt;AA172,TEXT(E172,"MM/DD/YY")&amp;CHAR(10)&amp;TEXT(AA172,"MM/DD/YY"),E172)</f>
        <v>02/18/25
02/18/24</v>
      </c>
      <c r="AY172" s="19" t="str">
        <f aca="false">IF(F172&lt;&gt;AB172,TEXT(F172,"$###,###")&amp;CHAR(10)&amp;TEXT(AB172,"$###,###"),F172)</f>
        <v>$45,661
$43,995</v>
      </c>
      <c r="AZ172" s="19" t="str">
        <f aca="false">IF(G172&lt;&gt;AC172,TEXT(G172,"$###,###")&amp;CHAR(10)&amp;TEXT(AC172,"$###,###"),G172)</f>
        <v>$13,438
$12,948</v>
      </c>
      <c r="BA172" s="19" t="str">
        <f aca="false">IF(AND(H172&lt;&gt;"-",H172&lt;&gt;AD172),TEXT(H172,"$###,##0")&amp;CHAR(10)&amp;TEXT(AD172,"$###,##0"),H172)</f>
        <v>$0
$495</v>
      </c>
      <c r="BB172" s="19" t="str">
        <f aca="false">IF(I172&lt;&gt;AE172,TEXT(I172,"$###,###")&amp;CHAR(10)&amp;TEXT(AE172,"$###,###"),I172)</f>
        <v>$662
$638</v>
      </c>
      <c r="BC172" s="19" t="n">
        <f aca="false">IF(AND(J172&lt;&gt;"-",J172&lt;&gt;AF172),TEXT(J172,"$###,##0")&amp;CHAR(10)&amp;TEXT(AF172,"$###,##0"),J172)</f>
        <v>187</v>
      </c>
      <c r="BD172" s="19" t="n">
        <f aca="false">IF(AND(K172&lt;&gt;"-",K172&lt;&gt;AG172),TEXT(K172,"$###,##0")&amp;CHAR(10)&amp;TEXT(AG172,"$###,##0"),K172)</f>
        <v>5709</v>
      </c>
      <c r="BE172" s="19" t="n">
        <f aca="false">IF(AND(L172&lt;&gt;"-",L172&lt;&gt;AH172),TEXT(L172,"$###,##0")&amp;CHAR(10)&amp;TEXT(AH172,"$###,##0"),L172)</f>
        <v>328</v>
      </c>
      <c r="BF172" s="18" t="n">
        <f aca="false">IF(M172&lt;&gt;AI172,M172&amp;CHAR(10)&amp;AI172,M172)</f>
        <v>26</v>
      </c>
      <c r="BG172" s="19" t="str">
        <f aca="false">IF(N172&lt;&gt;AJ172,TEXT(N172,"$###,###")&amp;CHAR(10)&amp;TEXT(AJ172,"$###,###"),N172)</f>
        <v>$20,324
$20,305</v>
      </c>
      <c r="BH172" s="19" t="str">
        <f aca="false">IF(O172&lt;&gt;AK172,TEXT(O172,"$###,###")&amp;CHAR(10)&amp;TEXT(AK172,"$###,###"),O172)</f>
        <v>$65,985
$64,300</v>
      </c>
    </row>
    <row r="173" customFormat="false" ht="23.85" hidden="false" customHeight="false" outlineLevel="0" collapsed="false">
      <c r="A173" s="10" t="s">
        <v>140</v>
      </c>
      <c r="B173" s="10" t="s">
        <v>526</v>
      </c>
      <c r="C173" s="11" t="s">
        <v>527</v>
      </c>
      <c r="D173" s="12" t="s">
        <v>211</v>
      </c>
      <c r="E173" s="11" t="s">
        <v>109</v>
      </c>
      <c r="F173" s="13" t="n">
        <v>37308</v>
      </c>
      <c r="G173" s="13" t="n">
        <v>10980</v>
      </c>
      <c r="H173" s="13" t="n">
        <v>495</v>
      </c>
      <c r="I173" s="13" t="n">
        <v>541</v>
      </c>
      <c r="J173" s="14" t="n">
        <v>187</v>
      </c>
      <c r="K173" s="13" t="n">
        <v>9595</v>
      </c>
      <c r="L173" s="13" t="n">
        <v>328</v>
      </c>
      <c r="M173" s="10" t="n">
        <v>26</v>
      </c>
      <c r="N173" s="13" t="n">
        <v>22126</v>
      </c>
      <c r="O173" s="13" t="n">
        <v>59434</v>
      </c>
      <c r="T173" s="0" t="str">
        <f aca="false">B173</f>
        <v>Olarte, Regine Erika F.</v>
      </c>
      <c r="U173" s="15" t="str">
        <f aca="false">X173</f>
        <v>Olarte, Regine Erika F.</v>
      </c>
      <c r="V173" s="0" t="str">
        <f aca="false">IF(OR(T173=U173,T173="",U173=""),"OK","BAD")</f>
        <v>OK</v>
      </c>
      <c r="W173" s="10" t="s">
        <v>140</v>
      </c>
      <c r="X173" s="10" t="s">
        <v>526</v>
      </c>
      <c r="Y173" s="11" t="n">
        <v>44414</v>
      </c>
      <c r="Z173" s="12" t="s">
        <v>211</v>
      </c>
      <c r="AA173" s="11" t="n">
        <v>45505</v>
      </c>
      <c r="AB173" s="13" t="n">
        <v>37308</v>
      </c>
      <c r="AC173" s="13" t="n">
        <v>10980</v>
      </c>
      <c r="AD173" s="13" t="n">
        <v>495</v>
      </c>
      <c r="AE173" s="13" t="n">
        <v>541</v>
      </c>
      <c r="AF173" s="13" t="n">
        <v>187</v>
      </c>
      <c r="AG173" s="13" t="n">
        <v>9595</v>
      </c>
      <c r="AH173" s="13" t="n">
        <v>328</v>
      </c>
      <c r="AI173" s="12" t="n">
        <v>26</v>
      </c>
      <c r="AJ173" s="13" t="n">
        <v>22126</v>
      </c>
      <c r="AK173" s="13" t="n">
        <v>59434</v>
      </c>
      <c r="AS173" s="16" t="e">
        <f aca="false">IF(#REF!&lt;&gt;#REF!,#REF!&amp;"/"&amp;#REF!,#REF!)</f>
        <v>#REF!</v>
      </c>
      <c r="AT173" s="16" t="str">
        <f aca="false">IF(A173&lt;&gt;W173,A173&amp;CHAR(10)&amp;W173,A173)</f>
        <v>Assistant Instructor</v>
      </c>
      <c r="AU173" s="16" t="str">
        <f aca="false">IF(B173&lt;&gt;X173,B173&amp;CHAR(10)&amp;X173,B173)</f>
        <v>Olarte, Regine Erika F.</v>
      </c>
      <c r="AV173" s="17" t="str">
        <f aca="false">IF(C173&lt;&gt;Y173,TEXT(C173,"MM/DD/YY")&amp;CHAR(10)&amp;TEXT(Y173,"MM/DD/YY"),C173)</f>
        <v>08/06/21
08/06/21</v>
      </c>
      <c r="AW173" s="18" t="str">
        <f aca="false">IF(D173&lt;&gt;Z173,D173&amp;CHAR(10)&amp;Z173,D173)</f>
        <v>I-2-a</v>
      </c>
      <c r="AX173" s="17" t="str">
        <f aca="false">IF(E173&lt;&gt;AA173,TEXT(E173,"MM/DD/YY")&amp;CHAR(10)&amp;TEXT(AA173,"MM/DD/YY"),E173)</f>
        <v>08/01/24
08/01/24</v>
      </c>
      <c r="AY173" s="19" t="n">
        <f aca="false">IF(F173&lt;&gt;AB173,TEXT(F173,"$###,###")&amp;CHAR(10)&amp;TEXT(AB173,"$###,###"),F173)</f>
        <v>37308</v>
      </c>
      <c r="AZ173" s="19" t="n">
        <f aca="false">IF(G173&lt;&gt;AC173,TEXT(G173,"$###,###")&amp;CHAR(10)&amp;TEXT(AC173,"$###,###"),G173)</f>
        <v>10980</v>
      </c>
      <c r="BA173" s="19" t="n">
        <f aca="false">IF(AND(H173&lt;&gt;"-",H173&lt;&gt;AD173),TEXT(H173,"$###,##0")&amp;CHAR(10)&amp;TEXT(AD173,"$###,##0"),H173)</f>
        <v>495</v>
      </c>
      <c r="BB173" s="19" t="n">
        <f aca="false">IF(I173&lt;&gt;AE173,TEXT(I173,"$###,###")&amp;CHAR(10)&amp;TEXT(AE173,"$###,###"),I173)</f>
        <v>541</v>
      </c>
      <c r="BC173" s="19" t="n">
        <f aca="false">IF(AND(J173&lt;&gt;"-",J173&lt;&gt;AF173),TEXT(J173,"$###,##0")&amp;CHAR(10)&amp;TEXT(AF173,"$###,##0"),J173)</f>
        <v>187</v>
      </c>
      <c r="BD173" s="19" t="n">
        <f aca="false">IF(AND(K173&lt;&gt;"-",K173&lt;&gt;AG173),TEXT(K173,"$###,##0")&amp;CHAR(10)&amp;TEXT(AG173,"$###,##0"),K173)</f>
        <v>9595</v>
      </c>
      <c r="BE173" s="19" t="n">
        <f aca="false">IF(AND(L173&lt;&gt;"-",L173&lt;&gt;AH173),TEXT(L173,"$###,##0")&amp;CHAR(10)&amp;TEXT(AH173,"$###,##0"),L173)</f>
        <v>328</v>
      </c>
      <c r="BF173" s="18" t="n">
        <f aca="false">IF(M173&lt;&gt;AI173,M173&amp;CHAR(10)&amp;AI173,M173)</f>
        <v>26</v>
      </c>
      <c r="BG173" s="19" t="n">
        <f aca="false">IF(N173&lt;&gt;AJ173,TEXT(N173,"$###,###")&amp;CHAR(10)&amp;TEXT(AJ173,"$###,###"),N173)</f>
        <v>22126</v>
      </c>
      <c r="BH173" s="19" t="n">
        <f aca="false">IF(O173&lt;&gt;AK173,TEXT(O173,"$###,###")&amp;CHAR(10)&amp;TEXT(AK173,"$###,###"),O173)</f>
        <v>59434</v>
      </c>
    </row>
    <row r="174" customFormat="false" ht="23.85" hidden="false" customHeight="false" outlineLevel="0" collapsed="false">
      <c r="A174" s="10" t="s">
        <v>68</v>
      </c>
      <c r="B174" s="10" t="s">
        <v>528</v>
      </c>
      <c r="C174" s="11" t="s">
        <v>224</v>
      </c>
      <c r="D174" s="12" t="s">
        <v>529</v>
      </c>
      <c r="E174" s="11" t="s">
        <v>109</v>
      </c>
      <c r="F174" s="13" t="n">
        <v>58853</v>
      </c>
      <c r="G174" s="13" t="n">
        <v>17320</v>
      </c>
      <c r="H174" s="13" t="n">
        <v>495</v>
      </c>
      <c r="I174" s="13" t="n">
        <v>853</v>
      </c>
      <c r="J174" s="14" t="n">
        <v>187</v>
      </c>
      <c r="K174" s="13" t="n">
        <v>3994</v>
      </c>
      <c r="L174" s="13" t="n">
        <v>298</v>
      </c>
      <c r="M174" s="10" t="n">
        <v>26</v>
      </c>
      <c r="N174" s="13" t="n">
        <v>23148</v>
      </c>
      <c r="O174" s="13" t="n">
        <v>82001</v>
      </c>
      <c r="T174" s="0" t="str">
        <f aca="false">B174</f>
        <v>Oliveros, Sharon J.</v>
      </c>
      <c r="U174" s="15" t="str">
        <f aca="false">X174</f>
        <v>Oliveros, Sharon J.</v>
      </c>
      <c r="V174" s="0" t="str">
        <f aca="false">IF(OR(T174=U174,T174="",U174=""),"OK","BAD")</f>
        <v>OK</v>
      </c>
      <c r="W174" s="10" t="s">
        <v>68</v>
      </c>
      <c r="X174" s="10" t="s">
        <v>528</v>
      </c>
      <c r="Y174" s="11" t="n">
        <v>42226</v>
      </c>
      <c r="Z174" s="12" t="s">
        <v>529</v>
      </c>
      <c r="AA174" s="11" t="n">
        <v>45505</v>
      </c>
      <c r="AB174" s="13" t="n">
        <v>58853</v>
      </c>
      <c r="AC174" s="13" t="n">
        <v>17320</v>
      </c>
      <c r="AD174" s="13" t="n">
        <v>495</v>
      </c>
      <c r="AE174" s="13" t="n">
        <v>853</v>
      </c>
      <c r="AF174" s="13" t="n">
        <v>187</v>
      </c>
      <c r="AG174" s="13" t="n">
        <v>3994</v>
      </c>
      <c r="AH174" s="13" t="n">
        <v>298</v>
      </c>
      <c r="AI174" s="12" t="n">
        <v>26</v>
      </c>
      <c r="AJ174" s="13" t="n">
        <v>23148</v>
      </c>
      <c r="AK174" s="13" t="n">
        <v>82001</v>
      </c>
      <c r="AS174" s="16" t="e">
        <f aca="false">IF(#REF!&lt;&gt;#REF!,#REF!&amp;"/"&amp;#REF!,#REF!)</f>
        <v>#REF!</v>
      </c>
      <c r="AT174" s="16" t="str">
        <f aca="false">IF(A174&lt;&gt;W174,A174&amp;CHAR(10)&amp;W174,A174)</f>
        <v>Assistant Professor</v>
      </c>
      <c r="AU174" s="16" t="str">
        <f aca="false">IF(B174&lt;&gt;X174,B174&amp;CHAR(10)&amp;X174,B174)</f>
        <v>Oliveros, Sharon J.</v>
      </c>
      <c r="AV174" s="17" t="str">
        <f aca="false">IF(C174&lt;&gt;Y174,TEXT(C174,"MM/DD/YY")&amp;CHAR(10)&amp;TEXT(Y174,"MM/DD/YY"),C174)</f>
        <v>08/10/15
08/10/15</v>
      </c>
      <c r="AW174" s="18" t="str">
        <f aca="false">IF(D174&lt;&gt;Z174,D174&amp;CHAR(10)&amp;Z174,D174)</f>
        <v>K-6-b</v>
      </c>
      <c r="AX174" s="17" t="str">
        <f aca="false">IF(E174&lt;&gt;AA174,TEXT(E174,"MM/DD/YY")&amp;CHAR(10)&amp;TEXT(AA174,"MM/DD/YY"),E174)</f>
        <v>08/01/24
08/01/24</v>
      </c>
      <c r="AY174" s="19" t="n">
        <f aca="false">IF(F174&lt;&gt;AB174,TEXT(F174,"$###,###")&amp;CHAR(10)&amp;TEXT(AB174,"$###,###"),F174)</f>
        <v>58853</v>
      </c>
      <c r="AZ174" s="19" t="n">
        <f aca="false">IF(G174&lt;&gt;AC174,TEXT(G174,"$###,###")&amp;CHAR(10)&amp;TEXT(AC174,"$###,###"),G174)</f>
        <v>17320</v>
      </c>
      <c r="BA174" s="19" t="n">
        <f aca="false">IF(AND(H174&lt;&gt;"-",H174&lt;&gt;AD174),TEXT(H174,"$###,##0")&amp;CHAR(10)&amp;TEXT(AD174,"$###,##0"),H174)</f>
        <v>495</v>
      </c>
      <c r="BB174" s="19" t="n">
        <f aca="false">IF(I174&lt;&gt;AE174,TEXT(I174,"$###,###")&amp;CHAR(10)&amp;TEXT(AE174,"$###,###"),I174)</f>
        <v>853</v>
      </c>
      <c r="BC174" s="19" t="n">
        <f aca="false">IF(AND(J174&lt;&gt;"-",J174&lt;&gt;AF174),TEXT(J174,"$###,##0")&amp;CHAR(10)&amp;TEXT(AF174,"$###,##0"),J174)</f>
        <v>187</v>
      </c>
      <c r="BD174" s="19" t="n">
        <f aca="false">IF(AND(K174&lt;&gt;"-",K174&lt;&gt;AG174),TEXT(K174,"$###,##0")&amp;CHAR(10)&amp;TEXT(AG174,"$###,##0"),K174)</f>
        <v>3994</v>
      </c>
      <c r="BE174" s="19" t="n">
        <f aca="false">IF(AND(L174&lt;&gt;"-",L174&lt;&gt;AH174),TEXT(L174,"$###,##0")&amp;CHAR(10)&amp;TEXT(AH174,"$###,##0"),L174)</f>
        <v>298</v>
      </c>
      <c r="BF174" s="18" t="n">
        <f aca="false">IF(M174&lt;&gt;AI174,M174&amp;CHAR(10)&amp;AI174,M174)</f>
        <v>26</v>
      </c>
      <c r="BG174" s="19" t="n">
        <f aca="false">IF(N174&lt;&gt;AJ174,TEXT(N174,"$###,###")&amp;CHAR(10)&amp;TEXT(AJ174,"$###,###"),N174)</f>
        <v>23148</v>
      </c>
      <c r="BH174" s="19" t="n">
        <f aca="false">IF(O174&lt;&gt;AK174,TEXT(O174,"$###,###")&amp;CHAR(10)&amp;TEXT(AK174,"$###,###"),O174)</f>
        <v>82001</v>
      </c>
    </row>
    <row r="175" customFormat="false" ht="23.85" hidden="false" customHeight="false" outlineLevel="0" collapsed="false">
      <c r="A175" s="10" t="s">
        <v>33</v>
      </c>
      <c r="B175" s="10" t="s">
        <v>530</v>
      </c>
      <c r="C175" s="11" t="s">
        <v>531</v>
      </c>
      <c r="D175" s="12" t="s">
        <v>427</v>
      </c>
      <c r="E175" s="11" t="s">
        <v>109</v>
      </c>
      <c r="F175" s="13" t="n">
        <v>60342</v>
      </c>
      <c r="G175" s="13" t="n">
        <v>17759</v>
      </c>
      <c r="H175" s="13" t="n">
        <v>0</v>
      </c>
      <c r="I175" s="13" t="n">
        <v>875</v>
      </c>
      <c r="J175" s="14" t="n">
        <v>187</v>
      </c>
      <c r="K175" s="13" t="n">
        <v>6116</v>
      </c>
      <c r="L175" s="13" t="n">
        <v>298</v>
      </c>
      <c r="M175" s="10" t="n">
        <v>26</v>
      </c>
      <c r="N175" s="13" t="n">
        <v>25235</v>
      </c>
      <c r="O175" s="13" t="n">
        <v>85577</v>
      </c>
      <c r="T175" s="0" t="str">
        <f aca="false">B175</f>
        <v>Pajarillo, Lyndon B.</v>
      </c>
      <c r="U175" s="15" t="str">
        <f aca="false">X175</f>
        <v>Pajarillo, Lyndon B.</v>
      </c>
      <c r="V175" s="0" t="str">
        <f aca="false">IF(OR(T175=U175,T175="",U175=""),"OK","BAD")</f>
        <v>OK</v>
      </c>
      <c r="W175" s="10" t="s">
        <v>33</v>
      </c>
      <c r="X175" s="10" t="s">
        <v>530</v>
      </c>
      <c r="Y175" s="11" t="n">
        <v>40032</v>
      </c>
      <c r="Z175" s="12" t="s">
        <v>427</v>
      </c>
      <c r="AA175" s="11" t="n">
        <v>45505</v>
      </c>
      <c r="AB175" s="13" t="n">
        <v>60342</v>
      </c>
      <c r="AC175" s="13" t="n">
        <v>17759</v>
      </c>
      <c r="AD175" s="13" t="n">
        <v>0</v>
      </c>
      <c r="AE175" s="13" t="n">
        <v>875</v>
      </c>
      <c r="AF175" s="13" t="n">
        <v>187</v>
      </c>
      <c r="AG175" s="13" t="n">
        <v>6116</v>
      </c>
      <c r="AH175" s="13" t="n">
        <v>298</v>
      </c>
      <c r="AI175" s="12" t="n">
        <v>26</v>
      </c>
      <c r="AJ175" s="13" t="n">
        <v>25235</v>
      </c>
      <c r="AK175" s="13" t="n">
        <v>85577</v>
      </c>
      <c r="AS175" s="16" t="e">
        <f aca="false">IF(#REF!&lt;&gt;#REF!,#REF!&amp;"/"&amp;#REF!,#REF!)</f>
        <v>#REF!</v>
      </c>
      <c r="AT175" s="16" t="str">
        <f aca="false">IF(A175&lt;&gt;W175,A175&amp;CHAR(10)&amp;W175,A175)</f>
        <v>Instructor</v>
      </c>
      <c r="AU175" s="16" t="str">
        <f aca="false">IF(B175&lt;&gt;X175,B175&amp;CHAR(10)&amp;X175,B175)</f>
        <v>Pajarillo, Lyndon B.</v>
      </c>
      <c r="AV175" s="17" t="str">
        <f aca="false">IF(C175&lt;&gt;Y175,TEXT(C175,"MM/DD/YY")&amp;CHAR(10)&amp;TEXT(Y175,"MM/DD/YY"),C175)</f>
        <v>08/07/09
08/07/09</v>
      </c>
      <c r="AW175" s="18" t="str">
        <f aca="false">IF(D175&lt;&gt;Z175,D175&amp;CHAR(10)&amp;Z175,D175)</f>
        <v>J-9-c</v>
      </c>
      <c r="AX175" s="17" t="str">
        <f aca="false">IF(E175&lt;&gt;AA175,TEXT(E175,"MM/DD/YY")&amp;CHAR(10)&amp;TEXT(AA175,"MM/DD/YY"),E175)</f>
        <v>08/01/24
08/01/24</v>
      </c>
      <c r="AY175" s="19" t="n">
        <f aca="false">IF(F175&lt;&gt;AB175,TEXT(F175,"$###,###")&amp;CHAR(10)&amp;TEXT(AB175,"$###,###"),F175)</f>
        <v>60342</v>
      </c>
      <c r="AZ175" s="19" t="n">
        <f aca="false">IF(G175&lt;&gt;AC175,TEXT(G175,"$###,###")&amp;CHAR(10)&amp;TEXT(AC175,"$###,###"),G175)</f>
        <v>17759</v>
      </c>
      <c r="BA175" s="19" t="n">
        <f aca="false">IF(AND(H175&lt;&gt;"-",H175&lt;&gt;AD175),TEXT(H175,"$###,##0")&amp;CHAR(10)&amp;TEXT(AD175,"$###,##0"),H175)</f>
        <v>0</v>
      </c>
      <c r="BB175" s="19" t="n">
        <f aca="false">IF(I175&lt;&gt;AE175,TEXT(I175,"$###,###")&amp;CHAR(10)&amp;TEXT(AE175,"$###,###"),I175)</f>
        <v>875</v>
      </c>
      <c r="BC175" s="19" t="n">
        <f aca="false">IF(AND(J175&lt;&gt;"-",J175&lt;&gt;AF175),TEXT(J175,"$###,##0")&amp;CHAR(10)&amp;TEXT(AF175,"$###,##0"),J175)</f>
        <v>187</v>
      </c>
      <c r="BD175" s="19" t="n">
        <f aca="false">IF(AND(K175&lt;&gt;"-",K175&lt;&gt;AG175),TEXT(K175,"$###,##0")&amp;CHAR(10)&amp;TEXT(AG175,"$###,##0"),K175)</f>
        <v>6116</v>
      </c>
      <c r="BE175" s="19" t="n">
        <f aca="false">IF(AND(L175&lt;&gt;"-",L175&lt;&gt;AH175),TEXT(L175,"$###,##0")&amp;CHAR(10)&amp;TEXT(AH175,"$###,##0"),L175)</f>
        <v>298</v>
      </c>
      <c r="BF175" s="18" t="n">
        <f aca="false">IF(M175&lt;&gt;AI175,M175&amp;CHAR(10)&amp;AI175,M175)</f>
        <v>26</v>
      </c>
      <c r="BG175" s="19" t="n">
        <f aca="false">IF(N175&lt;&gt;AJ175,TEXT(N175,"$###,###")&amp;CHAR(10)&amp;TEXT(AJ175,"$###,###"),N175)</f>
        <v>25235</v>
      </c>
      <c r="BH175" s="19" t="n">
        <f aca="false">IF(O175&lt;&gt;AK175,TEXT(O175,"$###,###")&amp;CHAR(10)&amp;TEXT(AK175,"$###,###"),O175)</f>
        <v>85577</v>
      </c>
    </row>
    <row r="176" customFormat="false" ht="23.85" hidden="false" customHeight="false" outlineLevel="0" collapsed="false">
      <c r="A176" s="10" t="s">
        <v>532</v>
      </c>
      <c r="B176" s="10" t="s">
        <v>533</v>
      </c>
      <c r="C176" s="11" t="s">
        <v>534</v>
      </c>
      <c r="D176" s="12" t="s">
        <v>535</v>
      </c>
      <c r="E176" s="11" t="s">
        <v>229</v>
      </c>
      <c r="F176" s="13" t="n">
        <v>74175</v>
      </c>
      <c r="G176" s="13" t="n">
        <v>21830</v>
      </c>
      <c r="H176" s="13" t="n">
        <v>495</v>
      </c>
      <c r="I176" s="13" t="n">
        <v>1076</v>
      </c>
      <c r="J176" s="14" t="n">
        <v>187</v>
      </c>
      <c r="K176" s="13" t="n">
        <v>9339</v>
      </c>
      <c r="L176" s="13" t="n">
        <v>530</v>
      </c>
      <c r="M176" s="10" t="n">
        <v>26</v>
      </c>
      <c r="N176" s="13" t="n">
        <v>33456</v>
      </c>
      <c r="O176" s="13" t="n">
        <v>107631</v>
      </c>
      <c r="T176" s="0" t="str">
        <f aca="false">B176</f>
        <v>Palacios, Francisco E.</v>
      </c>
      <c r="U176" s="15" t="str">
        <f aca="false">X176</f>
        <v>Palacios, Francisco E.</v>
      </c>
      <c r="V176" s="0" t="str">
        <f aca="false">IF(OR(T176=U176,T176="",U176=""),"OK","BAD")</f>
        <v>OK</v>
      </c>
      <c r="W176" s="10" t="s">
        <v>532</v>
      </c>
      <c r="X176" s="10" t="s">
        <v>533</v>
      </c>
      <c r="Y176" s="11" t="n">
        <v>41869</v>
      </c>
      <c r="Z176" s="12" t="s">
        <v>536</v>
      </c>
      <c r="AA176" s="11" t="n">
        <v>45292</v>
      </c>
      <c r="AB176" s="13" t="n">
        <v>71301</v>
      </c>
      <c r="AC176" s="13" t="n">
        <v>20984</v>
      </c>
      <c r="AD176" s="13" t="n">
        <v>495</v>
      </c>
      <c r="AE176" s="13" t="n">
        <v>1034</v>
      </c>
      <c r="AF176" s="13" t="n">
        <v>187</v>
      </c>
      <c r="AG176" s="13" t="n">
        <v>9339</v>
      </c>
      <c r="AH176" s="13" t="n">
        <v>530</v>
      </c>
      <c r="AI176" s="12" t="n">
        <v>26</v>
      </c>
      <c r="AJ176" s="13" t="n">
        <v>32569</v>
      </c>
      <c r="AK176" s="13" t="n">
        <v>103870</v>
      </c>
      <c r="AS176" s="16" t="e">
        <f aca="false">IF(#REF!&lt;&gt;#REF!,#REF!&amp;"/"&amp;#REF!,#REF!)</f>
        <v>#REF!</v>
      </c>
      <c r="AT176" s="16" t="str">
        <f aca="false">IF(A176&lt;&gt;W176,A176&amp;CHAR(10)&amp;W176,A176)</f>
        <v>Sustainability &amp; Project Coordinator</v>
      </c>
      <c r="AU176" s="16" t="str">
        <f aca="false">IF(B176&lt;&gt;X176,B176&amp;CHAR(10)&amp;X176,B176)</f>
        <v>Palacios, Francisco E.</v>
      </c>
      <c r="AV176" s="17" t="str">
        <f aca="false">IF(C176&lt;&gt;Y176,TEXT(C176,"MM/DD/YY")&amp;CHAR(10)&amp;TEXT(Y176,"MM/DD/YY"),C176)</f>
        <v>08/18/14
08/18/14</v>
      </c>
      <c r="AW176" s="18" t="str">
        <f aca="false">IF(D176&lt;&gt;Z176,D176&amp;CHAR(10)&amp;Z176,D176)</f>
        <v>M-5-c
L-8-a</v>
      </c>
      <c r="AX176" s="17" t="str">
        <f aca="false">IF(E176&lt;&gt;AA176,TEXT(E176,"MM/DD/YY")&amp;CHAR(10)&amp;TEXT(AA176,"MM/DD/YY"),E176)</f>
        <v>01/01/25
01/01/24</v>
      </c>
      <c r="AY176" s="19" t="str">
        <f aca="false">IF(F176&lt;&gt;AB176,TEXT(F176,"$###,###")&amp;CHAR(10)&amp;TEXT(AB176,"$###,###"),F176)</f>
        <v>$74,175
$71,301</v>
      </c>
      <c r="AZ176" s="19" t="str">
        <f aca="false">IF(G176&lt;&gt;AC176,TEXT(G176,"$###,###")&amp;CHAR(10)&amp;TEXT(AC176,"$###,###"),G176)</f>
        <v>$21,830
$20,984</v>
      </c>
      <c r="BA176" s="19" t="n">
        <f aca="false">IF(AND(H176&lt;&gt;"-",H176&lt;&gt;AD176),TEXT(H176,"$###,##0")&amp;CHAR(10)&amp;TEXT(AD176,"$###,##0"),H176)</f>
        <v>495</v>
      </c>
      <c r="BB176" s="19" t="str">
        <f aca="false">IF(I176&lt;&gt;AE176,TEXT(I176,"$###,###")&amp;CHAR(10)&amp;TEXT(AE176,"$###,###"),I176)</f>
        <v>$1,076
$1,034</v>
      </c>
      <c r="BC176" s="19" t="n">
        <f aca="false">IF(AND(J176&lt;&gt;"-",J176&lt;&gt;AF176),TEXT(J176,"$###,##0")&amp;CHAR(10)&amp;TEXT(AF176,"$###,##0"),J176)</f>
        <v>187</v>
      </c>
      <c r="BD176" s="19" t="n">
        <f aca="false">IF(AND(K176&lt;&gt;"-",K176&lt;&gt;AG176),TEXT(K176,"$###,##0")&amp;CHAR(10)&amp;TEXT(AG176,"$###,##0"),K176)</f>
        <v>9339</v>
      </c>
      <c r="BE176" s="19" t="n">
        <f aca="false">IF(AND(L176&lt;&gt;"-",L176&lt;&gt;AH176),TEXT(L176,"$###,##0")&amp;CHAR(10)&amp;TEXT(AH176,"$###,##0"),L176)</f>
        <v>530</v>
      </c>
      <c r="BF176" s="18" t="n">
        <f aca="false">IF(M176&lt;&gt;AI176,M176&amp;CHAR(10)&amp;AI176,M176)</f>
        <v>26</v>
      </c>
      <c r="BG176" s="19" t="str">
        <f aca="false">IF(N176&lt;&gt;AJ176,TEXT(N176,"$###,###")&amp;CHAR(10)&amp;TEXT(AJ176,"$###,###"),N176)</f>
        <v>$33,456
$32,569</v>
      </c>
      <c r="BH176" s="19" t="str">
        <f aca="false">IF(O176&lt;&gt;AK176,TEXT(O176,"$###,###")&amp;CHAR(10)&amp;TEXT(AK176,"$###,###"),O176)</f>
        <v>$107,631
$103,870</v>
      </c>
    </row>
    <row r="177" customFormat="false" ht="23.85" hidden="false" customHeight="false" outlineLevel="0" collapsed="false">
      <c r="A177" s="10" t="s">
        <v>33</v>
      </c>
      <c r="B177" s="10" t="s">
        <v>537</v>
      </c>
      <c r="C177" s="11" t="s">
        <v>387</v>
      </c>
      <c r="D177" s="12" t="s">
        <v>538</v>
      </c>
      <c r="E177" s="11" t="s">
        <v>109</v>
      </c>
      <c r="F177" s="13" t="n">
        <v>56282</v>
      </c>
      <c r="G177" s="13" t="n">
        <v>16564</v>
      </c>
      <c r="H177" s="13" t="n">
        <v>0</v>
      </c>
      <c r="I177" s="13" t="n">
        <v>816</v>
      </c>
      <c r="J177" s="14" t="n">
        <v>187</v>
      </c>
      <c r="K177" s="13" t="n">
        <v>6116</v>
      </c>
      <c r="L177" s="13" t="n">
        <v>298</v>
      </c>
      <c r="M177" s="10" t="n">
        <v>26</v>
      </c>
      <c r="N177" s="13" t="n">
        <v>23981</v>
      </c>
      <c r="O177" s="13" t="n">
        <v>80263</v>
      </c>
      <c r="T177" s="0" t="str">
        <f aca="false">B177</f>
        <v>Palomo, Melissa L.</v>
      </c>
      <c r="U177" s="15" t="str">
        <f aca="false">X177</f>
        <v>Palomo, Melissa L.</v>
      </c>
      <c r="V177" s="0" t="str">
        <f aca="false">IF(OR(T177=U177,T177="",U177=""),"OK","BAD")</f>
        <v>OK</v>
      </c>
      <c r="W177" s="10" t="s">
        <v>33</v>
      </c>
      <c r="X177" s="10" t="s">
        <v>537</v>
      </c>
      <c r="Y177" s="11" t="n">
        <v>40391</v>
      </c>
      <c r="Z177" s="12" t="s">
        <v>538</v>
      </c>
      <c r="AA177" s="11" t="n">
        <v>45505</v>
      </c>
      <c r="AB177" s="13" t="n">
        <v>56282</v>
      </c>
      <c r="AC177" s="13" t="n">
        <v>16564</v>
      </c>
      <c r="AD177" s="13" t="n">
        <v>0</v>
      </c>
      <c r="AE177" s="13" t="n">
        <v>816</v>
      </c>
      <c r="AF177" s="13" t="n">
        <v>187</v>
      </c>
      <c r="AG177" s="13" t="n">
        <v>6116</v>
      </c>
      <c r="AH177" s="13" t="n">
        <v>298</v>
      </c>
      <c r="AI177" s="12" t="n">
        <v>26</v>
      </c>
      <c r="AJ177" s="13" t="n">
        <v>23981</v>
      </c>
      <c r="AK177" s="13" t="n">
        <v>80263</v>
      </c>
      <c r="AS177" s="16" t="e">
        <f aca="false">IF(#REF!&lt;&gt;#REF!,#REF!&amp;"/"&amp;#REF!,#REF!)</f>
        <v>#REF!</v>
      </c>
      <c r="AT177" s="16" t="str">
        <f aca="false">IF(A177&lt;&gt;W177,A177&amp;CHAR(10)&amp;W177,A177)</f>
        <v>Instructor</v>
      </c>
      <c r="AU177" s="16" t="str">
        <f aca="false">IF(B177&lt;&gt;X177,B177&amp;CHAR(10)&amp;X177,B177)</f>
        <v>Palomo, Melissa L.</v>
      </c>
      <c r="AV177" s="17" t="str">
        <f aca="false">IF(C177&lt;&gt;Y177,TEXT(C177,"MM/DD/YY")&amp;CHAR(10)&amp;TEXT(Y177,"MM/DD/YY"),C177)</f>
        <v>08/01/10
08/01/10</v>
      </c>
      <c r="AW177" s="18" t="str">
        <f aca="false">IF(D177&lt;&gt;Z177,D177&amp;CHAR(10)&amp;Z177,D177)</f>
        <v>J-7-d</v>
      </c>
      <c r="AX177" s="17" t="str">
        <f aca="false">IF(E177&lt;&gt;AA177,TEXT(E177,"MM/DD/YY")&amp;CHAR(10)&amp;TEXT(AA177,"MM/DD/YY"),E177)</f>
        <v>08/01/24
08/01/24</v>
      </c>
      <c r="AY177" s="19" t="n">
        <f aca="false">IF(F177&lt;&gt;AB177,TEXT(F177,"$###,###")&amp;CHAR(10)&amp;TEXT(AB177,"$###,###"),F177)</f>
        <v>56282</v>
      </c>
      <c r="AZ177" s="19" t="n">
        <f aca="false">IF(G177&lt;&gt;AC177,TEXT(G177,"$###,###")&amp;CHAR(10)&amp;TEXT(AC177,"$###,###"),G177)</f>
        <v>16564</v>
      </c>
      <c r="BA177" s="19" t="n">
        <f aca="false">IF(AND(H177&lt;&gt;"-",H177&lt;&gt;AD177),TEXT(H177,"$###,##0")&amp;CHAR(10)&amp;TEXT(AD177,"$###,##0"),H177)</f>
        <v>0</v>
      </c>
      <c r="BB177" s="19" t="n">
        <f aca="false">IF(I177&lt;&gt;AE177,TEXT(I177,"$###,###")&amp;CHAR(10)&amp;TEXT(AE177,"$###,###"),I177)</f>
        <v>816</v>
      </c>
      <c r="BC177" s="19" t="n">
        <f aca="false">IF(AND(J177&lt;&gt;"-",J177&lt;&gt;AF177),TEXT(J177,"$###,##0")&amp;CHAR(10)&amp;TEXT(AF177,"$###,##0"),J177)</f>
        <v>187</v>
      </c>
      <c r="BD177" s="19" t="n">
        <f aca="false">IF(AND(K177&lt;&gt;"-",K177&lt;&gt;AG177),TEXT(K177,"$###,##0")&amp;CHAR(10)&amp;TEXT(AG177,"$###,##0"),K177)</f>
        <v>6116</v>
      </c>
      <c r="BE177" s="19" t="n">
        <f aca="false">IF(AND(L177&lt;&gt;"-",L177&lt;&gt;AH177),TEXT(L177,"$###,##0")&amp;CHAR(10)&amp;TEXT(AH177,"$###,##0"),L177)</f>
        <v>298</v>
      </c>
      <c r="BF177" s="18" t="n">
        <f aca="false">IF(M177&lt;&gt;AI177,M177&amp;CHAR(10)&amp;AI177,M177)</f>
        <v>26</v>
      </c>
      <c r="BG177" s="19" t="n">
        <f aca="false">IF(N177&lt;&gt;AJ177,TEXT(N177,"$###,###")&amp;CHAR(10)&amp;TEXT(AJ177,"$###,###"),N177)</f>
        <v>23981</v>
      </c>
      <c r="BH177" s="19" t="n">
        <f aca="false">IF(O177&lt;&gt;AK177,TEXT(O177,"$###,###")&amp;CHAR(10)&amp;TEXT(AK177,"$###,###"),O177)</f>
        <v>80263</v>
      </c>
    </row>
    <row r="178" customFormat="false" ht="23.85" hidden="false" customHeight="false" outlineLevel="0" collapsed="false">
      <c r="A178" s="10" t="s">
        <v>33</v>
      </c>
      <c r="B178" s="10" t="s">
        <v>539</v>
      </c>
      <c r="C178" s="11" t="s">
        <v>95</v>
      </c>
      <c r="D178" s="12" t="s">
        <v>96</v>
      </c>
      <c r="E178" s="11" t="s">
        <v>193</v>
      </c>
      <c r="F178" s="13" t="n">
        <v>43022</v>
      </c>
      <c r="G178" s="13" t="n">
        <v>12661</v>
      </c>
      <c r="H178" s="13" t="n">
        <v>0</v>
      </c>
      <c r="I178" s="13" t="n">
        <v>624</v>
      </c>
      <c r="J178" s="14" t="n">
        <v>0</v>
      </c>
      <c r="K178" s="13" t="n">
        <v>6116</v>
      </c>
      <c r="L178" s="13" t="n">
        <v>298</v>
      </c>
      <c r="M178" s="10" t="n">
        <v>26</v>
      </c>
      <c r="N178" s="13" t="n">
        <v>19699</v>
      </c>
      <c r="O178" s="13" t="n">
        <v>62721</v>
      </c>
      <c r="T178" s="0" t="str">
        <f aca="false">B178</f>
        <v>Pangelinan, Mariana P.</v>
      </c>
      <c r="U178" s="15" t="str">
        <f aca="false">X178</f>
        <v>Pangelinan, Mariana P.</v>
      </c>
      <c r="V178" s="0" t="str">
        <f aca="false">IF(OR(T178=U178,T178="",U178=""),"OK","BAD")</f>
        <v>OK</v>
      </c>
      <c r="W178" s="10" t="s">
        <v>33</v>
      </c>
      <c r="X178" s="10" t="s">
        <v>539</v>
      </c>
      <c r="Y178" s="11" t="n">
        <v>45152</v>
      </c>
      <c r="Z178" s="12" t="s">
        <v>96</v>
      </c>
      <c r="AA178" s="11" t="n">
        <v>45870</v>
      </c>
      <c r="AB178" s="13" t="n">
        <v>43022</v>
      </c>
      <c r="AC178" s="13" t="n">
        <v>12661</v>
      </c>
      <c r="AD178" s="13" t="n">
        <v>495</v>
      </c>
      <c r="AE178" s="13" t="n">
        <v>624</v>
      </c>
      <c r="AF178" s="13" t="n">
        <v>0</v>
      </c>
      <c r="AG178" s="13" t="n">
        <v>6116</v>
      </c>
      <c r="AH178" s="13" t="n">
        <v>298</v>
      </c>
      <c r="AI178" s="12" t="n">
        <v>26</v>
      </c>
      <c r="AJ178" s="13" t="n">
        <v>20194</v>
      </c>
      <c r="AK178" s="13" t="n">
        <v>63216</v>
      </c>
      <c r="AS178" s="16" t="e">
        <f aca="false">IF(#REF!&lt;&gt;#REF!,#REF!&amp;"/"&amp;#REF!,#REF!)</f>
        <v>#REF!</v>
      </c>
      <c r="AT178" s="16" t="str">
        <f aca="false">IF(A178&lt;&gt;W178,A178&amp;CHAR(10)&amp;W178,A178)</f>
        <v>Instructor</v>
      </c>
      <c r="AU178" s="16" t="str">
        <f aca="false">IF(B178&lt;&gt;X178,B178&amp;CHAR(10)&amp;X178,B178)</f>
        <v>Pangelinan, Mariana P.</v>
      </c>
      <c r="AV178" s="17" t="str">
        <f aca="false">IF(C178&lt;&gt;Y178,TEXT(C178,"MM/DD/YY")&amp;CHAR(10)&amp;TEXT(Y178,"MM/DD/YY"),C178)</f>
        <v>08/14/23
08/14/23</v>
      </c>
      <c r="AW178" s="18" t="str">
        <f aca="false">IF(D178&lt;&gt;Z178,D178&amp;CHAR(10)&amp;Z178,D178)</f>
        <v>J-1-a</v>
      </c>
      <c r="AX178" s="17" t="str">
        <f aca="false">IF(E178&lt;&gt;AA178,TEXT(E178,"MM/DD/YY")&amp;CHAR(10)&amp;TEXT(AA178,"MM/DD/YY"),E178)</f>
        <v>08/01/25
08/01/25</v>
      </c>
      <c r="AY178" s="19" t="n">
        <f aca="false">IF(F178&lt;&gt;AB178,TEXT(F178,"$###,###")&amp;CHAR(10)&amp;TEXT(AB178,"$###,###"),F178)</f>
        <v>43022</v>
      </c>
      <c r="AZ178" s="19" t="n">
        <f aca="false">IF(G178&lt;&gt;AC178,TEXT(G178,"$###,###")&amp;CHAR(10)&amp;TEXT(AC178,"$###,###"),G178)</f>
        <v>12661</v>
      </c>
      <c r="BA178" s="19" t="str">
        <f aca="false">IF(AND(H178&lt;&gt;"-",H178&lt;&gt;AD178),TEXT(H178,"$###,##0")&amp;CHAR(10)&amp;TEXT(AD178,"$###,##0"),H178)</f>
        <v>$0
$495</v>
      </c>
      <c r="BB178" s="19" t="n">
        <f aca="false">IF(I178&lt;&gt;AE178,TEXT(I178,"$###,###")&amp;CHAR(10)&amp;TEXT(AE178,"$###,###"),I178)</f>
        <v>624</v>
      </c>
      <c r="BC178" s="19" t="n">
        <f aca="false">IF(AND(J178&lt;&gt;"-",J178&lt;&gt;AF178),TEXT(J178,"$###,##0")&amp;CHAR(10)&amp;TEXT(AF178,"$###,##0"),J178)</f>
        <v>0</v>
      </c>
      <c r="BD178" s="19" t="n">
        <f aca="false">IF(AND(K178&lt;&gt;"-",K178&lt;&gt;AG178),TEXT(K178,"$###,##0")&amp;CHAR(10)&amp;TEXT(AG178,"$###,##0"),K178)</f>
        <v>6116</v>
      </c>
      <c r="BE178" s="19" t="n">
        <f aca="false">IF(AND(L178&lt;&gt;"-",L178&lt;&gt;AH178),TEXT(L178,"$###,##0")&amp;CHAR(10)&amp;TEXT(AH178,"$###,##0"),L178)</f>
        <v>298</v>
      </c>
      <c r="BF178" s="18" t="n">
        <f aca="false">IF(M178&lt;&gt;AI178,M178&amp;CHAR(10)&amp;AI178,M178)</f>
        <v>26</v>
      </c>
      <c r="BG178" s="19" t="str">
        <f aca="false">IF(N178&lt;&gt;AJ178,TEXT(N178,"$###,###")&amp;CHAR(10)&amp;TEXT(AJ178,"$###,###"),N178)</f>
        <v>$19,699
$20,194</v>
      </c>
      <c r="BH178" s="19" t="str">
        <f aca="false">IF(O178&lt;&gt;AK178,TEXT(O178,"$###,###")&amp;CHAR(10)&amp;TEXT(AK178,"$###,###"),O178)</f>
        <v>$62,721
$63,216</v>
      </c>
    </row>
    <row r="179" customFormat="false" ht="23.85" hidden="false" customHeight="false" outlineLevel="0" collapsed="false">
      <c r="A179" s="10" t="s">
        <v>242</v>
      </c>
      <c r="B179" s="10" t="s">
        <v>540</v>
      </c>
      <c r="C179" s="11" t="s">
        <v>250</v>
      </c>
      <c r="D179" s="12" t="s">
        <v>541</v>
      </c>
      <c r="E179" s="11" t="s">
        <v>109</v>
      </c>
      <c r="F179" s="13" t="n">
        <v>105514</v>
      </c>
      <c r="G179" s="13" t="n">
        <v>31053</v>
      </c>
      <c r="H179" s="13" t="n">
        <v>0</v>
      </c>
      <c r="I179" s="13" t="n">
        <v>1530</v>
      </c>
      <c r="J179" s="14" t="n">
        <v>187</v>
      </c>
      <c r="K179" s="13" t="n">
        <v>0</v>
      </c>
      <c r="L179" s="13" t="n">
        <v>0</v>
      </c>
      <c r="M179" s="10" t="n">
        <v>26</v>
      </c>
      <c r="N179" s="13" t="n">
        <v>32770</v>
      </c>
      <c r="O179" s="13" t="n">
        <v>138284</v>
      </c>
      <c r="T179" s="0" t="str">
        <f aca="false">B179</f>
        <v>Pangelinan, Pilar C.</v>
      </c>
      <c r="U179" s="15" t="str">
        <f aca="false">X179</f>
        <v>Pangelinan, Pilar C.</v>
      </c>
      <c r="V179" s="0" t="str">
        <f aca="false">IF(OR(T179=U179,T179="",U179=""),"OK","BAD")</f>
        <v>OK</v>
      </c>
      <c r="W179" s="10" t="s">
        <v>242</v>
      </c>
      <c r="X179" s="10" t="s">
        <v>540</v>
      </c>
      <c r="Y179" s="11" t="n">
        <v>43009</v>
      </c>
      <c r="Z179" s="12" t="s">
        <v>541</v>
      </c>
      <c r="AA179" s="11" t="n">
        <v>45505</v>
      </c>
      <c r="AB179" s="13" t="n">
        <v>105514</v>
      </c>
      <c r="AC179" s="13" t="n">
        <v>31053</v>
      </c>
      <c r="AD179" s="13" t="n">
        <v>0</v>
      </c>
      <c r="AE179" s="13" t="n">
        <v>1530</v>
      </c>
      <c r="AF179" s="13" t="n">
        <v>187</v>
      </c>
      <c r="AG179" s="13" t="n">
        <v>0</v>
      </c>
      <c r="AH179" s="13" t="n">
        <v>0</v>
      </c>
      <c r="AI179" s="12" t="n">
        <v>26</v>
      </c>
      <c r="AJ179" s="13" t="n">
        <v>32770</v>
      </c>
      <c r="AK179" s="13" t="n">
        <v>138284</v>
      </c>
      <c r="AS179" s="16" t="e">
        <f aca="false">IF(#REF!&lt;&gt;#REF!,#REF!&amp;"/"&amp;#REF!,#REF!)</f>
        <v>#REF!</v>
      </c>
      <c r="AT179" s="16" t="str">
        <f aca="false">IF(A179&lt;&gt;W179,A179&amp;CHAR(10)&amp;W179,A179)</f>
        <v>Professor</v>
      </c>
      <c r="AU179" s="16" t="str">
        <f aca="false">IF(B179&lt;&gt;X179,B179&amp;CHAR(10)&amp;X179,B179)</f>
        <v>Pangelinan, Pilar C.</v>
      </c>
      <c r="AV179" s="17" t="str">
        <f aca="false">IF(C179&lt;&gt;Y179,TEXT(C179,"MM/DD/YY")&amp;CHAR(10)&amp;TEXT(Y179,"MM/DD/YY"),C179)</f>
        <v>10/01/17
10/01/17</v>
      </c>
      <c r="AW179" s="18" t="str">
        <f aca="false">IF(D179&lt;&gt;Z179,D179&amp;CHAR(10)&amp;Z179,D179)</f>
        <v>M-15-a</v>
      </c>
      <c r="AX179" s="17" t="str">
        <f aca="false">IF(E179&lt;&gt;AA179,TEXT(E179,"MM/DD/YY")&amp;CHAR(10)&amp;TEXT(AA179,"MM/DD/YY"),E179)</f>
        <v>08/01/24
08/01/24</v>
      </c>
      <c r="AY179" s="19" t="n">
        <f aca="false">IF(F179&lt;&gt;AB179,TEXT(F179,"$###,###")&amp;CHAR(10)&amp;TEXT(AB179,"$###,###"),F179)</f>
        <v>105514</v>
      </c>
      <c r="AZ179" s="19" t="n">
        <f aca="false">IF(G179&lt;&gt;AC179,TEXT(G179,"$###,###")&amp;CHAR(10)&amp;TEXT(AC179,"$###,###"),G179)</f>
        <v>31053</v>
      </c>
      <c r="BA179" s="19" t="n">
        <f aca="false">IF(AND(H179&lt;&gt;"-",H179&lt;&gt;AD179),TEXT(H179,"$###,##0")&amp;CHAR(10)&amp;TEXT(AD179,"$###,##0"),H179)</f>
        <v>0</v>
      </c>
      <c r="BB179" s="19" t="n">
        <f aca="false">IF(I179&lt;&gt;AE179,TEXT(I179,"$###,###")&amp;CHAR(10)&amp;TEXT(AE179,"$###,###"),I179)</f>
        <v>1530</v>
      </c>
      <c r="BC179" s="19" t="n">
        <f aca="false">IF(AND(J179&lt;&gt;"-",J179&lt;&gt;AF179),TEXT(J179,"$###,##0")&amp;CHAR(10)&amp;TEXT(AF179,"$###,##0"),J179)</f>
        <v>187</v>
      </c>
      <c r="BD179" s="19" t="n">
        <f aca="false">IF(AND(K179&lt;&gt;"-",K179&lt;&gt;AG179),TEXT(K179,"$###,##0")&amp;CHAR(10)&amp;TEXT(AG179,"$###,##0"),K179)</f>
        <v>0</v>
      </c>
      <c r="BE179" s="19" t="n">
        <f aca="false">IF(AND(L179&lt;&gt;"-",L179&lt;&gt;AH179),TEXT(L179,"$###,##0")&amp;CHAR(10)&amp;TEXT(AH179,"$###,##0"),L179)</f>
        <v>0</v>
      </c>
      <c r="BF179" s="18" t="n">
        <f aca="false">IF(M179&lt;&gt;AI179,M179&amp;CHAR(10)&amp;AI179,M179)</f>
        <v>26</v>
      </c>
      <c r="BG179" s="19" t="n">
        <f aca="false">IF(N179&lt;&gt;AJ179,TEXT(N179,"$###,###")&amp;CHAR(10)&amp;TEXT(AJ179,"$###,###"),N179)</f>
        <v>32770</v>
      </c>
      <c r="BH179" s="19" t="n">
        <f aca="false">IF(O179&lt;&gt;AK179,TEXT(O179,"$###,###")&amp;CHAR(10)&amp;TEXT(AK179,"$###,###"),O179)</f>
        <v>138284</v>
      </c>
    </row>
    <row r="180" customFormat="false" ht="23.85" hidden="false" customHeight="false" outlineLevel="0" collapsed="false">
      <c r="A180" s="10" t="s">
        <v>27</v>
      </c>
      <c r="B180" s="10" t="s">
        <v>542</v>
      </c>
      <c r="C180" s="11" t="s">
        <v>145</v>
      </c>
      <c r="D180" s="12" t="s">
        <v>29</v>
      </c>
      <c r="E180" s="11" t="s">
        <v>97</v>
      </c>
      <c r="F180" s="13" t="n">
        <v>41372</v>
      </c>
      <c r="G180" s="13" t="n">
        <v>12176</v>
      </c>
      <c r="H180" s="13" t="n">
        <v>495</v>
      </c>
      <c r="I180" s="13" t="n">
        <v>600</v>
      </c>
      <c r="J180" s="14" t="n">
        <v>187</v>
      </c>
      <c r="K180" s="13" t="n">
        <v>6116</v>
      </c>
      <c r="L180" s="13" t="n">
        <v>0</v>
      </c>
      <c r="M180" s="10" t="n">
        <v>26</v>
      </c>
      <c r="N180" s="13" t="n">
        <v>19574</v>
      </c>
      <c r="O180" s="13" t="n">
        <v>60946</v>
      </c>
      <c r="T180" s="0" t="str">
        <f aca="false">B180</f>
        <v>Pascua, Daisy Rose M.</v>
      </c>
      <c r="U180" s="15" t="str">
        <f aca="false">X180</f>
        <v>Pascua, Daisy Rose M.</v>
      </c>
      <c r="V180" s="0" t="str">
        <f aca="false">IF(OR(T180=U180,T180="",U180=""),"OK","BAD")</f>
        <v>OK</v>
      </c>
      <c r="W180" s="10" t="s">
        <v>27</v>
      </c>
      <c r="X180" s="10" t="s">
        <v>542</v>
      </c>
      <c r="Y180" s="11" t="n">
        <v>45200</v>
      </c>
      <c r="Z180" s="12" t="s">
        <v>29</v>
      </c>
      <c r="AA180" s="11" t="s">
        <v>97</v>
      </c>
      <c r="AB180" s="13" t="n">
        <v>41372</v>
      </c>
      <c r="AC180" s="13" t="n">
        <v>12176</v>
      </c>
      <c r="AD180" s="13" t="n">
        <v>495</v>
      </c>
      <c r="AE180" s="13" t="n">
        <v>600</v>
      </c>
      <c r="AF180" s="13" t="n">
        <v>187</v>
      </c>
      <c r="AG180" s="13" t="n">
        <v>6116</v>
      </c>
      <c r="AH180" s="13" t="n">
        <v>0</v>
      </c>
      <c r="AI180" s="12" t="n">
        <v>26</v>
      </c>
      <c r="AJ180" s="13" t="n">
        <v>19574</v>
      </c>
      <c r="AK180" s="13" t="n">
        <v>60946</v>
      </c>
      <c r="AS180" s="16" t="e">
        <f aca="false">IF(#REF!&lt;&gt;#REF!,#REF!&amp;"/"&amp;#REF!,#REF!)</f>
        <v>#REF!</v>
      </c>
      <c r="AT180" s="16" t="str">
        <f aca="false">IF(A180&lt;&gt;W180,A180&amp;CHAR(10)&amp;W180,A180)</f>
        <v>Program Coordinator I</v>
      </c>
      <c r="AU180" s="16" t="str">
        <f aca="false">IF(B180&lt;&gt;X180,B180&amp;CHAR(10)&amp;X180,B180)</f>
        <v>Pascua, Daisy Rose M.</v>
      </c>
      <c r="AV180" s="17" t="str">
        <f aca="false">IF(C180&lt;&gt;Y180,TEXT(C180,"MM/DD/YY")&amp;CHAR(10)&amp;TEXT(Y180,"MM/DD/YY"),C180)</f>
        <v>10/01/23
10/01/23</v>
      </c>
      <c r="AW180" s="18" t="str">
        <f aca="false">IF(D180&lt;&gt;Z180,D180&amp;CHAR(10)&amp;Z180,D180)</f>
        <v>K-1</v>
      </c>
      <c r="AX180" s="17" t="str">
        <f aca="false">IF(E180&lt;&gt;AA180,TEXT(E180,"MM/DD/YY")&amp;CHAR(10)&amp;TEXT(AA180,"MM/DD/YY"),E180)</f>
        <v>LTA</v>
      </c>
      <c r="AY180" s="19" t="n">
        <f aca="false">IF(F180&lt;&gt;AB180,TEXT(F180,"$###,###")&amp;CHAR(10)&amp;TEXT(AB180,"$###,###"),F180)</f>
        <v>41372</v>
      </c>
      <c r="AZ180" s="19" t="n">
        <f aca="false">IF(G180&lt;&gt;AC180,TEXT(G180,"$###,###")&amp;CHAR(10)&amp;TEXT(AC180,"$###,###"),G180)</f>
        <v>12176</v>
      </c>
      <c r="BA180" s="19" t="n">
        <f aca="false">IF(AND(H180&lt;&gt;"-",H180&lt;&gt;AD180),TEXT(H180,"$###,##0")&amp;CHAR(10)&amp;TEXT(AD180,"$###,##0"),H180)</f>
        <v>495</v>
      </c>
      <c r="BB180" s="19" t="n">
        <f aca="false">IF(I180&lt;&gt;AE180,TEXT(I180,"$###,###")&amp;CHAR(10)&amp;TEXT(AE180,"$###,###"),I180)</f>
        <v>600</v>
      </c>
      <c r="BC180" s="19" t="n">
        <f aca="false">IF(AND(J180&lt;&gt;"-",J180&lt;&gt;AF180),TEXT(J180,"$###,##0")&amp;CHAR(10)&amp;TEXT(AF180,"$###,##0"),J180)</f>
        <v>187</v>
      </c>
      <c r="BD180" s="19" t="n">
        <f aca="false">IF(AND(K180&lt;&gt;"-",K180&lt;&gt;AG180),TEXT(K180,"$###,##0")&amp;CHAR(10)&amp;TEXT(AG180,"$###,##0"),K180)</f>
        <v>6116</v>
      </c>
      <c r="BE180" s="19" t="n">
        <f aca="false">IF(AND(L180&lt;&gt;"-",L180&lt;&gt;AH180),TEXT(L180,"$###,##0")&amp;CHAR(10)&amp;TEXT(AH180,"$###,##0"),L180)</f>
        <v>0</v>
      </c>
      <c r="BF180" s="18" t="n">
        <f aca="false">IF(M180&lt;&gt;AI180,M180&amp;CHAR(10)&amp;AI180,M180)</f>
        <v>26</v>
      </c>
      <c r="BG180" s="19" t="n">
        <f aca="false">IF(N180&lt;&gt;AJ180,TEXT(N180,"$###,###")&amp;CHAR(10)&amp;TEXT(AJ180,"$###,###"),N180)</f>
        <v>19574</v>
      </c>
      <c r="BH180" s="19" t="n">
        <f aca="false">IF(O180&lt;&gt;AK180,TEXT(O180,"$###,###")&amp;CHAR(10)&amp;TEXT(AK180,"$###,###"),O180)</f>
        <v>60946</v>
      </c>
    </row>
    <row r="181" customFormat="false" ht="23.85" hidden="false" customHeight="false" outlineLevel="0" collapsed="false">
      <c r="A181" s="10" t="s">
        <v>27</v>
      </c>
      <c r="B181" s="10" t="s">
        <v>543</v>
      </c>
      <c r="C181" s="11" t="s">
        <v>280</v>
      </c>
      <c r="D181" s="12" t="s">
        <v>84</v>
      </c>
      <c r="E181" s="11" t="s">
        <v>544</v>
      </c>
      <c r="F181" s="13" t="n">
        <v>55049</v>
      </c>
      <c r="G181" s="13" t="n">
        <v>16201</v>
      </c>
      <c r="H181" s="13" t="n">
        <v>0</v>
      </c>
      <c r="I181" s="13" t="n">
        <v>798</v>
      </c>
      <c r="J181" s="14" t="n">
        <v>187</v>
      </c>
      <c r="K181" s="13" t="n">
        <v>6116</v>
      </c>
      <c r="L181" s="13" t="n">
        <v>298</v>
      </c>
      <c r="M181" s="10" t="n">
        <v>26</v>
      </c>
      <c r="N181" s="13" t="n">
        <v>23600</v>
      </c>
      <c r="O181" s="13" t="n">
        <v>78649</v>
      </c>
      <c r="T181" s="0" t="str">
        <f aca="false">B181</f>
        <v>Pascua, Tara Rose A.</v>
      </c>
      <c r="U181" s="15" t="str">
        <f aca="false">X181</f>
        <v>Pascua, Tara Rose A.</v>
      </c>
      <c r="V181" s="0" t="str">
        <f aca="false">IF(OR(T181=U181,T181="",U181=""),"OK","BAD")</f>
        <v>OK</v>
      </c>
      <c r="W181" s="10" t="s">
        <v>27</v>
      </c>
      <c r="X181" s="10" t="s">
        <v>543</v>
      </c>
      <c r="Y181" s="11" t="n">
        <v>44431</v>
      </c>
      <c r="Z181" s="12" t="s">
        <v>545</v>
      </c>
      <c r="AA181" s="11" t="n">
        <v>45345</v>
      </c>
      <c r="AB181" s="13" t="n">
        <v>53356</v>
      </c>
      <c r="AC181" s="13" t="n">
        <v>15703</v>
      </c>
      <c r="AD181" s="13" t="n">
        <v>0</v>
      </c>
      <c r="AE181" s="13" t="n">
        <v>774</v>
      </c>
      <c r="AF181" s="13" t="n">
        <v>187</v>
      </c>
      <c r="AG181" s="13" t="n">
        <v>6116</v>
      </c>
      <c r="AH181" s="13" t="n">
        <v>298</v>
      </c>
      <c r="AI181" s="12" t="n">
        <v>26</v>
      </c>
      <c r="AJ181" s="13" t="n">
        <v>23078</v>
      </c>
      <c r="AK181" s="13" t="n">
        <v>76434</v>
      </c>
      <c r="AS181" s="16" t="e">
        <f aca="false">IF(#REF!&lt;&gt;#REF!,#REF!&amp;"/"&amp;#REF!,#REF!)</f>
        <v>#REF!</v>
      </c>
      <c r="AT181" s="16" t="str">
        <f aca="false">IF(A181&lt;&gt;W181,A181&amp;CHAR(10)&amp;W181,A181)</f>
        <v>Program Coordinator I</v>
      </c>
      <c r="AU181" s="16" t="str">
        <f aca="false">IF(B181&lt;&gt;X181,B181&amp;CHAR(10)&amp;X181,B181)</f>
        <v>Pascua, Tara Rose A.</v>
      </c>
      <c r="AV181" s="17" t="str">
        <f aca="false">IF(C181&lt;&gt;Y181,TEXT(C181,"MM/DD/YY")&amp;CHAR(10)&amp;TEXT(Y181,"MM/DD/YY"),C181)</f>
        <v>08/23/21
08/23/21</v>
      </c>
      <c r="AW181" s="18" t="str">
        <f aca="false">IF(D181&lt;&gt;Z181,D181&amp;CHAR(10)&amp;Z181,D181)</f>
        <v>K-9
K-8</v>
      </c>
      <c r="AX181" s="17" t="str">
        <f aca="false">IF(E181&lt;&gt;AA181,TEXT(E181,"MM/DD/YY")&amp;CHAR(10)&amp;TEXT(AA181,"MM/DD/YY"),E181)</f>
        <v>08/23/25
02/23/24</v>
      </c>
      <c r="AY181" s="19" t="str">
        <f aca="false">IF(F181&lt;&gt;AB181,TEXT(F181,"$###,###")&amp;CHAR(10)&amp;TEXT(AB181,"$###,###"),F181)</f>
        <v>$55,049
$53,356</v>
      </c>
      <c r="AZ181" s="19" t="str">
        <f aca="false">IF(G181&lt;&gt;AC181,TEXT(G181,"$###,###")&amp;CHAR(10)&amp;TEXT(AC181,"$###,###"),G181)</f>
        <v>$16,201
$15,703</v>
      </c>
      <c r="BA181" s="19" t="n">
        <f aca="false">IF(AND(H181&lt;&gt;"-",H181&lt;&gt;AD181),TEXT(H181,"$###,##0")&amp;CHAR(10)&amp;TEXT(AD181,"$###,##0"),H181)</f>
        <v>0</v>
      </c>
      <c r="BB181" s="19" t="str">
        <f aca="false">IF(I181&lt;&gt;AE181,TEXT(I181,"$###,###")&amp;CHAR(10)&amp;TEXT(AE181,"$###,###"),I181)</f>
        <v>$798
$774</v>
      </c>
      <c r="BC181" s="19" t="n">
        <f aca="false">IF(AND(J181&lt;&gt;"-",J181&lt;&gt;AF181),TEXT(J181,"$###,##0")&amp;CHAR(10)&amp;TEXT(AF181,"$###,##0"),J181)</f>
        <v>187</v>
      </c>
      <c r="BD181" s="19" t="n">
        <f aca="false">IF(AND(K181&lt;&gt;"-",K181&lt;&gt;AG181),TEXT(K181,"$###,##0")&amp;CHAR(10)&amp;TEXT(AG181,"$###,##0"),K181)</f>
        <v>6116</v>
      </c>
      <c r="BE181" s="19" t="n">
        <f aca="false">IF(AND(L181&lt;&gt;"-",L181&lt;&gt;AH181),TEXT(L181,"$###,##0")&amp;CHAR(10)&amp;TEXT(AH181,"$###,##0"),L181)</f>
        <v>298</v>
      </c>
      <c r="BF181" s="18" t="n">
        <f aca="false">IF(M181&lt;&gt;AI181,M181&amp;CHAR(10)&amp;AI181,M181)</f>
        <v>26</v>
      </c>
      <c r="BG181" s="19" t="str">
        <f aca="false">IF(N181&lt;&gt;AJ181,TEXT(N181,"$###,###")&amp;CHAR(10)&amp;TEXT(AJ181,"$###,###"),N181)</f>
        <v>$23,600
$23,078</v>
      </c>
      <c r="BH181" s="19" t="str">
        <f aca="false">IF(O181&lt;&gt;AK181,TEXT(O181,"$###,###")&amp;CHAR(10)&amp;TEXT(AK181,"$###,###"),O181)</f>
        <v>$78,649
$76,434</v>
      </c>
    </row>
    <row r="182" customFormat="false" ht="23.85" hidden="false" customHeight="false" outlineLevel="0" collapsed="false">
      <c r="A182" s="10" t="s">
        <v>33</v>
      </c>
      <c r="B182" s="10" t="s">
        <v>546</v>
      </c>
      <c r="C182" s="11" t="s">
        <v>177</v>
      </c>
      <c r="D182" s="12" t="s">
        <v>96</v>
      </c>
      <c r="E182" s="11" t="s">
        <v>97</v>
      </c>
      <c r="F182" s="13" t="n">
        <v>43022</v>
      </c>
      <c r="G182" s="13" t="n">
        <v>12661</v>
      </c>
      <c r="H182" s="13" t="n">
        <v>495</v>
      </c>
      <c r="I182" s="13" t="n">
        <v>624</v>
      </c>
      <c r="J182" s="14" t="n">
        <v>0</v>
      </c>
      <c r="K182" s="13" t="n">
        <v>0</v>
      </c>
      <c r="L182" s="13" t="n">
        <v>0</v>
      </c>
      <c r="M182" s="10" t="n">
        <v>21</v>
      </c>
      <c r="N182" s="13" t="n">
        <v>13780</v>
      </c>
      <c r="O182" s="13" t="n">
        <v>56802</v>
      </c>
      <c r="T182" s="0" t="str">
        <f aca="false">B182</f>
        <v>Paulino, Cindy A.</v>
      </c>
      <c r="U182" s="15" t="str">
        <f aca="false">X182</f>
        <v>Paulino, Cindy A.</v>
      </c>
      <c r="V182" s="0" t="str">
        <f aca="false">IF(OR(T182=U182,T182="",U182=""),"OK","BAD")</f>
        <v>OK</v>
      </c>
      <c r="W182" s="10" t="s">
        <v>33</v>
      </c>
      <c r="X182" s="10" t="s">
        <v>546</v>
      </c>
      <c r="Y182" s="11" t="n">
        <v>45142</v>
      </c>
      <c r="Z182" s="12" t="s">
        <v>96</v>
      </c>
      <c r="AA182" s="11" t="s">
        <v>97</v>
      </c>
      <c r="AB182" s="13" t="n">
        <v>43022</v>
      </c>
      <c r="AC182" s="13" t="n">
        <v>12661</v>
      </c>
      <c r="AD182" s="13" t="n">
        <v>495</v>
      </c>
      <c r="AE182" s="13" t="n">
        <v>624</v>
      </c>
      <c r="AF182" s="13" t="n">
        <v>0</v>
      </c>
      <c r="AG182" s="13" t="n">
        <v>0</v>
      </c>
      <c r="AH182" s="13" t="n">
        <v>0</v>
      </c>
      <c r="AI182" s="12" t="n">
        <v>21</v>
      </c>
      <c r="AJ182" s="13" t="n">
        <v>13780</v>
      </c>
      <c r="AK182" s="13" t="n">
        <v>56802</v>
      </c>
      <c r="AS182" s="16" t="e">
        <f aca="false">IF(#REF!&lt;&gt;#REF!,#REF!&amp;"/"&amp;#REF!,#REF!)</f>
        <v>#REF!</v>
      </c>
      <c r="AT182" s="16" t="str">
        <f aca="false">IF(A182&lt;&gt;W182,A182&amp;CHAR(10)&amp;W182,A182)</f>
        <v>Instructor</v>
      </c>
      <c r="AU182" s="16" t="str">
        <f aca="false">IF(B182&lt;&gt;X182,B182&amp;CHAR(10)&amp;X182,B182)</f>
        <v>Paulino, Cindy A.</v>
      </c>
      <c r="AV182" s="17" t="str">
        <f aca="false">IF(C182&lt;&gt;Y182,TEXT(C182,"MM/DD/YY")&amp;CHAR(10)&amp;TEXT(Y182,"MM/DD/YY"),C182)</f>
        <v>08/04/23
08/04/23</v>
      </c>
      <c r="AW182" s="18" t="str">
        <f aca="false">IF(D182&lt;&gt;Z182,D182&amp;CHAR(10)&amp;Z182,D182)</f>
        <v>J-1-a</v>
      </c>
      <c r="AX182" s="17" t="str">
        <f aca="false">IF(E182&lt;&gt;AA182,TEXT(E182,"MM/DD/YY")&amp;CHAR(10)&amp;TEXT(AA182,"MM/DD/YY"),E182)</f>
        <v>LTA</v>
      </c>
      <c r="AY182" s="19" t="n">
        <f aca="false">IF(F182&lt;&gt;AB182,TEXT(F182,"$###,###")&amp;CHAR(10)&amp;TEXT(AB182,"$###,###"),F182)</f>
        <v>43022</v>
      </c>
      <c r="AZ182" s="19" t="n">
        <f aca="false">IF(G182&lt;&gt;AC182,TEXT(G182,"$###,###")&amp;CHAR(10)&amp;TEXT(AC182,"$###,###"),G182)</f>
        <v>12661</v>
      </c>
      <c r="BA182" s="19" t="n">
        <f aca="false">IF(AND(H182&lt;&gt;"-",H182&lt;&gt;AD182),TEXT(H182,"$###,##0")&amp;CHAR(10)&amp;TEXT(AD182,"$###,##0"),H182)</f>
        <v>495</v>
      </c>
      <c r="BB182" s="19" t="n">
        <f aca="false">IF(I182&lt;&gt;AE182,TEXT(I182,"$###,###")&amp;CHAR(10)&amp;TEXT(AE182,"$###,###"),I182)</f>
        <v>624</v>
      </c>
      <c r="BC182" s="19" t="n">
        <f aca="false">IF(AND(J182&lt;&gt;"-",J182&lt;&gt;AF182),TEXT(J182,"$###,##0")&amp;CHAR(10)&amp;TEXT(AF182,"$###,##0"),J182)</f>
        <v>0</v>
      </c>
      <c r="BD182" s="19" t="n">
        <f aca="false">IF(AND(K182&lt;&gt;"-",K182&lt;&gt;AG182),TEXT(K182,"$###,##0")&amp;CHAR(10)&amp;TEXT(AG182,"$###,##0"),K182)</f>
        <v>0</v>
      </c>
      <c r="BE182" s="19" t="n">
        <f aca="false">IF(AND(L182&lt;&gt;"-",L182&lt;&gt;AH182),TEXT(L182,"$###,##0")&amp;CHAR(10)&amp;TEXT(AH182,"$###,##0"),L182)</f>
        <v>0</v>
      </c>
      <c r="BF182" s="18" t="n">
        <f aca="false">IF(M182&lt;&gt;AI182,M182&amp;CHAR(10)&amp;AI182,M182)</f>
        <v>21</v>
      </c>
      <c r="BG182" s="19" t="n">
        <f aca="false">IF(N182&lt;&gt;AJ182,TEXT(N182,"$###,###")&amp;CHAR(10)&amp;TEXT(AJ182,"$###,###"),N182)</f>
        <v>13780</v>
      </c>
      <c r="BH182" s="19" t="n">
        <f aca="false">IF(O182&lt;&gt;AK182,TEXT(O182,"$###,###")&amp;CHAR(10)&amp;TEXT(AK182,"$###,###"),O182)</f>
        <v>56802</v>
      </c>
    </row>
    <row r="183" customFormat="false" ht="23.85" hidden="false" customHeight="false" outlineLevel="0" collapsed="false">
      <c r="A183" s="10" t="s">
        <v>68</v>
      </c>
      <c r="B183" s="10" t="s">
        <v>547</v>
      </c>
      <c r="C183" s="11" t="s">
        <v>548</v>
      </c>
      <c r="D183" s="12" t="s">
        <v>180</v>
      </c>
      <c r="E183" s="11" t="s">
        <v>109</v>
      </c>
      <c r="F183" s="13" t="n">
        <v>57693</v>
      </c>
      <c r="G183" s="13" t="n">
        <v>16979</v>
      </c>
      <c r="H183" s="13" t="n">
        <v>0</v>
      </c>
      <c r="I183" s="13" t="n">
        <v>837</v>
      </c>
      <c r="J183" s="14" t="n">
        <v>187</v>
      </c>
      <c r="K183" s="13" t="n">
        <v>6116</v>
      </c>
      <c r="L183" s="13" t="n">
        <v>298</v>
      </c>
      <c r="M183" s="10" t="n">
        <v>26</v>
      </c>
      <c r="N183" s="13" t="n">
        <v>24417</v>
      </c>
      <c r="O183" s="13" t="n">
        <v>82110</v>
      </c>
      <c r="T183" s="0" t="str">
        <f aca="false">B183</f>
        <v>Paulino, Ronaldo M.</v>
      </c>
      <c r="U183" s="15" t="str">
        <f aca="false">X183</f>
        <v>Paulino, Ronaldo M.</v>
      </c>
      <c r="V183" s="0" t="str">
        <f aca="false">IF(OR(T183=U183,T183="",U183=""),"OK","BAD")</f>
        <v>OK</v>
      </c>
      <c r="W183" s="10" t="s">
        <v>68</v>
      </c>
      <c r="X183" s="10" t="s">
        <v>547</v>
      </c>
      <c r="Y183" s="11" t="n">
        <v>43374</v>
      </c>
      <c r="Z183" s="12" t="s">
        <v>180</v>
      </c>
      <c r="AA183" s="11" t="n">
        <v>45505</v>
      </c>
      <c r="AB183" s="13" t="n">
        <v>57693</v>
      </c>
      <c r="AC183" s="13" t="n">
        <v>16979</v>
      </c>
      <c r="AD183" s="13" t="n">
        <v>495</v>
      </c>
      <c r="AE183" s="13" t="n">
        <v>837</v>
      </c>
      <c r="AF183" s="13" t="n">
        <v>187</v>
      </c>
      <c r="AG183" s="13" t="n">
        <v>6116</v>
      </c>
      <c r="AH183" s="13" t="n">
        <v>298</v>
      </c>
      <c r="AI183" s="12" t="n">
        <v>26</v>
      </c>
      <c r="AJ183" s="13" t="n">
        <v>24912</v>
      </c>
      <c r="AK183" s="13" t="n">
        <v>82605</v>
      </c>
      <c r="AS183" s="16" t="e">
        <f aca="false">IF(#REF!&lt;&gt;#REF!,#REF!&amp;"/"&amp;#REF!,#REF!)</f>
        <v>#REF!</v>
      </c>
      <c r="AT183" s="16" t="str">
        <f aca="false">IF(A183&lt;&gt;W183,A183&amp;CHAR(10)&amp;W183,A183)</f>
        <v>Assistant Professor</v>
      </c>
      <c r="AU183" s="16" t="str">
        <f aca="false">IF(B183&lt;&gt;X183,B183&amp;CHAR(10)&amp;X183,B183)</f>
        <v>Paulino, Ronaldo M.</v>
      </c>
      <c r="AV183" s="17" t="str">
        <f aca="false">IF(C183&lt;&gt;Y183,TEXT(C183,"MM/DD/YY")&amp;CHAR(10)&amp;TEXT(Y183,"MM/DD/YY"),C183)</f>
        <v>10/01/18
10/01/18</v>
      </c>
      <c r="AW183" s="18" t="str">
        <f aca="false">IF(D183&lt;&gt;Z183,D183&amp;CHAR(10)&amp;Z183,D183)</f>
        <v>K-5-d</v>
      </c>
      <c r="AX183" s="17" t="str">
        <f aca="false">IF(E183&lt;&gt;AA183,TEXT(E183,"MM/DD/YY")&amp;CHAR(10)&amp;TEXT(AA183,"MM/DD/YY"),E183)</f>
        <v>08/01/24
08/01/24</v>
      </c>
      <c r="AY183" s="19" t="n">
        <f aca="false">IF(F183&lt;&gt;AB183,TEXT(F183,"$###,###")&amp;CHAR(10)&amp;TEXT(AB183,"$###,###"),F183)</f>
        <v>57693</v>
      </c>
      <c r="AZ183" s="19" t="n">
        <f aca="false">IF(G183&lt;&gt;AC183,TEXT(G183,"$###,###")&amp;CHAR(10)&amp;TEXT(AC183,"$###,###"),G183)</f>
        <v>16979</v>
      </c>
      <c r="BA183" s="19" t="str">
        <f aca="false">IF(AND(H183&lt;&gt;"-",H183&lt;&gt;AD183),TEXT(H183,"$###,##0")&amp;CHAR(10)&amp;TEXT(AD183,"$###,##0"),H183)</f>
        <v>$0
$495</v>
      </c>
      <c r="BB183" s="19" t="n">
        <f aca="false">IF(I183&lt;&gt;AE183,TEXT(I183,"$###,###")&amp;CHAR(10)&amp;TEXT(AE183,"$###,###"),I183)</f>
        <v>837</v>
      </c>
      <c r="BC183" s="19" t="n">
        <f aca="false">IF(AND(J183&lt;&gt;"-",J183&lt;&gt;AF183),TEXT(J183,"$###,##0")&amp;CHAR(10)&amp;TEXT(AF183,"$###,##0"),J183)</f>
        <v>187</v>
      </c>
      <c r="BD183" s="19" t="n">
        <f aca="false">IF(AND(K183&lt;&gt;"-",K183&lt;&gt;AG183),TEXT(K183,"$###,##0")&amp;CHAR(10)&amp;TEXT(AG183,"$###,##0"),K183)</f>
        <v>6116</v>
      </c>
      <c r="BE183" s="19" t="n">
        <f aca="false">IF(AND(L183&lt;&gt;"-",L183&lt;&gt;AH183),TEXT(L183,"$###,##0")&amp;CHAR(10)&amp;TEXT(AH183,"$###,##0"),L183)</f>
        <v>298</v>
      </c>
      <c r="BF183" s="18" t="n">
        <f aca="false">IF(M183&lt;&gt;AI183,M183&amp;CHAR(10)&amp;AI183,M183)</f>
        <v>26</v>
      </c>
      <c r="BG183" s="19" t="str">
        <f aca="false">IF(N183&lt;&gt;AJ183,TEXT(N183,"$###,###")&amp;CHAR(10)&amp;TEXT(AJ183,"$###,###"),N183)</f>
        <v>$24,417
$24,912</v>
      </c>
      <c r="BH183" s="19" t="str">
        <f aca="false">IF(O183&lt;&gt;AK183,TEXT(O183,"$###,###")&amp;CHAR(10)&amp;TEXT(AK183,"$###,###"),O183)</f>
        <v>$82,110
$82,605</v>
      </c>
    </row>
    <row r="184" customFormat="false" ht="23.85" hidden="false" customHeight="false" outlineLevel="0" collapsed="false">
      <c r="A184" s="10" t="s">
        <v>478</v>
      </c>
      <c r="B184" s="10" t="s">
        <v>549</v>
      </c>
      <c r="C184" s="11" t="s">
        <v>550</v>
      </c>
      <c r="D184" s="12" t="s">
        <v>482</v>
      </c>
      <c r="E184" s="11" t="s">
        <v>551</v>
      </c>
      <c r="F184" s="13" t="n">
        <v>45826</v>
      </c>
      <c r="G184" s="13" t="n">
        <v>13487</v>
      </c>
      <c r="H184" s="13" t="n">
        <v>495</v>
      </c>
      <c r="I184" s="13" t="n">
        <v>664</v>
      </c>
      <c r="J184" s="14" t="n">
        <v>187</v>
      </c>
      <c r="K184" s="13" t="n">
        <v>9339</v>
      </c>
      <c r="L184" s="13" t="n">
        <v>530</v>
      </c>
      <c r="M184" s="10" t="n">
        <v>26</v>
      </c>
      <c r="N184" s="13" t="n">
        <v>24702</v>
      </c>
      <c r="O184" s="13" t="n">
        <v>70528</v>
      </c>
      <c r="T184" s="0" t="str">
        <f aca="false">B184</f>
        <v>Paulus, Vincent K.</v>
      </c>
      <c r="U184" s="15" t="str">
        <f aca="false">X184</f>
        <v>Paulus, Vincent K.</v>
      </c>
      <c r="V184" s="0" t="str">
        <f aca="false">IF(OR(T184=U184,T184="",U184=""),"OK","BAD")</f>
        <v>OK</v>
      </c>
      <c r="W184" s="10" t="s">
        <v>478</v>
      </c>
      <c r="X184" s="10" t="s">
        <v>549</v>
      </c>
      <c r="Y184" s="11" t="n">
        <v>38992</v>
      </c>
      <c r="Z184" s="12" t="s">
        <v>482</v>
      </c>
      <c r="AA184" s="11" t="n">
        <v>45932</v>
      </c>
      <c r="AB184" s="13" t="n">
        <v>45826</v>
      </c>
      <c r="AC184" s="13" t="n">
        <v>13487</v>
      </c>
      <c r="AD184" s="13" t="n">
        <v>495</v>
      </c>
      <c r="AE184" s="13" t="n">
        <v>664</v>
      </c>
      <c r="AF184" s="13" t="n">
        <v>187</v>
      </c>
      <c r="AG184" s="13" t="n">
        <v>9339</v>
      </c>
      <c r="AH184" s="13" t="n">
        <v>530</v>
      </c>
      <c r="AI184" s="12" t="n">
        <v>26</v>
      </c>
      <c r="AJ184" s="13" t="n">
        <v>24702</v>
      </c>
      <c r="AK184" s="13" t="n">
        <v>70528</v>
      </c>
      <c r="AS184" s="16" t="e">
        <f aca="false">IF(#REF!&lt;&gt;#REF!,#REF!&amp;"/"&amp;#REF!,#REF!)</f>
        <v>#REF!</v>
      </c>
      <c r="AT184" s="16" t="str">
        <f aca="false">IF(A184&lt;&gt;W184,A184&amp;CHAR(10)&amp;W184,A184)</f>
        <v>Records &amp; Registration Tech</v>
      </c>
      <c r="AU184" s="16" t="str">
        <f aca="false">IF(B184&lt;&gt;X184,B184&amp;CHAR(10)&amp;X184,B184)</f>
        <v>Paulus, Vincent K.</v>
      </c>
      <c r="AV184" s="17" t="str">
        <f aca="false">IF(C184&lt;&gt;Y184,TEXT(C184,"MM/DD/YY")&amp;CHAR(10)&amp;TEXT(Y184,"MM/DD/YY"),C184)</f>
        <v>10/02/06
10/02/06</v>
      </c>
      <c r="AW184" s="18" t="str">
        <f aca="false">IF(D184&lt;&gt;Z184,D184&amp;CHAR(10)&amp;Z184,D184)</f>
        <v>H-11</v>
      </c>
      <c r="AX184" s="17" t="str">
        <f aca="false">IF(E184&lt;&gt;AA184,TEXT(E184,"MM/DD/YY")&amp;CHAR(10)&amp;TEXT(AA184,"MM/DD/YY"),E184)</f>
        <v>10/02/25
10/02/25</v>
      </c>
      <c r="AY184" s="19" t="n">
        <f aca="false">IF(F184&lt;&gt;AB184,TEXT(F184,"$###,###")&amp;CHAR(10)&amp;TEXT(AB184,"$###,###"),F184)</f>
        <v>45826</v>
      </c>
      <c r="AZ184" s="19" t="n">
        <f aca="false">IF(G184&lt;&gt;AC184,TEXT(G184,"$###,###")&amp;CHAR(10)&amp;TEXT(AC184,"$###,###"),G184)</f>
        <v>13487</v>
      </c>
      <c r="BA184" s="19" t="n">
        <f aca="false">IF(AND(H184&lt;&gt;"-",H184&lt;&gt;AD184),TEXT(H184,"$###,##0")&amp;CHAR(10)&amp;TEXT(AD184,"$###,##0"),H184)</f>
        <v>495</v>
      </c>
      <c r="BB184" s="19" t="n">
        <f aca="false">IF(I184&lt;&gt;AE184,TEXT(I184,"$###,###")&amp;CHAR(10)&amp;TEXT(AE184,"$###,###"),I184)</f>
        <v>664</v>
      </c>
      <c r="BC184" s="19" t="n">
        <f aca="false">IF(AND(J184&lt;&gt;"-",J184&lt;&gt;AF184),TEXT(J184,"$###,##0")&amp;CHAR(10)&amp;TEXT(AF184,"$###,##0"),J184)</f>
        <v>187</v>
      </c>
      <c r="BD184" s="19" t="n">
        <f aca="false">IF(AND(K184&lt;&gt;"-",K184&lt;&gt;AG184),TEXT(K184,"$###,##0")&amp;CHAR(10)&amp;TEXT(AG184,"$###,##0"),K184)</f>
        <v>9339</v>
      </c>
      <c r="BE184" s="19" t="n">
        <f aca="false">IF(AND(L184&lt;&gt;"-",L184&lt;&gt;AH184),TEXT(L184,"$###,##0")&amp;CHAR(10)&amp;TEXT(AH184,"$###,##0"),L184)</f>
        <v>530</v>
      </c>
      <c r="BF184" s="18" t="n">
        <f aca="false">IF(M184&lt;&gt;AI184,M184&amp;CHAR(10)&amp;AI184,M184)</f>
        <v>26</v>
      </c>
      <c r="BG184" s="19" t="n">
        <f aca="false">IF(N184&lt;&gt;AJ184,TEXT(N184,"$###,###")&amp;CHAR(10)&amp;TEXT(AJ184,"$###,###"),N184)</f>
        <v>24702</v>
      </c>
      <c r="BH184" s="19" t="n">
        <f aca="false">IF(O184&lt;&gt;AK184,TEXT(O184,"$###,###")&amp;CHAR(10)&amp;TEXT(AK184,"$###,###"),O184)</f>
        <v>70528</v>
      </c>
    </row>
    <row r="185" customFormat="false" ht="23.85" hidden="false" customHeight="false" outlineLevel="0" collapsed="false">
      <c r="A185" s="10" t="s">
        <v>38</v>
      </c>
      <c r="B185" s="10" t="s">
        <v>552</v>
      </c>
      <c r="C185" s="11" t="s">
        <v>553</v>
      </c>
      <c r="D185" s="12" t="s">
        <v>554</v>
      </c>
      <c r="E185" s="11" t="s">
        <v>229</v>
      </c>
      <c r="F185" s="13" t="n">
        <v>69876</v>
      </c>
      <c r="G185" s="13" t="n">
        <v>20565</v>
      </c>
      <c r="H185" s="13" t="n">
        <v>0</v>
      </c>
      <c r="I185" s="13" t="n">
        <v>1013</v>
      </c>
      <c r="J185" s="14" t="n">
        <v>187</v>
      </c>
      <c r="K185" s="13" t="n">
        <v>6116</v>
      </c>
      <c r="L185" s="13" t="n">
        <v>298</v>
      </c>
      <c r="M185" s="10" t="n">
        <v>26</v>
      </c>
      <c r="N185" s="13" t="n">
        <v>28179</v>
      </c>
      <c r="O185" s="13" t="n">
        <v>98055</v>
      </c>
      <c r="T185" s="0" t="str">
        <f aca="false">B185</f>
        <v>Payne, John F.</v>
      </c>
      <c r="U185" s="15" t="str">
        <f aca="false">X185</f>
        <v>Payne, John F.</v>
      </c>
      <c r="V185" s="0" t="str">
        <f aca="false">IF(OR(T185=U185,T185="",U185=""),"OK","BAD")</f>
        <v>OK</v>
      </c>
      <c r="W185" s="10" t="s">
        <v>38</v>
      </c>
      <c r="X185" s="10" t="s">
        <v>552</v>
      </c>
      <c r="Y185" s="11" t="n">
        <v>41134</v>
      </c>
      <c r="Z185" s="12" t="s">
        <v>555</v>
      </c>
      <c r="AA185" s="11" t="n">
        <v>45292</v>
      </c>
      <c r="AB185" s="13" t="n">
        <v>69699</v>
      </c>
      <c r="AC185" s="13" t="n">
        <v>20512</v>
      </c>
      <c r="AD185" s="13" t="n">
        <v>0</v>
      </c>
      <c r="AE185" s="13" t="n">
        <v>1011</v>
      </c>
      <c r="AF185" s="13" t="n">
        <v>187</v>
      </c>
      <c r="AG185" s="13" t="n">
        <v>6116</v>
      </c>
      <c r="AH185" s="13" t="n">
        <v>298</v>
      </c>
      <c r="AI185" s="12" t="n">
        <v>26</v>
      </c>
      <c r="AJ185" s="13" t="n">
        <v>28124</v>
      </c>
      <c r="AK185" s="13" t="n">
        <v>97823</v>
      </c>
      <c r="AS185" s="16" t="e">
        <f aca="false">IF(#REF!&lt;&gt;#REF!,#REF!&amp;"/"&amp;#REF!,#REF!)</f>
        <v>#REF!</v>
      </c>
      <c r="AT185" s="16" t="str">
        <f aca="false">IF(A185&lt;&gt;W185,A185&amp;CHAR(10)&amp;W185,A185)</f>
        <v>Program Specialist</v>
      </c>
      <c r="AU185" s="16" t="str">
        <f aca="false">IF(B185&lt;&gt;X185,B185&amp;CHAR(10)&amp;X185,B185)</f>
        <v>Payne, John F.</v>
      </c>
      <c r="AV185" s="17" t="str">
        <f aca="false">IF(C185&lt;&gt;Y185,TEXT(C185,"MM/DD/YY")&amp;CHAR(10)&amp;TEXT(Y185,"MM/DD/YY"),C185)</f>
        <v>08/13/12
08/13/12</v>
      </c>
      <c r="AW185" s="18" t="str">
        <f aca="false">IF(D185&lt;&gt;Z185,D185&amp;CHAR(10)&amp;Z185,D185)</f>
        <v>M-4-a
K-10-c</v>
      </c>
      <c r="AX185" s="17" t="str">
        <f aca="false">IF(E185&lt;&gt;AA185,TEXT(E185,"MM/DD/YY")&amp;CHAR(10)&amp;TEXT(AA185,"MM/DD/YY"),E185)</f>
        <v>01/01/25
01/01/24</v>
      </c>
      <c r="AY185" s="19" t="str">
        <f aca="false">IF(F185&lt;&gt;AB185,TEXT(F185,"$###,###")&amp;CHAR(10)&amp;TEXT(AB185,"$###,###"),F185)</f>
        <v>$69,876
$69,699</v>
      </c>
      <c r="AZ185" s="19" t="str">
        <f aca="false">IF(G185&lt;&gt;AC185,TEXT(G185,"$###,###")&amp;CHAR(10)&amp;TEXT(AC185,"$###,###"),G185)</f>
        <v>$20,565
$20,512</v>
      </c>
      <c r="BA185" s="19" t="n">
        <f aca="false">IF(AND(H185&lt;&gt;"-",H185&lt;&gt;AD185),TEXT(H185,"$###,##0")&amp;CHAR(10)&amp;TEXT(AD185,"$###,##0"),H185)</f>
        <v>0</v>
      </c>
      <c r="BB185" s="19" t="str">
        <f aca="false">IF(I185&lt;&gt;AE185,TEXT(I185,"$###,###")&amp;CHAR(10)&amp;TEXT(AE185,"$###,###"),I185)</f>
        <v>$1,013
$1,011</v>
      </c>
      <c r="BC185" s="19" t="n">
        <f aca="false">IF(AND(J185&lt;&gt;"-",J185&lt;&gt;AF185),TEXT(J185,"$###,##0")&amp;CHAR(10)&amp;TEXT(AF185,"$###,##0"),J185)</f>
        <v>187</v>
      </c>
      <c r="BD185" s="19" t="n">
        <f aca="false">IF(AND(K185&lt;&gt;"-",K185&lt;&gt;AG185),TEXT(K185,"$###,##0")&amp;CHAR(10)&amp;TEXT(AG185,"$###,##0"),K185)</f>
        <v>6116</v>
      </c>
      <c r="BE185" s="19" t="n">
        <f aca="false">IF(AND(L185&lt;&gt;"-",L185&lt;&gt;AH185),TEXT(L185,"$###,##0")&amp;CHAR(10)&amp;TEXT(AH185,"$###,##0"),L185)</f>
        <v>298</v>
      </c>
      <c r="BF185" s="18" t="n">
        <f aca="false">IF(M185&lt;&gt;AI185,M185&amp;CHAR(10)&amp;AI185,M185)</f>
        <v>26</v>
      </c>
      <c r="BG185" s="19" t="str">
        <f aca="false">IF(N185&lt;&gt;AJ185,TEXT(N185,"$###,###")&amp;CHAR(10)&amp;TEXT(AJ185,"$###,###"),N185)</f>
        <v>$28,179
$28,124</v>
      </c>
      <c r="BH185" s="19" t="str">
        <f aca="false">IF(O185&lt;&gt;AK185,TEXT(O185,"$###,###")&amp;CHAR(10)&amp;TEXT(AK185,"$###,###"),O185)</f>
        <v>$98,055
$97,823</v>
      </c>
    </row>
    <row r="186" customFormat="false" ht="23.85" hidden="false" customHeight="false" outlineLevel="0" collapsed="false">
      <c r="A186" s="10" t="s">
        <v>33</v>
      </c>
      <c r="B186" s="10" t="s">
        <v>556</v>
      </c>
      <c r="C186" s="11" t="s">
        <v>95</v>
      </c>
      <c r="D186" s="12" t="s">
        <v>96</v>
      </c>
      <c r="E186" s="11" t="s">
        <v>193</v>
      </c>
      <c r="F186" s="13" t="n">
        <v>43022</v>
      </c>
      <c r="G186" s="13" t="n">
        <v>12661</v>
      </c>
      <c r="H186" s="13" t="n">
        <v>0</v>
      </c>
      <c r="I186" s="13" t="n">
        <v>624</v>
      </c>
      <c r="J186" s="14" t="n">
        <v>187</v>
      </c>
      <c r="K186" s="13" t="n">
        <v>3994</v>
      </c>
      <c r="L186" s="13" t="n">
        <v>298</v>
      </c>
      <c r="M186" s="10" t="n">
        <v>26</v>
      </c>
      <c r="N186" s="13" t="n">
        <v>17764</v>
      </c>
      <c r="O186" s="13" t="n">
        <v>60786</v>
      </c>
      <c r="T186" s="0" t="str">
        <f aca="false">B186</f>
        <v>Pereda, Jaclyn L.</v>
      </c>
      <c r="U186" s="15" t="str">
        <f aca="false">X186</f>
        <v>Pereda, Jaclyn L.</v>
      </c>
      <c r="V186" s="0" t="str">
        <f aca="false">IF(OR(T186=U186,T186="",U186=""),"OK","BAD")</f>
        <v>OK</v>
      </c>
      <c r="W186" s="10" t="s">
        <v>33</v>
      </c>
      <c r="X186" s="10" t="s">
        <v>556</v>
      </c>
      <c r="Y186" s="11" t="n">
        <v>45152</v>
      </c>
      <c r="Z186" s="12" t="s">
        <v>96</v>
      </c>
      <c r="AA186" s="11" t="n">
        <v>45870</v>
      </c>
      <c r="AB186" s="13" t="n">
        <v>43022</v>
      </c>
      <c r="AC186" s="13" t="n">
        <v>12661</v>
      </c>
      <c r="AD186" s="13" t="n">
        <v>0</v>
      </c>
      <c r="AE186" s="13" t="n">
        <v>624</v>
      </c>
      <c r="AF186" s="13" t="n">
        <v>187</v>
      </c>
      <c r="AG186" s="13" t="n">
        <v>3994</v>
      </c>
      <c r="AH186" s="13" t="n">
        <v>298</v>
      </c>
      <c r="AI186" s="12" t="n">
        <v>26</v>
      </c>
      <c r="AJ186" s="13" t="n">
        <v>17764</v>
      </c>
      <c r="AK186" s="13" t="n">
        <v>60786</v>
      </c>
      <c r="AS186" s="16" t="e">
        <f aca="false">IF(#REF!&lt;&gt;#REF!,#REF!&amp;"/"&amp;#REF!,#REF!)</f>
        <v>#REF!</v>
      </c>
      <c r="AT186" s="16" t="str">
        <f aca="false">IF(A186&lt;&gt;W186,A186&amp;CHAR(10)&amp;W186,A186)</f>
        <v>Instructor</v>
      </c>
      <c r="AU186" s="16" t="str">
        <f aca="false">IF(B186&lt;&gt;X186,B186&amp;CHAR(10)&amp;X186,B186)</f>
        <v>Pereda, Jaclyn L.</v>
      </c>
      <c r="AV186" s="17" t="str">
        <f aca="false">IF(C186&lt;&gt;Y186,TEXT(C186,"MM/DD/YY")&amp;CHAR(10)&amp;TEXT(Y186,"MM/DD/YY"),C186)</f>
        <v>08/14/23
08/14/23</v>
      </c>
      <c r="AW186" s="18" t="str">
        <f aca="false">IF(D186&lt;&gt;Z186,D186&amp;CHAR(10)&amp;Z186,D186)</f>
        <v>J-1-a</v>
      </c>
      <c r="AX186" s="17" t="str">
        <f aca="false">IF(E186&lt;&gt;AA186,TEXT(E186,"MM/DD/YY")&amp;CHAR(10)&amp;TEXT(AA186,"MM/DD/YY"),E186)</f>
        <v>08/01/25
08/01/25</v>
      </c>
      <c r="AY186" s="19" t="n">
        <f aca="false">IF(F186&lt;&gt;AB186,TEXT(F186,"$###,###")&amp;CHAR(10)&amp;TEXT(AB186,"$###,###"),F186)</f>
        <v>43022</v>
      </c>
      <c r="AZ186" s="19" t="n">
        <f aca="false">IF(G186&lt;&gt;AC186,TEXT(G186,"$###,###")&amp;CHAR(10)&amp;TEXT(AC186,"$###,###"),G186)</f>
        <v>12661</v>
      </c>
      <c r="BA186" s="19" t="n">
        <f aca="false">IF(AND(H186&lt;&gt;"-",H186&lt;&gt;AD186),TEXT(H186,"$###,##0")&amp;CHAR(10)&amp;TEXT(AD186,"$###,##0"),H186)</f>
        <v>0</v>
      </c>
      <c r="BB186" s="19" t="n">
        <f aca="false">IF(I186&lt;&gt;AE186,TEXT(I186,"$###,###")&amp;CHAR(10)&amp;TEXT(AE186,"$###,###"),I186)</f>
        <v>624</v>
      </c>
      <c r="BC186" s="19" t="n">
        <f aca="false">IF(AND(J186&lt;&gt;"-",J186&lt;&gt;AF186),TEXT(J186,"$###,##0")&amp;CHAR(10)&amp;TEXT(AF186,"$###,##0"),J186)</f>
        <v>187</v>
      </c>
      <c r="BD186" s="19" t="n">
        <f aca="false">IF(AND(K186&lt;&gt;"-",K186&lt;&gt;AG186),TEXT(K186,"$###,##0")&amp;CHAR(10)&amp;TEXT(AG186,"$###,##0"),K186)</f>
        <v>3994</v>
      </c>
      <c r="BE186" s="19" t="n">
        <f aca="false">IF(AND(L186&lt;&gt;"-",L186&lt;&gt;AH186),TEXT(L186,"$###,##0")&amp;CHAR(10)&amp;TEXT(AH186,"$###,##0"),L186)</f>
        <v>298</v>
      </c>
      <c r="BF186" s="18" t="n">
        <f aca="false">IF(M186&lt;&gt;AI186,M186&amp;CHAR(10)&amp;AI186,M186)</f>
        <v>26</v>
      </c>
      <c r="BG186" s="19" t="n">
        <f aca="false">IF(N186&lt;&gt;AJ186,TEXT(N186,"$###,###")&amp;CHAR(10)&amp;TEXT(AJ186,"$###,###"),N186)</f>
        <v>17764</v>
      </c>
      <c r="BH186" s="19" t="n">
        <f aca="false">IF(O186&lt;&gt;AK186,TEXT(O186,"$###,###")&amp;CHAR(10)&amp;TEXT(AK186,"$###,###"),O186)</f>
        <v>60786</v>
      </c>
    </row>
    <row r="187" customFormat="false" ht="23.85" hidden="false" customHeight="false" outlineLevel="0" collapsed="false">
      <c r="A187" s="10" t="s">
        <v>33</v>
      </c>
      <c r="B187" s="10" t="s">
        <v>557</v>
      </c>
      <c r="C187" s="11" t="s">
        <v>558</v>
      </c>
      <c r="D187" s="12" t="s">
        <v>364</v>
      </c>
      <c r="E187" s="11" t="s">
        <v>109</v>
      </c>
      <c r="F187" s="13" t="n">
        <v>43887</v>
      </c>
      <c r="G187" s="13" t="n">
        <v>12916</v>
      </c>
      <c r="H187" s="13" t="n">
        <v>495</v>
      </c>
      <c r="I187" s="13" t="n">
        <v>636</v>
      </c>
      <c r="J187" s="14" t="n">
        <v>187</v>
      </c>
      <c r="K187" s="13" t="n">
        <v>3994</v>
      </c>
      <c r="L187" s="13" t="n">
        <v>298</v>
      </c>
      <c r="M187" s="10" t="n">
        <v>26</v>
      </c>
      <c r="N187" s="13" t="n">
        <v>18526</v>
      </c>
      <c r="O187" s="13" t="n">
        <v>62413</v>
      </c>
      <c r="T187" s="0" t="str">
        <f aca="false">B187</f>
        <v>Pereda, John V.</v>
      </c>
      <c r="U187" s="15" t="str">
        <f aca="false">X187</f>
        <v>Pereda, John V.</v>
      </c>
      <c r="V187" s="0" t="str">
        <f aca="false">IF(OR(T187=U187,T187="",U187=""),"OK","BAD")</f>
        <v>OK</v>
      </c>
      <c r="W187" s="10" t="s">
        <v>33</v>
      </c>
      <c r="X187" s="10" t="s">
        <v>557</v>
      </c>
      <c r="Y187" s="11" t="n">
        <v>44417</v>
      </c>
      <c r="Z187" s="12" t="s">
        <v>364</v>
      </c>
      <c r="AA187" s="11" t="n">
        <v>45505</v>
      </c>
      <c r="AB187" s="13" t="n">
        <v>43887</v>
      </c>
      <c r="AC187" s="13" t="n">
        <v>12916</v>
      </c>
      <c r="AD187" s="13" t="n">
        <v>495</v>
      </c>
      <c r="AE187" s="13" t="n">
        <v>636</v>
      </c>
      <c r="AF187" s="13" t="n">
        <v>187</v>
      </c>
      <c r="AG187" s="13" t="n">
        <v>3994</v>
      </c>
      <c r="AH187" s="13" t="n">
        <v>298</v>
      </c>
      <c r="AI187" s="12" t="n">
        <v>26</v>
      </c>
      <c r="AJ187" s="13" t="n">
        <v>18526</v>
      </c>
      <c r="AK187" s="13" t="n">
        <v>62413</v>
      </c>
      <c r="AS187" s="16" t="e">
        <f aca="false">IF(#REF!&lt;&gt;#REF!,#REF!&amp;"/"&amp;#REF!,#REF!)</f>
        <v>#REF!</v>
      </c>
      <c r="AT187" s="16" t="str">
        <f aca="false">IF(A187&lt;&gt;W187,A187&amp;CHAR(10)&amp;W187,A187)</f>
        <v>Instructor</v>
      </c>
      <c r="AU187" s="16" t="str">
        <f aca="false">IF(B187&lt;&gt;X187,B187&amp;CHAR(10)&amp;X187,B187)</f>
        <v>Pereda, John V.</v>
      </c>
      <c r="AV187" s="17" t="str">
        <f aca="false">IF(C187&lt;&gt;Y187,TEXT(C187,"MM/DD/YY")&amp;CHAR(10)&amp;TEXT(Y187,"MM/DD/YY"),C187)</f>
        <v>08/09/21
08/09/21</v>
      </c>
      <c r="AW187" s="18" t="str">
        <f aca="false">IF(D187&lt;&gt;Z187,D187&amp;CHAR(10)&amp;Z187,D187)</f>
        <v>J-1-c</v>
      </c>
      <c r="AX187" s="17" t="str">
        <f aca="false">IF(E187&lt;&gt;AA187,TEXT(E187,"MM/DD/YY")&amp;CHAR(10)&amp;TEXT(AA187,"MM/DD/YY"),E187)</f>
        <v>08/01/24
08/01/24</v>
      </c>
      <c r="AY187" s="19" t="n">
        <f aca="false">IF(F187&lt;&gt;AB187,TEXT(F187,"$###,###")&amp;CHAR(10)&amp;TEXT(AB187,"$###,###"),F187)</f>
        <v>43887</v>
      </c>
      <c r="AZ187" s="19" t="n">
        <f aca="false">IF(G187&lt;&gt;AC187,TEXT(G187,"$###,###")&amp;CHAR(10)&amp;TEXT(AC187,"$###,###"),G187)</f>
        <v>12916</v>
      </c>
      <c r="BA187" s="19" t="n">
        <f aca="false">IF(AND(H187&lt;&gt;"-",H187&lt;&gt;AD187),TEXT(H187,"$###,##0")&amp;CHAR(10)&amp;TEXT(AD187,"$###,##0"),H187)</f>
        <v>495</v>
      </c>
      <c r="BB187" s="19" t="n">
        <f aca="false">IF(I187&lt;&gt;AE187,TEXT(I187,"$###,###")&amp;CHAR(10)&amp;TEXT(AE187,"$###,###"),I187)</f>
        <v>636</v>
      </c>
      <c r="BC187" s="19" t="n">
        <f aca="false">IF(AND(J187&lt;&gt;"-",J187&lt;&gt;AF187),TEXT(J187,"$###,##0")&amp;CHAR(10)&amp;TEXT(AF187,"$###,##0"),J187)</f>
        <v>187</v>
      </c>
      <c r="BD187" s="19" t="n">
        <f aca="false">IF(AND(K187&lt;&gt;"-",K187&lt;&gt;AG187),TEXT(K187,"$###,##0")&amp;CHAR(10)&amp;TEXT(AG187,"$###,##0"),K187)</f>
        <v>3994</v>
      </c>
      <c r="BE187" s="19" t="n">
        <f aca="false">IF(AND(L187&lt;&gt;"-",L187&lt;&gt;AH187),TEXT(L187,"$###,##0")&amp;CHAR(10)&amp;TEXT(AH187,"$###,##0"),L187)</f>
        <v>298</v>
      </c>
      <c r="BF187" s="18" t="n">
        <f aca="false">IF(M187&lt;&gt;AI187,M187&amp;CHAR(10)&amp;AI187,M187)</f>
        <v>26</v>
      </c>
      <c r="BG187" s="19" t="n">
        <f aca="false">IF(N187&lt;&gt;AJ187,TEXT(N187,"$###,###")&amp;CHAR(10)&amp;TEXT(AJ187,"$###,###"),N187)</f>
        <v>18526</v>
      </c>
      <c r="BH187" s="19" t="n">
        <f aca="false">IF(O187&lt;&gt;AK187,TEXT(O187,"$###,###")&amp;CHAR(10)&amp;TEXT(AK187,"$###,###"),O187)</f>
        <v>62413</v>
      </c>
    </row>
    <row r="188" customFormat="false" ht="23.85" hidden="false" customHeight="false" outlineLevel="0" collapsed="false">
      <c r="A188" s="10" t="s">
        <v>33</v>
      </c>
      <c r="B188" s="10" t="s">
        <v>559</v>
      </c>
      <c r="C188" s="11" t="s">
        <v>182</v>
      </c>
      <c r="D188" s="12" t="s">
        <v>560</v>
      </c>
      <c r="E188" s="11" t="s">
        <v>109</v>
      </c>
      <c r="F188" s="13" t="n">
        <v>46126</v>
      </c>
      <c r="G188" s="13" t="n">
        <v>13575</v>
      </c>
      <c r="H188" s="13" t="n">
        <v>0</v>
      </c>
      <c r="I188" s="13" t="n">
        <v>669</v>
      </c>
      <c r="J188" s="14" t="n">
        <v>187</v>
      </c>
      <c r="K188" s="13" t="n">
        <v>3994</v>
      </c>
      <c r="L188" s="13" t="n">
        <v>298</v>
      </c>
      <c r="M188" s="10" t="n">
        <v>26</v>
      </c>
      <c r="N188" s="13" t="n">
        <v>18723</v>
      </c>
      <c r="O188" s="13" t="n">
        <v>64849</v>
      </c>
      <c r="T188" s="0" t="str">
        <f aca="false">B188</f>
        <v>Perez, Jonathan J.</v>
      </c>
      <c r="U188" s="15" t="str">
        <f aca="false">X188</f>
        <v>Perez, Jonathan J.</v>
      </c>
      <c r="V188" s="0" t="str">
        <f aca="false">IF(OR(T188=U188,T188="",U188=""),"OK","BAD")</f>
        <v>OK</v>
      </c>
      <c r="W188" s="10" t="s">
        <v>33</v>
      </c>
      <c r="X188" s="10" t="s">
        <v>559</v>
      </c>
      <c r="Y188" s="11" t="n">
        <v>42644</v>
      </c>
      <c r="Z188" s="12" t="s">
        <v>560</v>
      </c>
      <c r="AA188" s="11" t="n">
        <v>45505</v>
      </c>
      <c r="AB188" s="13" t="n">
        <v>46126</v>
      </c>
      <c r="AC188" s="13" t="n">
        <v>13575</v>
      </c>
      <c r="AD188" s="13" t="n">
        <v>0</v>
      </c>
      <c r="AE188" s="13" t="n">
        <v>669</v>
      </c>
      <c r="AF188" s="13" t="n">
        <v>187</v>
      </c>
      <c r="AG188" s="13" t="n">
        <v>3994</v>
      </c>
      <c r="AH188" s="13" t="n">
        <v>298</v>
      </c>
      <c r="AI188" s="12" t="n">
        <v>26</v>
      </c>
      <c r="AJ188" s="13" t="n">
        <v>18723</v>
      </c>
      <c r="AK188" s="13" t="n">
        <v>64849</v>
      </c>
      <c r="AS188" s="16" t="e">
        <f aca="false">IF(#REF!&lt;&gt;#REF!,#REF!&amp;"/"&amp;#REF!,#REF!)</f>
        <v>#REF!</v>
      </c>
      <c r="AT188" s="16" t="str">
        <f aca="false">IF(A188&lt;&gt;W188,A188&amp;CHAR(10)&amp;W188,A188)</f>
        <v>Instructor</v>
      </c>
      <c r="AU188" s="16" t="str">
        <f aca="false">IF(B188&lt;&gt;X188,B188&amp;CHAR(10)&amp;X188,B188)</f>
        <v>Perez, Jonathan J.</v>
      </c>
      <c r="AV188" s="17" t="str">
        <f aca="false">IF(C188&lt;&gt;Y188,TEXT(C188,"MM/DD/YY")&amp;CHAR(10)&amp;TEXT(Y188,"MM/DD/YY"),C188)</f>
        <v>10/01/16
10/01/16</v>
      </c>
      <c r="AW188" s="18" t="str">
        <f aca="false">IF(D188&lt;&gt;Z188,D188&amp;CHAR(10)&amp;Z188,D188)</f>
        <v>J-2-d</v>
      </c>
      <c r="AX188" s="17" t="str">
        <f aca="false">IF(E188&lt;&gt;AA188,TEXT(E188,"MM/DD/YY")&amp;CHAR(10)&amp;TEXT(AA188,"MM/DD/YY"),E188)</f>
        <v>08/01/24
08/01/24</v>
      </c>
      <c r="AY188" s="19" t="n">
        <f aca="false">IF(F188&lt;&gt;AB188,TEXT(F188,"$###,###")&amp;CHAR(10)&amp;TEXT(AB188,"$###,###"),F188)</f>
        <v>46126</v>
      </c>
      <c r="AZ188" s="19" t="n">
        <f aca="false">IF(G188&lt;&gt;AC188,TEXT(G188,"$###,###")&amp;CHAR(10)&amp;TEXT(AC188,"$###,###"),G188)</f>
        <v>13575</v>
      </c>
      <c r="BA188" s="19" t="n">
        <f aca="false">IF(AND(H188&lt;&gt;"-",H188&lt;&gt;AD188),TEXT(H188,"$###,##0")&amp;CHAR(10)&amp;TEXT(AD188,"$###,##0"),H188)</f>
        <v>0</v>
      </c>
      <c r="BB188" s="19" t="n">
        <f aca="false">IF(I188&lt;&gt;AE188,TEXT(I188,"$###,###")&amp;CHAR(10)&amp;TEXT(AE188,"$###,###"),I188)</f>
        <v>669</v>
      </c>
      <c r="BC188" s="19" t="n">
        <f aca="false">IF(AND(J188&lt;&gt;"-",J188&lt;&gt;AF188),TEXT(J188,"$###,##0")&amp;CHAR(10)&amp;TEXT(AF188,"$###,##0"),J188)</f>
        <v>187</v>
      </c>
      <c r="BD188" s="19" t="n">
        <f aca="false">IF(AND(K188&lt;&gt;"-",K188&lt;&gt;AG188),TEXT(K188,"$###,##0")&amp;CHAR(10)&amp;TEXT(AG188,"$###,##0"),K188)</f>
        <v>3994</v>
      </c>
      <c r="BE188" s="19" t="n">
        <f aca="false">IF(AND(L188&lt;&gt;"-",L188&lt;&gt;AH188),TEXT(L188,"$###,##0")&amp;CHAR(10)&amp;TEXT(AH188,"$###,##0"),L188)</f>
        <v>298</v>
      </c>
      <c r="BF188" s="18" t="n">
        <f aca="false">IF(M188&lt;&gt;AI188,M188&amp;CHAR(10)&amp;AI188,M188)</f>
        <v>26</v>
      </c>
      <c r="BG188" s="19" t="n">
        <f aca="false">IF(N188&lt;&gt;AJ188,TEXT(N188,"$###,###")&amp;CHAR(10)&amp;TEXT(AJ188,"$###,###"),N188)</f>
        <v>18723</v>
      </c>
      <c r="BH188" s="19" t="n">
        <f aca="false">IF(O188&lt;&gt;AK188,TEXT(O188,"$###,###")&amp;CHAR(10)&amp;TEXT(AK188,"$###,###"),O188)</f>
        <v>64849</v>
      </c>
    </row>
    <row r="189" customFormat="false" ht="23.85" hidden="false" customHeight="false" outlineLevel="0" collapsed="false">
      <c r="A189" s="10" t="s">
        <v>44</v>
      </c>
      <c r="B189" s="10" t="s">
        <v>561</v>
      </c>
      <c r="C189" s="11" t="s">
        <v>562</v>
      </c>
      <c r="D189" s="12" t="s">
        <v>46</v>
      </c>
      <c r="E189" s="11" t="s">
        <v>563</v>
      </c>
      <c r="F189" s="13" t="n">
        <v>29340</v>
      </c>
      <c r="G189" s="13" t="n">
        <v>8635</v>
      </c>
      <c r="H189" s="13" t="n">
        <v>0</v>
      </c>
      <c r="I189" s="13" t="n">
        <v>425</v>
      </c>
      <c r="J189" s="14" t="n">
        <v>187</v>
      </c>
      <c r="K189" s="13" t="n">
        <v>6116</v>
      </c>
      <c r="L189" s="13" t="n">
        <v>298</v>
      </c>
      <c r="M189" s="10" t="n">
        <v>26</v>
      </c>
      <c r="N189" s="13" t="n">
        <v>15661</v>
      </c>
      <c r="O189" s="13" t="n">
        <v>45001</v>
      </c>
      <c r="T189" s="0" t="str">
        <f aca="false">B189</f>
        <v>Pinaula, Liberty A.</v>
      </c>
      <c r="U189" s="15" t="str">
        <f aca="false">X189</f>
        <v>Pinaula, Liberty A.</v>
      </c>
      <c r="V189" s="0" t="str">
        <f aca="false">IF(OR(T189=U189,T189="",U189=""),"OK","BAD")</f>
        <v>OK</v>
      </c>
      <c r="W189" s="10" t="s">
        <v>44</v>
      </c>
      <c r="X189" s="10" t="s">
        <v>561</v>
      </c>
      <c r="Y189" s="11" t="n">
        <v>44929</v>
      </c>
      <c r="Z189" s="12" t="s">
        <v>52</v>
      </c>
      <c r="AA189" s="11" t="n">
        <v>45294</v>
      </c>
      <c r="AB189" s="13" t="n">
        <v>28269</v>
      </c>
      <c r="AC189" s="13" t="n">
        <v>8320</v>
      </c>
      <c r="AD189" s="13" t="n">
        <v>495</v>
      </c>
      <c r="AE189" s="13" t="n">
        <v>410</v>
      </c>
      <c r="AF189" s="13" t="n">
        <v>187</v>
      </c>
      <c r="AG189" s="13" t="n">
        <v>6116</v>
      </c>
      <c r="AH189" s="13" t="n">
        <v>298</v>
      </c>
      <c r="AI189" s="12" t="n">
        <v>26</v>
      </c>
      <c r="AJ189" s="13" t="n">
        <v>15826</v>
      </c>
      <c r="AK189" s="13" t="n">
        <v>44095</v>
      </c>
      <c r="AS189" s="16" t="e">
        <f aca="false">IF(#REF!&lt;&gt;#REF!,#REF!&amp;"/"&amp;#REF!,#REF!)</f>
        <v>#REF!</v>
      </c>
      <c r="AT189" s="16" t="str">
        <f aca="false">IF(A189&lt;&gt;W189,A189&amp;CHAR(10)&amp;W189,A189)</f>
        <v>Administrative Aide</v>
      </c>
      <c r="AU189" s="16" t="str">
        <f aca="false">IF(B189&lt;&gt;X189,B189&amp;CHAR(10)&amp;X189,B189)</f>
        <v>Pinaula, Liberty A.</v>
      </c>
      <c r="AV189" s="17" t="str">
        <f aca="false">IF(C189&lt;&gt;Y189,TEXT(C189,"MM/DD/YY")&amp;CHAR(10)&amp;TEXT(Y189,"MM/DD/YY"),C189)</f>
        <v>01/03/23
01/03/23</v>
      </c>
      <c r="AW189" s="18" t="str">
        <f aca="false">IF(D189&lt;&gt;Z189,D189&amp;CHAR(10)&amp;Z189,D189)</f>
        <v>F-2
F-1</v>
      </c>
      <c r="AX189" s="17" t="str">
        <f aca="false">IF(E189&lt;&gt;AA189,TEXT(E189,"MM/DD/YY")&amp;CHAR(10)&amp;TEXT(AA189,"MM/DD/YY"),E189)</f>
        <v>01/03/25
01/03/24</v>
      </c>
      <c r="AY189" s="19" t="str">
        <f aca="false">IF(F189&lt;&gt;AB189,TEXT(F189,"$###,###")&amp;CHAR(10)&amp;TEXT(AB189,"$###,###"),F189)</f>
        <v>$29,340
$28,269</v>
      </c>
      <c r="AZ189" s="19" t="str">
        <f aca="false">IF(G189&lt;&gt;AC189,TEXT(G189,"$###,###")&amp;CHAR(10)&amp;TEXT(AC189,"$###,###"),G189)</f>
        <v>$8,635
$8,320</v>
      </c>
      <c r="BA189" s="19" t="str">
        <f aca="false">IF(AND(H189&lt;&gt;"-",H189&lt;&gt;AD189),TEXT(H189,"$###,##0")&amp;CHAR(10)&amp;TEXT(AD189,"$###,##0"),H189)</f>
        <v>$0
$495</v>
      </c>
      <c r="BB189" s="19" t="str">
        <f aca="false">IF(I189&lt;&gt;AE189,TEXT(I189,"$###,###")&amp;CHAR(10)&amp;TEXT(AE189,"$###,###"),I189)</f>
        <v>$425
$410</v>
      </c>
      <c r="BC189" s="19" t="n">
        <f aca="false">IF(AND(J189&lt;&gt;"-",J189&lt;&gt;AF189),TEXT(J189,"$###,##0")&amp;CHAR(10)&amp;TEXT(AF189,"$###,##0"),J189)</f>
        <v>187</v>
      </c>
      <c r="BD189" s="19" t="n">
        <f aca="false">IF(AND(K189&lt;&gt;"-",K189&lt;&gt;AG189),TEXT(K189,"$###,##0")&amp;CHAR(10)&amp;TEXT(AG189,"$###,##0"),K189)</f>
        <v>6116</v>
      </c>
      <c r="BE189" s="19" t="n">
        <f aca="false">IF(AND(L189&lt;&gt;"-",L189&lt;&gt;AH189),TEXT(L189,"$###,##0")&amp;CHAR(10)&amp;TEXT(AH189,"$###,##0"),L189)</f>
        <v>298</v>
      </c>
      <c r="BF189" s="18" t="n">
        <f aca="false">IF(M189&lt;&gt;AI189,M189&amp;CHAR(10)&amp;AI189,M189)</f>
        <v>26</v>
      </c>
      <c r="BG189" s="19" t="str">
        <f aca="false">IF(N189&lt;&gt;AJ189,TEXT(N189,"$###,###")&amp;CHAR(10)&amp;TEXT(AJ189,"$###,###"),N189)</f>
        <v>$15,661
$15,826</v>
      </c>
      <c r="BH189" s="19" t="str">
        <f aca="false">IF(O189&lt;&gt;AK189,TEXT(O189,"$###,###")&amp;CHAR(10)&amp;TEXT(AK189,"$###,###"),O189)</f>
        <v>$45,001
$44,095</v>
      </c>
    </row>
    <row r="190" customFormat="false" ht="23.85" hidden="false" customHeight="false" outlineLevel="0" collapsed="false">
      <c r="A190" s="10" t="s">
        <v>564</v>
      </c>
      <c r="B190" s="10" t="s">
        <v>565</v>
      </c>
      <c r="C190" s="11" t="s">
        <v>566</v>
      </c>
      <c r="D190" s="12" t="s">
        <v>567</v>
      </c>
      <c r="E190" s="11" t="s">
        <v>568</v>
      </c>
      <c r="F190" s="13" t="n">
        <v>36209</v>
      </c>
      <c r="G190" s="13" t="n">
        <v>10656</v>
      </c>
      <c r="H190" s="13" t="n">
        <v>495</v>
      </c>
      <c r="I190" s="13" t="n">
        <v>525</v>
      </c>
      <c r="J190" s="14" t="n">
        <v>187</v>
      </c>
      <c r="K190" s="13" t="n">
        <v>6928</v>
      </c>
      <c r="L190" s="13" t="n">
        <v>393</v>
      </c>
      <c r="M190" s="10" t="n">
        <v>26</v>
      </c>
      <c r="N190" s="13" t="n">
        <v>19185</v>
      </c>
      <c r="O190" s="13" t="n">
        <v>55394</v>
      </c>
      <c r="T190" s="0" t="str">
        <f aca="false">B190</f>
        <v>Pingol, Edsel A.</v>
      </c>
      <c r="U190" s="15" t="str">
        <f aca="false">X190</f>
        <v>Pingol, Edsel A.</v>
      </c>
      <c r="V190" s="0" t="str">
        <f aca="false">IF(OR(T190=U190,T190="",U190=""),"OK","BAD")</f>
        <v>OK</v>
      </c>
      <c r="W190" s="10" t="s">
        <v>564</v>
      </c>
      <c r="X190" s="10" t="s">
        <v>565</v>
      </c>
      <c r="Y190" s="11" t="n">
        <v>44711</v>
      </c>
      <c r="Z190" s="12" t="s">
        <v>567</v>
      </c>
      <c r="AA190" s="11" t="n">
        <v>45442</v>
      </c>
      <c r="AB190" s="13" t="n">
        <v>36209</v>
      </c>
      <c r="AC190" s="13" t="n">
        <v>10656</v>
      </c>
      <c r="AD190" s="13" t="n">
        <v>495</v>
      </c>
      <c r="AE190" s="13" t="n">
        <v>525</v>
      </c>
      <c r="AF190" s="13" t="n">
        <v>187</v>
      </c>
      <c r="AG190" s="13" t="n">
        <v>6928</v>
      </c>
      <c r="AH190" s="13" t="n">
        <v>393</v>
      </c>
      <c r="AI190" s="12" t="n">
        <v>26</v>
      </c>
      <c r="AJ190" s="13" t="n">
        <v>19185</v>
      </c>
      <c r="AK190" s="13" t="n">
        <v>55394</v>
      </c>
      <c r="AS190" s="16" t="e">
        <f aca="false">IF(#REF!&lt;&gt;#REF!,#REF!&amp;"/"&amp;#REF!,#REF!)</f>
        <v>#REF!</v>
      </c>
      <c r="AT190" s="16" t="str">
        <f aca="false">IF(A190&lt;&gt;W190,A190&amp;CHAR(10)&amp;W190,A190)</f>
        <v>Refrigeration Mechanic II</v>
      </c>
      <c r="AU190" s="16" t="str">
        <f aca="false">IF(B190&lt;&gt;X190,B190&amp;CHAR(10)&amp;X190,B190)</f>
        <v>Pingol, Edsel A.</v>
      </c>
      <c r="AV190" s="17" t="str">
        <f aca="false">IF(C190&lt;&gt;Y190,TEXT(C190,"MM/DD/YY")&amp;CHAR(10)&amp;TEXT(Y190,"MM/DD/YY"),C190)</f>
        <v>05/30/22
05/30/22</v>
      </c>
      <c r="AW190" s="18" t="str">
        <f aca="false">IF(D190&lt;&gt;Z190,D190&amp;CHAR(10)&amp;Z190,D190)</f>
        <v>I-2</v>
      </c>
      <c r="AX190" s="17" t="str">
        <f aca="false">IF(E190&lt;&gt;AA190,TEXT(E190,"MM/DD/YY")&amp;CHAR(10)&amp;TEXT(AA190,"MM/DD/YY"),E190)</f>
        <v>05/30/24
05/30/24</v>
      </c>
      <c r="AY190" s="19" t="n">
        <f aca="false">IF(F190&lt;&gt;AB190,TEXT(F190,"$###,###")&amp;CHAR(10)&amp;TEXT(AB190,"$###,###"),F190)</f>
        <v>36209</v>
      </c>
      <c r="AZ190" s="19" t="n">
        <f aca="false">IF(G190&lt;&gt;AC190,TEXT(G190,"$###,###")&amp;CHAR(10)&amp;TEXT(AC190,"$###,###"),G190)</f>
        <v>10656</v>
      </c>
      <c r="BA190" s="19" t="n">
        <f aca="false">IF(AND(H190&lt;&gt;"-",H190&lt;&gt;AD190),TEXT(H190,"$###,##0")&amp;CHAR(10)&amp;TEXT(AD190,"$###,##0"),H190)</f>
        <v>495</v>
      </c>
      <c r="BB190" s="19" t="n">
        <f aca="false">IF(I190&lt;&gt;AE190,TEXT(I190,"$###,###")&amp;CHAR(10)&amp;TEXT(AE190,"$###,###"),I190)</f>
        <v>525</v>
      </c>
      <c r="BC190" s="19" t="n">
        <f aca="false">IF(AND(J190&lt;&gt;"-",J190&lt;&gt;AF190),TEXT(J190,"$###,##0")&amp;CHAR(10)&amp;TEXT(AF190,"$###,##0"),J190)</f>
        <v>187</v>
      </c>
      <c r="BD190" s="19" t="n">
        <f aca="false">IF(AND(K190&lt;&gt;"-",K190&lt;&gt;AG190),TEXT(K190,"$###,##0")&amp;CHAR(10)&amp;TEXT(AG190,"$###,##0"),K190)</f>
        <v>6928</v>
      </c>
      <c r="BE190" s="19" t="n">
        <f aca="false">IF(AND(L190&lt;&gt;"-",L190&lt;&gt;AH190),TEXT(L190,"$###,##0")&amp;CHAR(10)&amp;TEXT(AH190,"$###,##0"),L190)</f>
        <v>393</v>
      </c>
      <c r="BF190" s="18" t="n">
        <f aca="false">IF(M190&lt;&gt;AI190,M190&amp;CHAR(10)&amp;AI190,M190)</f>
        <v>26</v>
      </c>
      <c r="BG190" s="19" t="n">
        <f aca="false">IF(N190&lt;&gt;AJ190,TEXT(N190,"$###,###")&amp;CHAR(10)&amp;TEXT(AJ190,"$###,###"),N190)</f>
        <v>19185</v>
      </c>
      <c r="BH190" s="19" t="n">
        <f aca="false">IF(O190&lt;&gt;AK190,TEXT(O190,"$###,###")&amp;CHAR(10)&amp;TEXT(AK190,"$###,###"),O190)</f>
        <v>55394</v>
      </c>
    </row>
    <row r="191" customFormat="false" ht="23.85" hidden="false" customHeight="false" outlineLevel="0" collapsed="false">
      <c r="A191" s="10" t="s">
        <v>242</v>
      </c>
      <c r="B191" s="10" t="s">
        <v>569</v>
      </c>
      <c r="C191" s="11" t="s">
        <v>274</v>
      </c>
      <c r="D191" s="12" t="s">
        <v>570</v>
      </c>
      <c r="E191" s="11" t="s">
        <v>109</v>
      </c>
      <c r="F191" s="13" t="n">
        <v>102411</v>
      </c>
      <c r="G191" s="13" t="n">
        <v>30140</v>
      </c>
      <c r="H191" s="13" t="n">
        <v>0</v>
      </c>
      <c r="I191" s="13" t="n">
        <v>1485</v>
      </c>
      <c r="J191" s="14" t="n">
        <v>187</v>
      </c>
      <c r="K191" s="13" t="n">
        <v>5709</v>
      </c>
      <c r="L191" s="13" t="n">
        <v>328</v>
      </c>
      <c r="M191" s="10" t="n">
        <v>26</v>
      </c>
      <c r="N191" s="13" t="n">
        <v>37849</v>
      </c>
      <c r="O191" s="13" t="n">
        <v>140260</v>
      </c>
      <c r="T191" s="0" t="str">
        <f aca="false">B191</f>
        <v>Postrozny-Torres, Marsha M.</v>
      </c>
      <c r="U191" s="15" t="str">
        <f aca="false">X191</f>
        <v>Postrozny-Torres, Marsha M.</v>
      </c>
      <c r="V191" s="0" t="str">
        <f aca="false">IF(OR(T191=U191,T191="",U191=""),"OK","BAD")</f>
        <v>OK</v>
      </c>
      <c r="W191" s="10" t="s">
        <v>242</v>
      </c>
      <c r="X191" s="10" t="s">
        <v>569</v>
      </c>
      <c r="Y191" s="11" t="n">
        <v>40817</v>
      </c>
      <c r="Z191" s="12" t="s">
        <v>570</v>
      </c>
      <c r="AA191" s="11" t="n">
        <v>45505</v>
      </c>
      <c r="AB191" s="13" t="n">
        <v>102411</v>
      </c>
      <c r="AC191" s="13" t="n">
        <v>30140</v>
      </c>
      <c r="AD191" s="13" t="n">
        <v>0</v>
      </c>
      <c r="AE191" s="13" t="n">
        <v>1485</v>
      </c>
      <c r="AF191" s="13" t="n">
        <v>187</v>
      </c>
      <c r="AG191" s="13" t="n">
        <v>5709</v>
      </c>
      <c r="AH191" s="13" t="n">
        <v>328</v>
      </c>
      <c r="AI191" s="12" t="n">
        <v>26</v>
      </c>
      <c r="AJ191" s="13" t="n">
        <v>37849</v>
      </c>
      <c r="AK191" s="13" t="n">
        <v>140260</v>
      </c>
      <c r="AS191" s="16" t="e">
        <f aca="false">IF(#REF!&lt;&gt;#REF!,#REF!&amp;"/"&amp;#REF!,#REF!)</f>
        <v>#REF!</v>
      </c>
      <c r="AT191" s="16" t="str">
        <f aca="false">IF(A191&lt;&gt;W191,A191&amp;CHAR(10)&amp;W191,A191)</f>
        <v>Professor</v>
      </c>
      <c r="AU191" s="16" t="str">
        <f aca="false">IF(B191&lt;&gt;X191,B191&amp;CHAR(10)&amp;X191,B191)</f>
        <v>Postrozny-Torres, Marsha M.</v>
      </c>
      <c r="AV191" s="17" t="str">
        <f aca="false">IF(C191&lt;&gt;Y191,TEXT(C191,"MM/DD/YY")&amp;CHAR(10)&amp;TEXT(Y191,"MM/DD/YY"),C191)</f>
        <v>10/01/11
10/01/11</v>
      </c>
      <c r="AW191" s="18" t="str">
        <f aca="false">IF(D191&lt;&gt;Z191,D191&amp;CHAR(10)&amp;Z191,D191)</f>
        <v>M-14-b</v>
      </c>
      <c r="AX191" s="17" t="str">
        <f aca="false">IF(E191&lt;&gt;AA191,TEXT(E191,"MM/DD/YY")&amp;CHAR(10)&amp;TEXT(AA191,"MM/DD/YY"),E191)</f>
        <v>08/01/24
08/01/24</v>
      </c>
      <c r="AY191" s="19" t="n">
        <f aca="false">IF(F191&lt;&gt;AB191,TEXT(F191,"$###,###")&amp;CHAR(10)&amp;TEXT(AB191,"$###,###"),F191)</f>
        <v>102411</v>
      </c>
      <c r="AZ191" s="19" t="n">
        <f aca="false">IF(G191&lt;&gt;AC191,TEXT(G191,"$###,###")&amp;CHAR(10)&amp;TEXT(AC191,"$###,###"),G191)</f>
        <v>30140</v>
      </c>
      <c r="BA191" s="19" t="n">
        <f aca="false">IF(AND(H191&lt;&gt;"-",H191&lt;&gt;AD191),TEXT(H191,"$###,##0")&amp;CHAR(10)&amp;TEXT(AD191,"$###,##0"),H191)</f>
        <v>0</v>
      </c>
      <c r="BB191" s="19" t="n">
        <f aca="false">IF(I191&lt;&gt;AE191,TEXT(I191,"$###,###")&amp;CHAR(10)&amp;TEXT(AE191,"$###,###"),I191)</f>
        <v>1485</v>
      </c>
      <c r="BC191" s="19" t="n">
        <f aca="false">IF(AND(J191&lt;&gt;"-",J191&lt;&gt;AF191),TEXT(J191,"$###,##0")&amp;CHAR(10)&amp;TEXT(AF191,"$###,##0"),J191)</f>
        <v>187</v>
      </c>
      <c r="BD191" s="19" t="n">
        <f aca="false">IF(AND(K191&lt;&gt;"-",K191&lt;&gt;AG191),TEXT(K191,"$###,##0")&amp;CHAR(10)&amp;TEXT(AG191,"$###,##0"),K191)</f>
        <v>5709</v>
      </c>
      <c r="BE191" s="19" t="n">
        <f aca="false">IF(AND(L191&lt;&gt;"-",L191&lt;&gt;AH191),TEXT(L191,"$###,##0")&amp;CHAR(10)&amp;TEXT(AH191,"$###,##0"),L191)</f>
        <v>328</v>
      </c>
      <c r="BF191" s="18" t="n">
        <f aca="false">IF(M191&lt;&gt;AI191,M191&amp;CHAR(10)&amp;AI191,M191)</f>
        <v>26</v>
      </c>
      <c r="BG191" s="19" t="n">
        <f aca="false">IF(N191&lt;&gt;AJ191,TEXT(N191,"$###,###")&amp;CHAR(10)&amp;TEXT(AJ191,"$###,###"),N191)</f>
        <v>37849</v>
      </c>
      <c r="BH191" s="19" t="n">
        <f aca="false">IF(O191&lt;&gt;AK191,TEXT(O191,"$###,###")&amp;CHAR(10)&amp;TEXT(AK191,"$###,###"),O191)</f>
        <v>140260</v>
      </c>
    </row>
    <row r="192" customFormat="false" ht="23.85" hidden="false" customHeight="false" outlineLevel="0" collapsed="false">
      <c r="A192" s="10" t="s">
        <v>148</v>
      </c>
      <c r="B192" s="10" t="s">
        <v>571</v>
      </c>
      <c r="C192" s="11" t="s">
        <v>572</v>
      </c>
      <c r="D192" s="12" t="s">
        <v>573</v>
      </c>
      <c r="E192" s="11" t="s">
        <v>574</v>
      </c>
      <c r="F192" s="13" t="n">
        <v>31313</v>
      </c>
      <c r="G192" s="13" t="n">
        <v>9215</v>
      </c>
      <c r="H192" s="13" t="n">
        <v>495</v>
      </c>
      <c r="I192" s="13" t="n">
        <v>454</v>
      </c>
      <c r="J192" s="14" t="n">
        <v>187</v>
      </c>
      <c r="K192" s="13" t="n">
        <v>3994</v>
      </c>
      <c r="L192" s="13" t="n">
        <v>298</v>
      </c>
      <c r="M192" s="10" t="n">
        <v>26</v>
      </c>
      <c r="N192" s="13" t="n">
        <v>14643</v>
      </c>
      <c r="O192" s="13" t="n">
        <v>45956</v>
      </c>
      <c r="T192" s="0" t="str">
        <f aca="false">B192</f>
        <v>Quichocho, Corey J.</v>
      </c>
      <c r="U192" s="15" t="str">
        <f aca="false">X192</f>
        <v>Quichocho, Corey J.</v>
      </c>
      <c r="V192" s="0" t="str">
        <f aca="false">IF(OR(T192=U192,T192="",U192=""),"OK","BAD")</f>
        <v>OK</v>
      </c>
      <c r="W192" s="10" t="s">
        <v>148</v>
      </c>
      <c r="X192" s="10" t="s">
        <v>571</v>
      </c>
      <c r="Y192" s="11" t="n">
        <v>44935</v>
      </c>
      <c r="Z192" s="12" t="s">
        <v>575</v>
      </c>
      <c r="AA192" s="11" t="n">
        <v>45300</v>
      </c>
      <c r="AB192" s="13" t="n">
        <v>30169</v>
      </c>
      <c r="AC192" s="13" t="n">
        <v>8879</v>
      </c>
      <c r="AD192" s="13" t="n">
        <v>495</v>
      </c>
      <c r="AE192" s="13" t="n">
        <v>437</v>
      </c>
      <c r="AF192" s="13" t="n">
        <v>187</v>
      </c>
      <c r="AG192" s="13" t="n">
        <v>3994</v>
      </c>
      <c r="AH192" s="13" t="n">
        <v>298</v>
      </c>
      <c r="AI192" s="12" t="n">
        <v>26</v>
      </c>
      <c r="AJ192" s="13" t="n">
        <v>14290</v>
      </c>
      <c r="AK192" s="13" t="n">
        <v>44459</v>
      </c>
      <c r="AS192" s="16" t="e">
        <f aca="false">IF(#REF!&lt;&gt;#REF!,#REF!&amp;"/"&amp;#REF!,#REF!)</f>
        <v>#REF!</v>
      </c>
      <c r="AT192" s="16" t="str">
        <f aca="false">IF(A192&lt;&gt;W192,A192&amp;CHAR(10)&amp;W192,A192)</f>
        <v>School Aide II</v>
      </c>
      <c r="AU192" s="16" t="str">
        <f aca="false">IF(B192&lt;&gt;X192,B192&amp;CHAR(10)&amp;X192,B192)</f>
        <v>Quichocho, Corey J.</v>
      </c>
      <c r="AV192" s="17" t="str">
        <f aca="false">IF(C192&lt;&gt;Y192,TEXT(C192,"MM/DD/YY")&amp;CHAR(10)&amp;TEXT(Y192,"MM/DD/YY"),C192)</f>
        <v>01/09/23
01/09/23</v>
      </c>
      <c r="AW192" s="18" t="str">
        <f aca="false">IF(D192&lt;&gt;Z192,D192&amp;CHAR(10)&amp;Z192,D192)</f>
        <v>G-2
G-1</v>
      </c>
      <c r="AX192" s="17" t="str">
        <f aca="false">IF(E192&lt;&gt;AA192,TEXT(E192,"MM/DD/YY")&amp;CHAR(10)&amp;TEXT(AA192,"MM/DD/YY"),E192)</f>
        <v>01/09/25
01/09/24</v>
      </c>
      <c r="AY192" s="19" t="str">
        <f aca="false">IF(F192&lt;&gt;AB192,TEXT(F192,"$###,###")&amp;CHAR(10)&amp;TEXT(AB192,"$###,###"),F192)</f>
        <v>$31,313
$30,169</v>
      </c>
      <c r="AZ192" s="19" t="str">
        <f aca="false">IF(G192&lt;&gt;AC192,TEXT(G192,"$###,###")&amp;CHAR(10)&amp;TEXT(AC192,"$###,###"),G192)</f>
        <v>$9,215
$8,879</v>
      </c>
      <c r="BA192" s="19" t="n">
        <f aca="false">IF(AND(H192&lt;&gt;"-",H192&lt;&gt;AD192),TEXT(H192,"$###,##0")&amp;CHAR(10)&amp;TEXT(AD192,"$###,##0"),H192)</f>
        <v>495</v>
      </c>
      <c r="BB192" s="19" t="str">
        <f aca="false">IF(I192&lt;&gt;AE192,TEXT(I192,"$###,###")&amp;CHAR(10)&amp;TEXT(AE192,"$###,###"),I192)</f>
        <v>$454
$437</v>
      </c>
      <c r="BC192" s="19" t="n">
        <f aca="false">IF(AND(J192&lt;&gt;"-",J192&lt;&gt;AF192),TEXT(J192,"$###,##0")&amp;CHAR(10)&amp;TEXT(AF192,"$###,##0"),J192)</f>
        <v>187</v>
      </c>
      <c r="BD192" s="19" t="n">
        <f aca="false">IF(AND(K192&lt;&gt;"-",K192&lt;&gt;AG192),TEXT(K192,"$###,##0")&amp;CHAR(10)&amp;TEXT(AG192,"$###,##0"),K192)</f>
        <v>3994</v>
      </c>
      <c r="BE192" s="19" t="n">
        <f aca="false">IF(AND(L192&lt;&gt;"-",L192&lt;&gt;AH192),TEXT(L192,"$###,##0")&amp;CHAR(10)&amp;TEXT(AH192,"$###,##0"),L192)</f>
        <v>298</v>
      </c>
      <c r="BF192" s="18" t="n">
        <f aca="false">IF(M192&lt;&gt;AI192,M192&amp;CHAR(10)&amp;AI192,M192)</f>
        <v>26</v>
      </c>
      <c r="BG192" s="19" t="str">
        <f aca="false">IF(N192&lt;&gt;AJ192,TEXT(N192,"$###,###")&amp;CHAR(10)&amp;TEXT(AJ192,"$###,###"),N192)</f>
        <v>$14,643
$14,290</v>
      </c>
      <c r="BH192" s="19" t="str">
        <f aca="false">IF(O192&lt;&gt;AK192,TEXT(O192,"$###,###")&amp;CHAR(10)&amp;TEXT(AK192,"$###,###"),O192)</f>
        <v>$45,956
$44,459</v>
      </c>
    </row>
    <row r="193" customFormat="false" ht="23.85" hidden="false" customHeight="false" outlineLevel="0" collapsed="false">
      <c r="A193" s="10" t="s">
        <v>27</v>
      </c>
      <c r="B193" s="10" t="s">
        <v>576</v>
      </c>
      <c r="C193" s="11" t="s">
        <v>397</v>
      </c>
      <c r="D193" s="12" t="s">
        <v>356</v>
      </c>
      <c r="E193" s="11" t="s">
        <v>398</v>
      </c>
      <c r="F193" s="13" t="n">
        <v>46256</v>
      </c>
      <c r="G193" s="13" t="n">
        <v>13613</v>
      </c>
      <c r="H193" s="13" t="n">
        <v>495</v>
      </c>
      <c r="I193" s="13" t="n">
        <v>671</v>
      </c>
      <c r="J193" s="14" t="n">
        <v>187</v>
      </c>
      <c r="K193" s="13" t="n">
        <v>3994</v>
      </c>
      <c r="L193" s="13" t="n">
        <v>298</v>
      </c>
      <c r="M193" s="10" t="n">
        <v>26</v>
      </c>
      <c r="N193" s="13" t="n">
        <v>19258</v>
      </c>
      <c r="O193" s="13" t="n">
        <v>65514</v>
      </c>
      <c r="T193" s="0" t="str">
        <f aca="false">B193</f>
        <v>Quichocho, Jermaine D.</v>
      </c>
      <c r="U193" s="15" t="str">
        <f aca="false">X193</f>
        <v>Quichocho, Jermaine D.</v>
      </c>
      <c r="V193" s="0" t="str">
        <f aca="false">IF(OR(T193=U193,T193="",U193=""),"OK","BAD")</f>
        <v>OK</v>
      </c>
      <c r="W193" s="10" t="s">
        <v>65</v>
      </c>
      <c r="X193" s="10" t="s">
        <v>576</v>
      </c>
      <c r="Y193" s="11" t="n">
        <v>44571</v>
      </c>
      <c r="Z193" s="12" t="s">
        <v>577</v>
      </c>
      <c r="AA193" s="11" t="n">
        <v>45301</v>
      </c>
      <c r="AB193" s="13" t="n">
        <v>40841</v>
      </c>
      <c r="AC193" s="13" t="n">
        <v>12020</v>
      </c>
      <c r="AD193" s="13" t="n">
        <v>495</v>
      </c>
      <c r="AE193" s="13" t="n">
        <v>592</v>
      </c>
      <c r="AF193" s="13" t="n">
        <v>187</v>
      </c>
      <c r="AG193" s="13" t="n">
        <v>3994</v>
      </c>
      <c r="AH193" s="13" t="n">
        <v>298</v>
      </c>
      <c r="AI193" s="12" t="n">
        <v>26</v>
      </c>
      <c r="AJ193" s="13" t="n">
        <v>17586</v>
      </c>
      <c r="AK193" s="13" t="n">
        <v>58427</v>
      </c>
      <c r="AS193" s="16" t="e">
        <f aca="false">IF(#REF!&lt;&gt;#REF!,#REF!&amp;"/"&amp;#REF!,#REF!)</f>
        <v>#REF!</v>
      </c>
      <c r="AT193" s="16" t="str">
        <f aca="false">IF(A193&lt;&gt;W193,A193&amp;CHAR(10)&amp;W193,A193)</f>
        <v>Program Coordinator I
Administrative Assistant</v>
      </c>
      <c r="AU193" s="16" t="str">
        <f aca="false">IF(B193&lt;&gt;X193,B193&amp;CHAR(10)&amp;X193,B193)</f>
        <v>Quichocho, Jermaine D.</v>
      </c>
      <c r="AV193" s="17" t="str">
        <f aca="false">IF(C193&lt;&gt;Y193,TEXT(C193,"MM/DD/YY")&amp;CHAR(10)&amp;TEXT(Y193,"MM/DD/YY"),C193)</f>
        <v>03/25/24
01/10/22</v>
      </c>
      <c r="AW193" s="18" t="str">
        <f aca="false">IF(D193&lt;&gt;Z193,D193&amp;CHAR(10)&amp;Z193,D193)</f>
        <v>K-4
J-3</v>
      </c>
      <c r="AX193" s="17" t="str">
        <f aca="false">IF(E193&lt;&gt;AA193,TEXT(E193,"MM/DD/YY")&amp;CHAR(10)&amp;TEXT(AA193,"MM/DD/YY"),E193)</f>
        <v>03/25/25
01/10/24</v>
      </c>
      <c r="AY193" s="19" t="str">
        <f aca="false">IF(F193&lt;&gt;AB193,TEXT(F193,"$###,###")&amp;CHAR(10)&amp;TEXT(AB193,"$###,###"),F193)</f>
        <v>$46,256
$40,841</v>
      </c>
      <c r="AZ193" s="19" t="str">
        <f aca="false">IF(G193&lt;&gt;AC193,TEXT(G193,"$###,###")&amp;CHAR(10)&amp;TEXT(AC193,"$###,###"),G193)</f>
        <v>$13,613
$12,020</v>
      </c>
      <c r="BA193" s="19" t="n">
        <f aca="false">IF(AND(H193&lt;&gt;"-",H193&lt;&gt;AD193),TEXT(H193,"$###,##0")&amp;CHAR(10)&amp;TEXT(AD193,"$###,##0"),H193)</f>
        <v>495</v>
      </c>
      <c r="BB193" s="19" t="str">
        <f aca="false">IF(I193&lt;&gt;AE193,TEXT(I193,"$###,###")&amp;CHAR(10)&amp;TEXT(AE193,"$###,###"),I193)</f>
        <v>$671
$592</v>
      </c>
      <c r="BC193" s="19" t="n">
        <f aca="false">IF(AND(J193&lt;&gt;"-",J193&lt;&gt;AF193),TEXT(J193,"$###,##0")&amp;CHAR(10)&amp;TEXT(AF193,"$###,##0"),J193)</f>
        <v>187</v>
      </c>
      <c r="BD193" s="19" t="n">
        <f aca="false">IF(AND(K193&lt;&gt;"-",K193&lt;&gt;AG193),TEXT(K193,"$###,##0")&amp;CHAR(10)&amp;TEXT(AG193,"$###,##0"),K193)</f>
        <v>3994</v>
      </c>
      <c r="BE193" s="19" t="n">
        <f aca="false">IF(AND(L193&lt;&gt;"-",L193&lt;&gt;AH193),TEXT(L193,"$###,##0")&amp;CHAR(10)&amp;TEXT(AH193,"$###,##0"),L193)</f>
        <v>298</v>
      </c>
      <c r="BF193" s="18" t="n">
        <f aca="false">IF(M193&lt;&gt;AI193,M193&amp;CHAR(10)&amp;AI193,M193)</f>
        <v>26</v>
      </c>
      <c r="BG193" s="19" t="str">
        <f aca="false">IF(N193&lt;&gt;AJ193,TEXT(N193,"$###,###")&amp;CHAR(10)&amp;TEXT(AJ193,"$###,###"),N193)</f>
        <v>$19,258
$17,586</v>
      </c>
      <c r="BH193" s="19" t="str">
        <f aca="false">IF(O193&lt;&gt;AK193,TEXT(O193,"$###,###")&amp;CHAR(10)&amp;TEXT(AK193,"$###,###"),O193)</f>
        <v>$65,514
$58,427</v>
      </c>
    </row>
    <row r="194" customFormat="false" ht="23.85" hidden="false" customHeight="false" outlineLevel="0" collapsed="false">
      <c r="A194" s="10" t="s">
        <v>578</v>
      </c>
      <c r="B194" s="10" t="s">
        <v>579</v>
      </c>
      <c r="C194" s="11" t="s">
        <v>580</v>
      </c>
      <c r="D194" s="12" t="s">
        <v>88</v>
      </c>
      <c r="E194" s="11" t="s">
        <v>581</v>
      </c>
      <c r="F194" s="13" t="n">
        <v>43995</v>
      </c>
      <c r="G194" s="13" t="n">
        <v>12948</v>
      </c>
      <c r="H194" s="13" t="n">
        <v>495</v>
      </c>
      <c r="I194" s="13" t="n">
        <v>638</v>
      </c>
      <c r="J194" s="14" t="n">
        <v>187</v>
      </c>
      <c r="K194" s="13" t="n">
        <v>6928</v>
      </c>
      <c r="L194" s="13" t="n">
        <v>393</v>
      </c>
      <c r="M194" s="10" t="n">
        <v>26</v>
      </c>
      <c r="N194" s="13" t="n">
        <v>21589</v>
      </c>
      <c r="O194" s="13" t="n">
        <v>65584</v>
      </c>
      <c r="T194" s="0" t="str">
        <f aca="false">B194</f>
        <v>Quichocho, Patrick U.</v>
      </c>
      <c r="U194" s="15" t="str">
        <f aca="false">X194</f>
        <v>Quichocho, Patrick U.</v>
      </c>
      <c r="V194" s="0" t="str">
        <f aca="false">IF(OR(T194=U194,T194="",U194=""),"OK","BAD")</f>
        <v>OK</v>
      </c>
      <c r="W194" s="10" t="s">
        <v>578</v>
      </c>
      <c r="X194" s="10" t="s">
        <v>579</v>
      </c>
      <c r="Y194" s="11" t="n">
        <v>43794</v>
      </c>
      <c r="Z194" s="12" t="s">
        <v>88</v>
      </c>
      <c r="AA194" s="11" t="n">
        <v>45621</v>
      </c>
      <c r="AB194" s="13" t="n">
        <v>43995</v>
      </c>
      <c r="AC194" s="13" t="n">
        <v>12948</v>
      </c>
      <c r="AD194" s="13" t="n">
        <v>495</v>
      </c>
      <c r="AE194" s="13" t="n">
        <v>638</v>
      </c>
      <c r="AF194" s="13" t="n">
        <v>187</v>
      </c>
      <c r="AG194" s="13" t="n">
        <v>6928</v>
      </c>
      <c r="AH194" s="13" t="n">
        <v>393</v>
      </c>
      <c r="AI194" s="12" t="n">
        <v>26</v>
      </c>
      <c r="AJ194" s="13" t="n">
        <v>21589</v>
      </c>
      <c r="AK194" s="13" t="n">
        <v>65584</v>
      </c>
      <c r="AS194" s="16" t="e">
        <f aca="false">IF(#REF!&lt;&gt;#REF!,#REF!&amp;"/"&amp;#REF!,#REF!)</f>
        <v>#REF!</v>
      </c>
      <c r="AT194" s="16" t="str">
        <f aca="false">IF(A194&lt;&gt;W194,A194&amp;CHAR(10)&amp;W194,A194)</f>
        <v>Electrician II</v>
      </c>
      <c r="AU194" s="16" t="str">
        <f aca="false">IF(B194&lt;&gt;X194,B194&amp;CHAR(10)&amp;X194,B194)</f>
        <v>Quichocho, Patrick U.</v>
      </c>
      <c r="AV194" s="17" t="str">
        <f aca="false">IF(C194&lt;&gt;Y194,TEXT(C194,"MM/DD/YY")&amp;CHAR(10)&amp;TEXT(Y194,"MM/DD/YY"),C194)</f>
        <v>11/25/19
11/25/19</v>
      </c>
      <c r="AW194" s="18" t="str">
        <f aca="false">IF(D194&lt;&gt;Z194,D194&amp;CHAR(10)&amp;Z194,D194)</f>
        <v>J-5</v>
      </c>
      <c r="AX194" s="17" t="str">
        <f aca="false">IF(E194&lt;&gt;AA194,TEXT(E194,"MM/DD/YY")&amp;CHAR(10)&amp;TEXT(AA194,"MM/DD/YY"),E194)</f>
        <v>11/25/24
11/25/24</v>
      </c>
      <c r="AY194" s="19" t="n">
        <f aca="false">IF(F194&lt;&gt;AB194,TEXT(F194,"$###,###")&amp;CHAR(10)&amp;TEXT(AB194,"$###,###"),F194)</f>
        <v>43995</v>
      </c>
      <c r="AZ194" s="19" t="n">
        <f aca="false">IF(G194&lt;&gt;AC194,TEXT(G194,"$###,###")&amp;CHAR(10)&amp;TEXT(AC194,"$###,###"),G194)</f>
        <v>12948</v>
      </c>
      <c r="BA194" s="19" t="n">
        <f aca="false">IF(AND(H194&lt;&gt;"-",H194&lt;&gt;AD194),TEXT(H194,"$###,##0")&amp;CHAR(10)&amp;TEXT(AD194,"$###,##0"),H194)</f>
        <v>495</v>
      </c>
      <c r="BB194" s="19" t="n">
        <f aca="false">IF(I194&lt;&gt;AE194,TEXT(I194,"$###,###")&amp;CHAR(10)&amp;TEXT(AE194,"$###,###"),I194)</f>
        <v>638</v>
      </c>
      <c r="BC194" s="19" t="n">
        <f aca="false">IF(AND(J194&lt;&gt;"-",J194&lt;&gt;AF194),TEXT(J194,"$###,##0")&amp;CHAR(10)&amp;TEXT(AF194,"$###,##0"),J194)</f>
        <v>187</v>
      </c>
      <c r="BD194" s="19" t="n">
        <f aca="false">IF(AND(K194&lt;&gt;"-",K194&lt;&gt;AG194),TEXT(K194,"$###,##0")&amp;CHAR(10)&amp;TEXT(AG194,"$###,##0"),K194)</f>
        <v>6928</v>
      </c>
      <c r="BE194" s="19" t="n">
        <f aca="false">IF(AND(L194&lt;&gt;"-",L194&lt;&gt;AH194),TEXT(L194,"$###,##0")&amp;CHAR(10)&amp;TEXT(AH194,"$###,##0"),L194)</f>
        <v>393</v>
      </c>
      <c r="BF194" s="18" t="n">
        <f aca="false">IF(M194&lt;&gt;AI194,M194&amp;CHAR(10)&amp;AI194,M194)</f>
        <v>26</v>
      </c>
      <c r="BG194" s="19" t="n">
        <f aca="false">IF(N194&lt;&gt;AJ194,TEXT(N194,"$###,###")&amp;CHAR(10)&amp;TEXT(AJ194,"$###,###"),N194)</f>
        <v>21589</v>
      </c>
      <c r="BH194" s="19" t="n">
        <f aca="false">IF(O194&lt;&gt;AK194,TEXT(O194,"$###,###")&amp;CHAR(10)&amp;TEXT(AK194,"$###,###"),O194)</f>
        <v>65584</v>
      </c>
    </row>
    <row r="195" customFormat="false" ht="23.85" hidden="false" customHeight="false" outlineLevel="0" collapsed="false">
      <c r="A195" s="10" t="s">
        <v>33</v>
      </c>
      <c r="B195" s="10" t="s">
        <v>582</v>
      </c>
      <c r="C195" s="11" t="s">
        <v>177</v>
      </c>
      <c r="D195" s="12" t="s">
        <v>96</v>
      </c>
      <c r="E195" s="11" t="s">
        <v>97</v>
      </c>
      <c r="F195" s="13" t="n">
        <v>43022</v>
      </c>
      <c r="G195" s="13" t="n">
        <v>12661</v>
      </c>
      <c r="H195" s="13" t="n">
        <v>0</v>
      </c>
      <c r="I195" s="13" t="n">
        <v>624</v>
      </c>
      <c r="J195" s="14" t="n">
        <v>0</v>
      </c>
      <c r="K195" s="13" t="n">
        <v>0</v>
      </c>
      <c r="L195" s="13" t="n">
        <v>0</v>
      </c>
      <c r="M195" s="10" t="n">
        <v>21</v>
      </c>
      <c r="N195" s="13" t="n">
        <v>13285</v>
      </c>
      <c r="O195" s="13" t="n">
        <v>56307</v>
      </c>
      <c r="T195" s="0" t="str">
        <f aca="false">B195</f>
        <v>Quinata, Keith N.</v>
      </c>
      <c r="U195" s="15" t="str">
        <f aca="false">X195</f>
        <v>Quinata, Keith N.</v>
      </c>
      <c r="V195" s="0" t="str">
        <f aca="false">IF(OR(T195=U195,T195="",U195=""),"OK","BAD")</f>
        <v>OK</v>
      </c>
      <c r="W195" s="10" t="s">
        <v>33</v>
      </c>
      <c r="X195" s="10" t="s">
        <v>582</v>
      </c>
      <c r="Y195" s="11" t="n">
        <v>45142</v>
      </c>
      <c r="Z195" s="12" t="s">
        <v>96</v>
      </c>
      <c r="AA195" s="11" t="s">
        <v>97</v>
      </c>
      <c r="AB195" s="13" t="n">
        <v>43022</v>
      </c>
      <c r="AC195" s="13" t="n">
        <v>12661</v>
      </c>
      <c r="AD195" s="13" t="n">
        <v>0</v>
      </c>
      <c r="AE195" s="13" t="n">
        <v>624</v>
      </c>
      <c r="AF195" s="13" t="n">
        <v>0</v>
      </c>
      <c r="AG195" s="13" t="n">
        <v>0</v>
      </c>
      <c r="AH195" s="13" t="n">
        <v>0</v>
      </c>
      <c r="AI195" s="12" t="n">
        <v>21</v>
      </c>
      <c r="AJ195" s="13" t="n">
        <v>13285</v>
      </c>
      <c r="AK195" s="13" t="n">
        <v>56307</v>
      </c>
      <c r="AS195" s="16" t="e">
        <f aca="false">IF(#REF!&lt;&gt;#REF!,#REF!&amp;"/"&amp;#REF!,#REF!)</f>
        <v>#REF!</v>
      </c>
      <c r="AT195" s="16" t="str">
        <f aca="false">IF(A195&lt;&gt;W195,A195&amp;CHAR(10)&amp;W195,A195)</f>
        <v>Instructor</v>
      </c>
      <c r="AU195" s="16" t="str">
        <f aca="false">IF(B195&lt;&gt;X195,B195&amp;CHAR(10)&amp;X195,B195)</f>
        <v>Quinata, Keith N.</v>
      </c>
      <c r="AV195" s="17" t="str">
        <f aca="false">IF(C195&lt;&gt;Y195,TEXT(C195,"MM/DD/YY")&amp;CHAR(10)&amp;TEXT(Y195,"MM/DD/YY"),C195)</f>
        <v>08/04/23
08/04/23</v>
      </c>
      <c r="AW195" s="18" t="str">
        <f aca="false">IF(D195&lt;&gt;Z195,D195&amp;CHAR(10)&amp;Z195,D195)</f>
        <v>J-1-a</v>
      </c>
      <c r="AX195" s="17" t="str">
        <f aca="false">IF(E195&lt;&gt;AA195,TEXT(E195,"MM/DD/YY")&amp;CHAR(10)&amp;TEXT(AA195,"MM/DD/YY"),E195)</f>
        <v>LTA</v>
      </c>
      <c r="AY195" s="19" t="n">
        <f aca="false">IF(F195&lt;&gt;AB195,TEXT(F195,"$###,###")&amp;CHAR(10)&amp;TEXT(AB195,"$###,###"),F195)</f>
        <v>43022</v>
      </c>
      <c r="AZ195" s="19" t="n">
        <f aca="false">IF(G195&lt;&gt;AC195,TEXT(G195,"$###,###")&amp;CHAR(10)&amp;TEXT(AC195,"$###,###"),G195)</f>
        <v>12661</v>
      </c>
      <c r="BA195" s="19" t="n">
        <f aca="false">IF(AND(H195&lt;&gt;"-",H195&lt;&gt;AD195),TEXT(H195,"$###,##0")&amp;CHAR(10)&amp;TEXT(AD195,"$###,##0"),H195)</f>
        <v>0</v>
      </c>
      <c r="BB195" s="19" t="n">
        <f aca="false">IF(I195&lt;&gt;AE195,TEXT(I195,"$###,###")&amp;CHAR(10)&amp;TEXT(AE195,"$###,###"),I195)</f>
        <v>624</v>
      </c>
      <c r="BC195" s="19" t="n">
        <f aca="false">IF(AND(J195&lt;&gt;"-",J195&lt;&gt;AF195),TEXT(J195,"$###,##0")&amp;CHAR(10)&amp;TEXT(AF195,"$###,##0"),J195)</f>
        <v>0</v>
      </c>
      <c r="BD195" s="19" t="n">
        <f aca="false">IF(AND(K195&lt;&gt;"-",K195&lt;&gt;AG195),TEXT(K195,"$###,##0")&amp;CHAR(10)&amp;TEXT(AG195,"$###,##0"),K195)</f>
        <v>0</v>
      </c>
      <c r="BE195" s="19" t="n">
        <f aca="false">IF(AND(L195&lt;&gt;"-",L195&lt;&gt;AH195),TEXT(L195,"$###,##0")&amp;CHAR(10)&amp;TEXT(AH195,"$###,##0"),L195)</f>
        <v>0</v>
      </c>
      <c r="BF195" s="18" t="n">
        <f aca="false">IF(M195&lt;&gt;AI195,M195&amp;CHAR(10)&amp;AI195,M195)</f>
        <v>21</v>
      </c>
      <c r="BG195" s="19" t="n">
        <f aca="false">IF(N195&lt;&gt;AJ195,TEXT(N195,"$###,###")&amp;CHAR(10)&amp;TEXT(AJ195,"$###,###"),N195)</f>
        <v>13285</v>
      </c>
      <c r="BH195" s="19" t="n">
        <f aca="false">IF(O195&lt;&gt;AK195,TEXT(O195,"$###,###")&amp;CHAR(10)&amp;TEXT(AK195,"$###,###"),O195)</f>
        <v>56307</v>
      </c>
    </row>
    <row r="196" customFormat="false" ht="23.85" hidden="false" customHeight="false" outlineLevel="0" collapsed="false">
      <c r="A196" s="10" t="s">
        <v>140</v>
      </c>
      <c r="B196" s="10" t="s">
        <v>583</v>
      </c>
      <c r="C196" s="11" t="s">
        <v>527</v>
      </c>
      <c r="D196" s="12" t="s">
        <v>584</v>
      </c>
      <c r="E196" s="11" t="s">
        <v>109</v>
      </c>
      <c r="F196" s="13" t="n">
        <v>36573</v>
      </c>
      <c r="G196" s="13" t="n">
        <v>10763</v>
      </c>
      <c r="H196" s="13" t="n">
        <v>495</v>
      </c>
      <c r="I196" s="13" t="n">
        <v>530</v>
      </c>
      <c r="J196" s="14" t="n">
        <v>187</v>
      </c>
      <c r="K196" s="13" t="n">
        <v>9595</v>
      </c>
      <c r="L196" s="13" t="n">
        <v>328</v>
      </c>
      <c r="M196" s="10" t="n">
        <v>26</v>
      </c>
      <c r="N196" s="13" t="n">
        <v>21899</v>
      </c>
      <c r="O196" s="13" t="n">
        <v>58472</v>
      </c>
      <c r="T196" s="0" t="str">
        <f aca="false">B196</f>
        <v>Quitugua, Karen Rose J.</v>
      </c>
      <c r="U196" s="15" t="str">
        <f aca="false">X196</f>
        <v>Quitugua, Karen Rose J.</v>
      </c>
      <c r="V196" s="0" t="str">
        <f aca="false">IF(OR(T196=U196,T196="",U196=""),"OK","BAD")</f>
        <v>OK</v>
      </c>
      <c r="W196" s="10" t="s">
        <v>140</v>
      </c>
      <c r="X196" s="10" t="s">
        <v>583</v>
      </c>
      <c r="Y196" s="11" t="n">
        <v>44414</v>
      </c>
      <c r="Z196" s="12" t="s">
        <v>584</v>
      </c>
      <c r="AA196" s="11" t="n">
        <v>45505</v>
      </c>
      <c r="AB196" s="13" t="n">
        <v>36573</v>
      </c>
      <c r="AC196" s="13" t="n">
        <v>10763</v>
      </c>
      <c r="AD196" s="13" t="n">
        <v>495</v>
      </c>
      <c r="AE196" s="13" t="n">
        <v>530</v>
      </c>
      <c r="AF196" s="13" t="n">
        <v>187</v>
      </c>
      <c r="AG196" s="13" t="n">
        <v>9595</v>
      </c>
      <c r="AH196" s="13" t="n">
        <v>328</v>
      </c>
      <c r="AI196" s="12" t="n">
        <v>26</v>
      </c>
      <c r="AJ196" s="13" t="n">
        <v>21899</v>
      </c>
      <c r="AK196" s="13" t="n">
        <v>58472</v>
      </c>
      <c r="AS196" s="16" t="e">
        <f aca="false">IF(#REF!&lt;&gt;#REF!,#REF!&amp;"/"&amp;#REF!,#REF!)</f>
        <v>#REF!</v>
      </c>
      <c r="AT196" s="16" t="str">
        <f aca="false">IF(A196&lt;&gt;W196,A196&amp;CHAR(10)&amp;W196,A196)</f>
        <v>Assistant Instructor</v>
      </c>
      <c r="AU196" s="16" t="str">
        <f aca="false">IF(B196&lt;&gt;X196,B196&amp;CHAR(10)&amp;X196,B196)</f>
        <v>Quitugua, Karen Rose J.</v>
      </c>
      <c r="AV196" s="17" t="str">
        <f aca="false">IF(C196&lt;&gt;Y196,TEXT(C196,"MM/DD/YY")&amp;CHAR(10)&amp;TEXT(Y196,"MM/DD/YY"),C196)</f>
        <v>08/06/21
08/06/21</v>
      </c>
      <c r="AW196" s="18" t="str">
        <f aca="false">IF(D196&lt;&gt;Z196,D196&amp;CHAR(10)&amp;Z196,D196)</f>
        <v>I-1-c</v>
      </c>
      <c r="AX196" s="17" t="str">
        <f aca="false">IF(E196&lt;&gt;AA196,TEXT(E196,"MM/DD/YY")&amp;CHAR(10)&amp;TEXT(AA196,"MM/DD/YY"),E196)</f>
        <v>08/01/24
08/01/24</v>
      </c>
      <c r="AY196" s="19" t="n">
        <f aca="false">IF(F196&lt;&gt;AB196,TEXT(F196,"$###,###")&amp;CHAR(10)&amp;TEXT(AB196,"$###,###"),F196)</f>
        <v>36573</v>
      </c>
      <c r="AZ196" s="19" t="n">
        <f aca="false">IF(G196&lt;&gt;AC196,TEXT(G196,"$###,###")&amp;CHAR(10)&amp;TEXT(AC196,"$###,###"),G196)</f>
        <v>10763</v>
      </c>
      <c r="BA196" s="19" t="n">
        <f aca="false">IF(AND(H196&lt;&gt;"-",H196&lt;&gt;AD196),TEXT(H196,"$###,##0")&amp;CHAR(10)&amp;TEXT(AD196,"$###,##0"),H196)</f>
        <v>495</v>
      </c>
      <c r="BB196" s="19" t="n">
        <f aca="false">IF(I196&lt;&gt;AE196,TEXT(I196,"$###,###")&amp;CHAR(10)&amp;TEXT(AE196,"$###,###"),I196)</f>
        <v>530</v>
      </c>
      <c r="BC196" s="19" t="n">
        <f aca="false">IF(AND(J196&lt;&gt;"-",J196&lt;&gt;AF196),TEXT(J196,"$###,##0")&amp;CHAR(10)&amp;TEXT(AF196,"$###,##0"),J196)</f>
        <v>187</v>
      </c>
      <c r="BD196" s="19" t="n">
        <f aca="false">IF(AND(K196&lt;&gt;"-",K196&lt;&gt;AG196),TEXT(K196,"$###,##0")&amp;CHAR(10)&amp;TEXT(AG196,"$###,##0"),K196)</f>
        <v>9595</v>
      </c>
      <c r="BE196" s="19" t="n">
        <f aca="false">IF(AND(L196&lt;&gt;"-",L196&lt;&gt;AH196),TEXT(L196,"$###,##0")&amp;CHAR(10)&amp;TEXT(AH196,"$###,##0"),L196)</f>
        <v>328</v>
      </c>
      <c r="BF196" s="18" t="n">
        <f aca="false">IF(M196&lt;&gt;AI196,M196&amp;CHAR(10)&amp;AI196,M196)</f>
        <v>26</v>
      </c>
      <c r="BG196" s="19" t="n">
        <f aca="false">IF(N196&lt;&gt;AJ196,TEXT(N196,"$###,###")&amp;CHAR(10)&amp;TEXT(AJ196,"$###,###"),N196)</f>
        <v>21899</v>
      </c>
      <c r="BH196" s="19" t="n">
        <f aca="false">IF(O196&lt;&gt;AK196,TEXT(O196,"$###,###")&amp;CHAR(10)&amp;TEXT(AK196,"$###,###"),O196)</f>
        <v>58472</v>
      </c>
    </row>
    <row r="197" customFormat="false" ht="23.85" hidden="false" customHeight="false" outlineLevel="0" collapsed="false">
      <c r="A197" s="10" t="s">
        <v>140</v>
      </c>
      <c r="B197" s="10" t="s">
        <v>585</v>
      </c>
      <c r="C197" s="11" t="s">
        <v>95</v>
      </c>
      <c r="D197" s="12" t="s">
        <v>143</v>
      </c>
      <c r="E197" s="11" t="s">
        <v>97</v>
      </c>
      <c r="F197" s="13" t="n">
        <v>35852</v>
      </c>
      <c r="G197" s="13" t="n">
        <v>10551</v>
      </c>
      <c r="H197" s="13" t="n">
        <v>495</v>
      </c>
      <c r="I197" s="13" t="n">
        <v>520</v>
      </c>
      <c r="J197" s="14" t="n">
        <v>0</v>
      </c>
      <c r="K197" s="13" t="n">
        <v>6116</v>
      </c>
      <c r="L197" s="13" t="n">
        <v>298</v>
      </c>
      <c r="M197" s="10" t="n">
        <v>21</v>
      </c>
      <c r="N197" s="13" t="n">
        <v>17980</v>
      </c>
      <c r="O197" s="13" t="n">
        <v>53832</v>
      </c>
      <c r="T197" s="0" t="str">
        <f aca="false">B197</f>
        <v>Quitugua, Kiana C.</v>
      </c>
      <c r="U197" s="15" t="str">
        <f aca="false">X197</f>
        <v>Quitugua, Kiana C.</v>
      </c>
      <c r="V197" s="0" t="str">
        <f aca="false">IF(OR(T197=U197,T197="",U197=""),"OK","BAD")</f>
        <v>OK</v>
      </c>
      <c r="W197" s="10" t="s">
        <v>140</v>
      </c>
      <c r="X197" s="10" t="s">
        <v>585</v>
      </c>
      <c r="Y197" s="11" t="n">
        <v>45152</v>
      </c>
      <c r="Z197" s="12" t="s">
        <v>143</v>
      </c>
      <c r="AA197" s="11" t="s">
        <v>97</v>
      </c>
      <c r="AB197" s="13" t="n">
        <v>35852</v>
      </c>
      <c r="AC197" s="13" t="n">
        <v>10551</v>
      </c>
      <c r="AD197" s="13" t="n">
        <v>495</v>
      </c>
      <c r="AE197" s="13" t="n">
        <v>520</v>
      </c>
      <c r="AF197" s="13" t="n">
        <v>0</v>
      </c>
      <c r="AG197" s="13" t="n">
        <v>6116</v>
      </c>
      <c r="AH197" s="13" t="n">
        <v>298</v>
      </c>
      <c r="AI197" s="12" t="n">
        <v>21</v>
      </c>
      <c r="AJ197" s="13" t="n">
        <v>17980</v>
      </c>
      <c r="AK197" s="13" t="n">
        <v>53832</v>
      </c>
      <c r="AS197" s="16" t="e">
        <f aca="false">IF(#REF!&lt;&gt;#REF!,#REF!&amp;"/"&amp;#REF!,#REF!)</f>
        <v>#REF!</v>
      </c>
      <c r="AT197" s="16" t="str">
        <f aca="false">IF(A197&lt;&gt;W197,A197&amp;CHAR(10)&amp;W197,A197)</f>
        <v>Assistant Instructor</v>
      </c>
      <c r="AU197" s="16" t="str">
        <f aca="false">IF(B197&lt;&gt;X197,B197&amp;CHAR(10)&amp;X197,B197)</f>
        <v>Quitugua, Kiana C.</v>
      </c>
      <c r="AV197" s="17" t="str">
        <f aca="false">IF(C197&lt;&gt;Y197,TEXT(C197,"MM/DD/YY")&amp;CHAR(10)&amp;TEXT(Y197,"MM/DD/YY"),C197)</f>
        <v>08/14/23
08/14/23</v>
      </c>
      <c r="AW197" s="18" t="str">
        <f aca="false">IF(D197&lt;&gt;Z197,D197&amp;CHAR(10)&amp;Z197,D197)</f>
        <v>I-1-a</v>
      </c>
      <c r="AX197" s="17" t="str">
        <f aca="false">IF(E197&lt;&gt;AA197,TEXT(E197,"MM/DD/YY")&amp;CHAR(10)&amp;TEXT(AA197,"MM/DD/YY"),E197)</f>
        <v>LTA</v>
      </c>
      <c r="AY197" s="19" t="n">
        <f aca="false">IF(F197&lt;&gt;AB197,TEXT(F197,"$###,###")&amp;CHAR(10)&amp;TEXT(AB197,"$###,###"),F197)</f>
        <v>35852</v>
      </c>
      <c r="AZ197" s="19" t="n">
        <f aca="false">IF(G197&lt;&gt;AC197,TEXT(G197,"$###,###")&amp;CHAR(10)&amp;TEXT(AC197,"$###,###"),G197)</f>
        <v>10551</v>
      </c>
      <c r="BA197" s="19" t="n">
        <f aca="false">IF(AND(H197&lt;&gt;"-",H197&lt;&gt;AD197),TEXT(H197,"$###,##0")&amp;CHAR(10)&amp;TEXT(AD197,"$###,##0"),H197)</f>
        <v>495</v>
      </c>
      <c r="BB197" s="19" t="n">
        <f aca="false">IF(I197&lt;&gt;AE197,TEXT(I197,"$###,###")&amp;CHAR(10)&amp;TEXT(AE197,"$###,###"),I197)</f>
        <v>520</v>
      </c>
      <c r="BC197" s="19" t="n">
        <f aca="false">IF(AND(J197&lt;&gt;"-",J197&lt;&gt;AF197),TEXT(J197,"$###,##0")&amp;CHAR(10)&amp;TEXT(AF197,"$###,##0"),J197)</f>
        <v>0</v>
      </c>
      <c r="BD197" s="19" t="n">
        <f aca="false">IF(AND(K197&lt;&gt;"-",K197&lt;&gt;AG197),TEXT(K197,"$###,##0")&amp;CHAR(10)&amp;TEXT(AG197,"$###,##0"),K197)</f>
        <v>6116</v>
      </c>
      <c r="BE197" s="19" t="n">
        <f aca="false">IF(AND(L197&lt;&gt;"-",L197&lt;&gt;AH197),TEXT(L197,"$###,##0")&amp;CHAR(10)&amp;TEXT(AH197,"$###,##0"),L197)</f>
        <v>298</v>
      </c>
      <c r="BF197" s="18" t="n">
        <f aca="false">IF(M197&lt;&gt;AI197,M197&amp;CHAR(10)&amp;AI197,M197)</f>
        <v>21</v>
      </c>
      <c r="BG197" s="19" t="n">
        <f aca="false">IF(N197&lt;&gt;AJ197,TEXT(N197,"$###,###")&amp;CHAR(10)&amp;TEXT(AJ197,"$###,###"),N197)</f>
        <v>17980</v>
      </c>
      <c r="BH197" s="19" t="n">
        <f aca="false">IF(O197&lt;&gt;AK197,TEXT(O197,"$###,###")&amp;CHAR(10)&amp;TEXT(AK197,"$###,###"),O197)</f>
        <v>53832</v>
      </c>
    </row>
    <row r="198" customFormat="false" ht="23.85" hidden="false" customHeight="false" outlineLevel="0" collapsed="false">
      <c r="A198" s="10" t="s">
        <v>459</v>
      </c>
      <c r="B198" s="10" t="s">
        <v>586</v>
      </c>
      <c r="C198" s="11" t="s">
        <v>587</v>
      </c>
      <c r="D198" s="12" t="s">
        <v>302</v>
      </c>
      <c r="E198" s="11" t="s">
        <v>588</v>
      </c>
      <c r="F198" s="13" t="n">
        <v>51615</v>
      </c>
      <c r="G198" s="13" t="n">
        <v>15190</v>
      </c>
      <c r="H198" s="13" t="n">
        <v>495</v>
      </c>
      <c r="I198" s="13" t="n">
        <v>748</v>
      </c>
      <c r="J198" s="14" t="n">
        <v>187</v>
      </c>
      <c r="K198" s="13" t="n">
        <v>6116</v>
      </c>
      <c r="L198" s="13" t="n">
        <v>298</v>
      </c>
      <c r="M198" s="10" t="n">
        <v>26</v>
      </c>
      <c r="N198" s="13" t="n">
        <v>23035</v>
      </c>
      <c r="O198" s="13" t="n">
        <v>74650</v>
      </c>
      <c r="T198" s="0" t="str">
        <f aca="false">B198</f>
        <v>Ramirez, Rebecca E.</v>
      </c>
      <c r="U198" s="15" t="str">
        <f aca="false">X198</f>
        <v>Ramirez, Rebecca E.</v>
      </c>
      <c r="V198" s="0" t="str">
        <f aca="false">IF(OR(T198=U198,T198="",U198=""),"OK","BAD")</f>
        <v>OK</v>
      </c>
      <c r="W198" s="10" t="s">
        <v>459</v>
      </c>
      <c r="X198" s="10" t="s">
        <v>586</v>
      </c>
      <c r="Y198" s="11" t="n">
        <v>44984</v>
      </c>
      <c r="Z198" s="12" t="s">
        <v>59</v>
      </c>
      <c r="AA198" s="11" t="n">
        <v>45349</v>
      </c>
      <c r="AB198" s="13" t="n">
        <v>49731</v>
      </c>
      <c r="AC198" s="13" t="n">
        <v>14636</v>
      </c>
      <c r="AD198" s="13" t="n">
        <v>495</v>
      </c>
      <c r="AE198" s="13" t="n">
        <v>721</v>
      </c>
      <c r="AF198" s="13" t="n">
        <v>187</v>
      </c>
      <c r="AG198" s="13" t="n">
        <v>6116</v>
      </c>
      <c r="AH198" s="13" t="n">
        <v>298</v>
      </c>
      <c r="AI198" s="12" t="n">
        <v>26</v>
      </c>
      <c r="AJ198" s="13" t="n">
        <v>22453</v>
      </c>
      <c r="AK198" s="13" t="n">
        <v>72184</v>
      </c>
      <c r="AS198" s="16" t="e">
        <f aca="false">IF(#REF!&lt;&gt;#REF!,#REF!&amp;"/"&amp;#REF!,#REF!)</f>
        <v>#REF!</v>
      </c>
      <c r="AT198" s="16" t="str">
        <f aca="false">IF(A198&lt;&gt;W198,A198&amp;CHAR(10)&amp;W198,A198)</f>
        <v>Personnel Specialist II</v>
      </c>
      <c r="AU198" s="16" t="str">
        <f aca="false">IF(B198&lt;&gt;X198,B198&amp;CHAR(10)&amp;X198,B198)</f>
        <v>Ramirez, Rebecca E.</v>
      </c>
      <c r="AV198" s="17" t="str">
        <f aca="false">IF(C198&lt;&gt;Y198,TEXT(C198,"MM/DD/YY")&amp;CHAR(10)&amp;TEXT(Y198,"MM/DD/YY"),C198)</f>
        <v>02/27/23
02/27/23</v>
      </c>
      <c r="AW198" s="18" t="str">
        <f aca="false">IF(D198&lt;&gt;Z198,D198&amp;CHAR(10)&amp;Z198,D198)</f>
        <v>M-2
M-1</v>
      </c>
      <c r="AX198" s="17" t="str">
        <f aca="false">IF(E198&lt;&gt;AA198,TEXT(E198,"MM/DD/YY")&amp;CHAR(10)&amp;TEXT(AA198,"MM/DD/YY"),E198)</f>
        <v>02/27/25
02/27/24</v>
      </c>
      <c r="AY198" s="19" t="str">
        <f aca="false">IF(F198&lt;&gt;AB198,TEXT(F198,"$###,###")&amp;CHAR(10)&amp;TEXT(AB198,"$###,###"),F198)</f>
        <v>$51,615
$49,731</v>
      </c>
      <c r="AZ198" s="19" t="str">
        <f aca="false">IF(G198&lt;&gt;AC198,TEXT(G198,"$###,###")&amp;CHAR(10)&amp;TEXT(AC198,"$###,###"),G198)</f>
        <v>$15,190
$14,636</v>
      </c>
      <c r="BA198" s="19" t="n">
        <f aca="false">IF(AND(H198&lt;&gt;"-",H198&lt;&gt;AD198),TEXT(H198,"$###,##0")&amp;CHAR(10)&amp;TEXT(AD198,"$###,##0"),H198)</f>
        <v>495</v>
      </c>
      <c r="BB198" s="19" t="str">
        <f aca="false">IF(I198&lt;&gt;AE198,TEXT(I198,"$###,###")&amp;CHAR(10)&amp;TEXT(AE198,"$###,###"),I198)</f>
        <v>$748
$721</v>
      </c>
      <c r="BC198" s="19" t="n">
        <f aca="false">IF(AND(J198&lt;&gt;"-",J198&lt;&gt;AF198),TEXT(J198,"$###,##0")&amp;CHAR(10)&amp;TEXT(AF198,"$###,##0"),J198)</f>
        <v>187</v>
      </c>
      <c r="BD198" s="19" t="n">
        <f aca="false">IF(AND(K198&lt;&gt;"-",K198&lt;&gt;AG198),TEXT(K198,"$###,##0")&amp;CHAR(10)&amp;TEXT(AG198,"$###,##0"),K198)</f>
        <v>6116</v>
      </c>
      <c r="BE198" s="19" t="n">
        <f aca="false">IF(AND(L198&lt;&gt;"-",L198&lt;&gt;AH198),TEXT(L198,"$###,##0")&amp;CHAR(10)&amp;TEXT(AH198,"$###,##0"),L198)</f>
        <v>298</v>
      </c>
      <c r="BF198" s="18" t="n">
        <f aca="false">IF(M198&lt;&gt;AI198,M198&amp;CHAR(10)&amp;AI198,M198)</f>
        <v>26</v>
      </c>
      <c r="BG198" s="19" t="str">
        <f aca="false">IF(N198&lt;&gt;AJ198,TEXT(N198,"$###,###")&amp;CHAR(10)&amp;TEXT(AJ198,"$###,###"),N198)</f>
        <v>$23,035
$22,453</v>
      </c>
      <c r="BH198" s="19" t="str">
        <f aca="false">IF(O198&lt;&gt;AK198,TEXT(O198,"$###,###")&amp;CHAR(10)&amp;TEXT(AK198,"$###,###"),O198)</f>
        <v>$74,650
$72,184</v>
      </c>
    </row>
    <row r="199" customFormat="false" ht="23.85" hidden="false" customHeight="false" outlineLevel="0" collapsed="false">
      <c r="A199" s="10" t="s">
        <v>358</v>
      </c>
      <c r="B199" s="10" t="s">
        <v>589</v>
      </c>
      <c r="C199" s="11" t="s">
        <v>498</v>
      </c>
      <c r="D199" s="12" t="s">
        <v>32</v>
      </c>
      <c r="E199" s="11" t="s">
        <v>590</v>
      </c>
      <c r="F199" s="13" t="n">
        <v>32355</v>
      </c>
      <c r="G199" s="13" t="n">
        <v>9522</v>
      </c>
      <c r="H199" s="13" t="n">
        <v>495</v>
      </c>
      <c r="I199" s="13" t="n">
        <v>469</v>
      </c>
      <c r="J199" s="14" t="n">
        <v>0</v>
      </c>
      <c r="K199" s="13" t="n">
        <v>0</v>
      </c>
      <c r="L199" s="13" t="n">
        <v>0</v>
      </c>
      <c r="M199" s="10" t="n">
        <v>26</v>
      </c>
      <c r="N199" s="13" t="n">
        <v>10486</v>
      </c>
      <c r="O199" s="13" t="n">
        <v>42841</v>
      </c>
      <c r="T199" s="0" t="str">
        <f aca="false">B199</f>
        <v>Ramirez, Richard E.</v>
      </c>
      <c r="U199" s="15" t="str">
        <f aca="false">X199</f>
        <v>Ramirez, Richard E.</v>
      </c>
      <c r="V199" s="0" t="str">
        <f aca="false">IF(OR(T199=U199,T199="",U199=""),"OK","BAD")</f>
        <v>OK</v>
      </c>
      <c r="W199" s="10" t="s">
        <v>358</v>
      </c>
      <c r="X199" s="10" t="s">
        <v>589</v>
      </c>
      <c r="Y199" s="11" t="n">
        <v>45236</v>
      </c>
      <c r="Z199" s="12" t="s">
        <v>32</v>
      </c>
      <c r="AA199" s="11" t="n">
        <v>45602</v>
      </c>
      <c r="AB199" s="13" t="n">
        <v>32355</v>
      </c>
      <c r="AC199" s="13" t="n">
        <v>9522</v>
      </c>
      <c r="AD199" s="13" t="n">
        <v>495</v>
      </c>
      <c r="AE199" s="13" t="n">
        <v>469</v>
      </c>
      <c r="AF199" s="13" t="n">
        <v>0</v>
      </c>
      <c r="AG199" s="13" t="n">
        <v>0</v>
      </c>
      <c r="AH199" s="13" t="n">
        <v>0</v>
      </c>
      <c r="AI199" s="12" t="n">
        <v>26</v>
      </c>
      <c r="AJ199" s="13" t="n">
        <v>10486</v>
      </c>
      <c r="AK199" s="13" t="n">
        <v>42841</v>
      </c>
      <c r="AS199" s="16" t="e">
        <f aca="false">IF(#REF!&lt;&gt;#REF!,#REF!&amp;"/"&amp;#REF!,#REF!)</f>
        <v>#REF!</v>
      </c>
      <c r="AT199" s="16" t="str">
        <f aca="false">IF(A199&lt;&gt;W199,A199&amp;CHAR(10)&amp;W199,A199)</f>
        <v>Maintenance Worker</v>
      </c>
      <c r="AU199" s="16" t="str">
        <f aca="false">IF(B199&lt;&gt;X199,B199&amp;CHAR(10)&amp;X199,B199)</f>
        <v>Ramirez, Richard E.</v>
      </c>
      <c r="AV199" s="17" t="str">
        <f aca="false">IF(C199&lt;&gt;Y199,TEXT(C199,"MM/DD/YY")&amp;CHAR(10)&amp;TEXT(Y199,"MM/DD/YY"),C199)</f>
        <v>11/06/23
11/06/23</v>
      </c>
      <c r="AW199" s="18" t="str">
        <f aca="false">IF(D199&lt;&gt;Z199,D199&amp;CHAR(10)&amp;Z199,D199)</f>
        <v>H-1</v>
      </c>
      <c r="AX199" s="17" t="str">
        <f aca="false">IF(E199&lt;&gt;AA199,TEXT(E199,"MM/DD/YY")&amp;CHAR(10)&amp;TEXT(AA199,"MM/DD/YY"),E199)</f>
        <v>11/06/24
11/06/24</v>
      </c>
      <c r="AY199" s="19" t="n">
        <f aca="false">IF(F199&lt;&gt;AB199,TEXT(F199,"$###,###")&amp;CHAR(10)&amp;TEXT(AB199,"$###,###"),F199)</f>
        <v>32355</v>
      </c>
      <c r="AZ199" s="19" t="n">
        <f aca="false">IF(G199&lt;&gt;AC199,TEXT(G199,"$###,###")&amp;CHAR(10)&amp;TEXT(AC199,"$###,###"),G199)</f>
        <v>9522</v>
      </c>
      <c r="BA199" s="19" t="n">
        <f aca="false">IF(AND(H199&lt;&gt;"-",H199&lt;&gt;AD199),TEXT(H199,"$###,##0")&amp;CHAR(10)&amp;TEXT(AD199,"$###,##0"),H199)</f>
        <v>495</v>
      </c>
      <c r="BB199" s="19" t="n">
        <f aca="false">IF(I199&lt;&gt;AE199,TEXT(I199,"$###,###")&amp;CHAR(10)&amp;TEXT(AE199,"$###,###"),I199)</f>
        <v>469</v>
      </c>
      <c r="BC199" s="19" t="n">
        <f aca="false">IF(AND(J199&lt;&gt;"-",J199&lt;&gt;AF199),TEXT(J199,"$###,##0")&amp;CHAR(10)&amp;TEXT(AF199,"$###,##0"),J199)</f>
        <v>0</v>
      </c>
      <c r="BD199" s="19" t="n">
        <f aca="false">IF(AND(K199&lt;&gt;"-",K199&lt;&gt;AG199),TEXT(K199,"$###,##0")&amp;CHAR(10)&amp;TEXT(AG199,"$###,##0"),K199)</f>
        <v>0</v>
      </c>
      <c r="BE199" s="19" t="n">
        <f aca="false">IF(AND(L199&lt;&gt;"-",L199&lt;&gt;AH199),TEXT(L199,"$###,##0")&amp;CHAR(10)&amp;TEXT(AH199,"$###,##0"),L199)</f>
        <v>0</v>
      </c>
      <c r="BF199" s="18" t="n">
        <f aca="false">IF(M199&lt;&gt;AI199,M199&amp;CHAR(10)&amp;AI199,M199)</f>
        <v>26</v>
      </c>
      <c r="BG199" s="19" t="n">
        <f aca="false">IF(N199&lt;&gt;AJ199,TEXT(N199,"$###,###")&amp;CHAR(10)&amp;TEXT(AJ199,"$###,###"),N199)</f>
        <v>10486</v>
      </c>
      <c r="BH199" s="19" t="n">
        <f aca="false">IF(O199&lt;&gt;AK199,TEXT(O199,"$###,###")&amp;CHAR(10)&amp;TEXT(AK199,"$###,###"),O199)</f>
        <v>42841</v>
      </c>
    </row>
    <row r="200" customFormat="false" ht="23.85" hidden="false" customHeight="false" outlineLevel="0" collapsed="false">
      <c r="A200" s="10" t="s">
        <v>33</v>
      </c>
      <c r="B200" s="10" t="s">
        <v>591</v>
      </c>
      <c r="C200" s="11" t="s">
        <v>114</v>
      </c>
      <c r="D200" s="12" t="s">
        <v>592</v>
      </c>
      <c r="E200" s="11" t="s">
        <v>109</v>
      </c>
      <c r="F200" s="13" t="n">
        <v>44769</v>
      </c>
      <c r="G200" s="13" t="n">
        <v>13176</v>
      </c>
      <c r="H200" s="13" t="n">
        <v>495</v>
      </c>
      <c r="I200" s="13" t="n">
        <v>649</v>
      </c>
      <c r="J200" s="14" t="n">
        <v>187</v>
      </c>
      <c r="K200" s="13" t="n">
        <v>0</v>
      </c>
      <c r="L200" s="13" t="n">
        <v>0</v>
      </c>
      <c r="M200" s="10" t="n">
        <v>26</v>
      </c>
      <c r="N200" s="13" t="n">
        <v>14507</v>
      </c>
      <c r="O200" s="13" t="n">
        <v>59276</v>
      </c>
      <c r="T200" s="0" t="str">
        <f aca="false">B200</f>
        <v>Randle, Michelle D.</v>
      </c>
      <c r="U200" s="15" t="str">
        <f aca="false">X200</f>
        <v>Randle, Michelle D.</v>
      </c>
      <c r="V200" s="0" t="str">
        <f aca="false">IF(OR(T200=U200,T200="",U200=""),"OK","BAD")</f>
        <v>OK</v>
      </c>
      <c r="W200" s="10" t="s">
        <v>33</v>
      </c>
      <c r="X200" s="10" t="s">
        <v>591</v>
      </c>
      <c r="Y200" s="11" t="n">
        <v>43686</v>
      </c>
      <c r="Z200" s="12" t="s">
        <v>592</v>
      </c>
      <c r="AA200" s="11" t="n">
        <v>45505</v>
      </c>
      <c r="AB200" s="13" t="n">
        <v>44769</v>
      </c>
      <c r="AC200" s="13" t="n">
        <v>13176</v>
      </c>
      <c r="AD200" s="13" t="n">
        <v>495</v>
      </c>
      <c r="AE200" s="13" t="n">
        <v>649</v>
      </c>
      <c r="AF200" s="13" t="n">
        <v>187</v>
      </c>
      <c r="AG200" s="13" t="n">
        <v>0</v>
      </c>
      <c r="AH200" s="13" t="n">
        <v>0</v>
      </c>
      <c r="AI200" s="12" t="n">
        <v>26</v>
      </c>
      <c r="AJ200" s="13" t="n">
        <v>14507</v>
      </c>
      <c r="AK200" s="13" t="n">
        <v>59276</v>
      </c>
      <c r="AS200" s="16" t="e">
        <f aca="false">IF(#REF!&lt;&gt;#REF!,#REF!&amp;"/"&amp;#REF!,#REF!)</f>
        <v>#REF!</v>
      </c>
      <c r="AT200" s="16" t="str">
        <f aca="false">IF(A200&lt;&gt;W200,A200&amp;CHAR(10)&amp;W200,A200)</f>
        <v>Instructor</v>
      </c>
      <c r="AU200" s="16" t="str">
        <f aca="false">IF(B200&lt;&gt;X200,B200&amp;CHAR(10)&amp;X200,B200)</f>
        <v>Randle, Michelle D.</v>
      </c>
      <c r="AV200" s="17" t="str">
        <f aca="false">IF(C200&lt;&gt;Y200,TEXT(C200,"MM/DD/YY")&amp;CHAR(10)&amp;TEXT(Y200,"MM/DD/YY"),C200)</f>
        <v>08/09/19
08/09/19</v>
      </c>
      <c r="AW200" s="18" t="str">
        <f aca="false">IF(D200&lt;&gt;Z200,D200&amp;CHAR(10)&amp;Z200,D200)</f>
        <v>J-2-a</v>
      </c>
      <c r="AX200" s="17" t="str">
        <f aca="false">IF(E200&lt;&gt;AA200,TEXT(E200,"MM/DD/YY")&amp;CHAR(10)&amp;TEXT(AA200,"MM/DD/YY"),E200)</f>
        <v>08/01/24
08/01/24</v>
      </c>
      <c r="AY200" s="19" t="n">
        <f aca="false">IF(F200&lt;&gt;AB200,TEXT(F200,"$###,###")&amp;CHAR(10)&amp;TEXT(AB200,"$###,###"),F200)</f>
        <v>44769</v>
      </c>
      <c r="AZ200" s="19" t="n">
        <f aca="false">IF(G200&lt;&gt;AC200,TEXT(G200,"$###,###")&amp;CHAR(10)&amp;TEXT(AC200,"$###,###"),G200)</f>
        <v>13176</v>
      </c>
      <c r="BA200" s="19" t="n">
        <f aca="false">IF(AND(H200&lt;&gt;"-",H200&lt;&gt;AD200),TEXT(H200,"$###,##0")&amp;CHAR(10)&amp;TEXT(AD200,"$###,##0"),H200)</f>
        <v>495</v>
      </c>
      <c r="BB200" s="19" t="n">
        <f aca="false">IF(I200&lt;&gt;AE200,TEXT(I200,"$###,###")&amp;CHAR(10)&amp;TEXT(AE200,"$###,###"),I200)</f>
        <v>649</v>
      </c>
      <c r="BC200" s="19" t="n">
        <f aca="false">IF(AND(J200&lt;&gt;"-",J200&lt;&gt;AF200),TEXT(J200,"$###,##0")&amp;CHAR(10)&amp;TEXT(AF200,"$###,##0"),J200)</f>
        <v>187</v>
      </c>
      <c r="BD200" s="19" t="n">
        <f aca="false">IF(AND(K200&lt;&gt;"-",K200&lt;&gt;AG200),TEXT(K200,"$###,##0")&amp;CHAR(10)&amp;TEXT(AG200,"$###,##0"),K200)</f>
        <v>0</v>
      </c>
      <c r="BE200" s="19" t="n">
        <f aca="false">IF(AND(L200&lt;&gt;"-",L200&lt;&gt;AH200),TEXT(L200,"$###,##0")&amp;CHAR(10)&amp;TEXT(AH200,"$###,##0"),L200)</f>
        <v>0</v>
      </c>
      <c r="BF200" s="18" t="n">
        <f aca="false">IF(M200&lt;&gt;AI200,M200&amp;CHAR(10)&amp;AI200,M200)</f>
        <v>26</v>
      </c>
      <c r="BG200" s="19" t="n">
        <f aca="false">IF(N200&lt;&gt;AJ200,TEXT(N200,"$###,###")&amp;CHAR(10)&amp;TEXT(AJ200,"$###,###"),N200)</f>
        <v>14507</v>
      </c>
      <c r="BH200" s="19" t="n">
        <f aca="false">IF(O200&lt;&gt;AK200,TEXT(O200,"$###,###")&amp;CHAR(10)&amp;TEXT(AK200,"$###,###"),O200)</f>
        <v>59276</v>
      </c>
    </row>
    <row r="201" customFormat="false" ht="23.85" hidden="false" customHeight="false" outlineLevel="0" collapsed="false">
      <c r="A201" s="10" t="s">
        <v>140</v>
      </c>
      <c r="B201" s="10" t="s">
        <v>593</v>
      </c>
      <c r="C201" s="11" t="s">
        <v>177</v>
      </c>
      <c r="D201" s="12" t="s">
        <v>594</v>
      </c>
      <c r="E201" s="11" t="s">
        <v>97</v>
      </c>
      <c r="F201" s="13" t="n">
        <v>39999</v>
      </c>
      <c r="G201" s="13" t="n">
        <v>11772</v>
      </c>
      <c r="H201" s="13" t="n">
        <v>495</v>
      </c>
      <c r="I201" s="13" t="n">
        <v>580</v>
      </c>
      <c r="J201" s="14" t="n">
        <v>0</v>
      </c>
      <c r="K201" s="13" t="n">
        <v>0</v>
      </c>
      <c r="L201" s="13" t="n">
        <v>0</v>
      </c>
      <c r="M201" s="10" t="n">
        <v>21</v>
      </c>
      <c r="N201" s="13" t="n">
        <v>12847</v>
      </c>
      <c r="O201" s="13" t="n">
        <v>52846</v>
      </c>
      <c r="T201" s="0" t="str">
        <f aca="false">B201</f>
        <v>Repil, Mercy L.</v>
      </c>
      <c r="U201" s="15" t="str">
        <f aca="false">X201</f>
        <v>Repil, Mercy L.</v>
      </c>
      <c r="V201" s="0" t="str">
        <f aca="false">IF(OR(T201=U201,T201="",U201=""),"OK","BAD")</f>
        <v>OK</v>
      </c>
      <c r="W201" s="10" t="s">
        <v>140</v>
      </c>
      <c r="X201" s="10" t="s">
        <v>593</v>
      </c>
      <c r="Y201" s="11" t="n">
        <v>45142</v>
      </c>
      <c r="Z201" s="12" t="s">
        <v>594</v>
      </c>
      <c r="AA201" s="11" t="s">
        <v>97</v>
      </c>
      <c r="AB201" s="13" t="n">
        <v>39999</v>
      </c>
      <c r="AC201" s="13" t="n">
        <v>11772</v>
      </c>
      <c r="AD201" s="13" t="n">
        <v>495</v>
      </c>
      <c r="AE201" s="13" t="n">
        <v>580</v>
      </c>
      <c r="AF201" s="13" t="n">
        <v>0</v>
      </c>
      <c r="AG201" s="13" t="n">
        <v>0</v>
      </c>
      <c r="AH201" s="13" t="n">
        <v>0</v>
      </c>
      <c r="AI201" s="12" t="n">
        <v>21</v>
      </c>
      <c r="AJ201" s="13" t="n">
        <v>12847</v>
      </c>
      <c r="AK201" s="13" t="n">
        <v>52846</v>
      </c>
      <c r="AS201" s="16" t="e">
        <f aca="false">IF(#REF!&lt;&gt;#REF!,#REF!&amp;"/"&amp;#REF!,#REF!)</f>
        <v>#REF!</v>
      </c>
      <c r="AT201" s="16" t="str">
        <f aca="false">IF(A201&lt;&gt;W201,A201&amp;CHAR(10)&amp;W201,A201)</f>
        <v>Assistant Instructor</v>
      </c>
      <c r="AU201" s="16" t="str">
        <f aca="false">IF(B201&lt;&gt;X201,B201&amp;CHAR(10)&amp;X201,B201)</f>
        <v>Repil, Mercy L.</v>
      </c>
      <c r="AV201" s="17" t="str">
        <f aca="false">IF(C201&lt;&gt;Y201,TEXT(C201,"MM/DD/YY")&amp;CHAR(10)&amp;TEXT(Y201,"MM/DD/YY"),C201)</f>
        <v>08/04/23
08/04/23</v>
      </c>
      <c r="AW201" s="18" t="str">
        <f aca="false">IF(D201&lt;&gt;Z201,D201&amp;CHAR(10)&amp;Z201,D201)</f>
        <v>I-3-d</v>
      </c>
      <c r="AX201" s="17" t="str">
        <f aca="false">IF(E201&lt;&gt;AA201,TEXT(E201,"MM/DD/YY")&amp;CHAR(10)&amp;TEXT(AA201,"MM/DD/YY"),E201)</f>
        <v>LTA</v>
      </c>
      <c r="AY201" s="19" t="n">
        <f aca="false">IF(F201&lt;&gt;AB201,TEXT(F201,"$###,###")&amp;CHAR(10)&amp;TEXT(AB201,"$###,###"),F201)</f>
        <v>39999</v>
      </c>
      <c r="AZ201" s="19" t="n">
        <f aca="false">IF(G201&lt;&gt;AC201,TEXT(G201,"$###,###")&amp;CHAR(10)&amp;TEXT(AC201,"$###,###"),G201)</f>
        <v>11772</v>
      </c>
      <c r="BA201" s="19" t="n">
        <f aca="false">IF(AND(H201&lt;&gt;"-",H201&lt;&gt;AD201),TEXT(H201,"$###,##0")&amp;CHAR(10)&amp;TEXT(AD201,"$###,##0"),H201)</f>
        <v>495</v>
      </c>
      <c r="BB201" s="19" t="n">
        <f aca="false">IF(I201&lt;&gt;AE201,TEXT(I201,"$###,###")&amp;CHAR(10)&amp;TEXT(AE201,"$###,###"),I201)</f>
        <v>580</v>
      </c>
      <c r="BC201" s="19" t="n">
        <f aca="false">IF(AND(J201&lt;&gt;"-",J201&lt;&gt;AF201),TEXT(J201,"$###,##0")&amp;CHAR(10)&amp;TEXT(AF201,"$###,##0"),J201)</f>
        <v>0</v>
      </c>
      <c r="BD201" s="19" t="n">
        <f aca="false">IF(AND(K201&lt;&gt;"-",K201&lt;&gt;AG201),TEXT(K201,"$###,##0")&amp;CHAR(10)&amp;TEXT(AG201,"$###,##0"),K201)</f>
        <v>0</v>
      </c>
      <c r="BE201" s="19" t="n">
        <f aca="false">IF(AND(L201&lt;&gt;"-",L201&lt;&gt;AH201),TEXT(L201,"$###,##0")&amp;CHAR(10)&amp;TEXT(AH201,"$###,##0"),L201)</f>
        <v>0</v>
      </c>
      <c r="BF201" s="18" t="n">
        <f aca="false">IF(M201&lt;&gt;AI201,M201&amp;CHAR(10)&amp;AI201,M201)</f>
        <v>21</v>
      </c>
      <c r="BG201" s="19" t="n">
        <f aca="false">IF(N201&lt;&gt;AJ201,TEXT(N201,"$###,###")&amp;CHAR(10)&amp;TEXT(AJ201,"$###,###"),N201)</f>
        <v>12847</v>
      </c>
      <c r="BH201" s="19" t="n">
        <f aca="false">IF(O201&lt;&gt;AK201,TEXT(O201,"$###,###")&amp;CHAR(10)&amp;TEXT(AK201,"$###,###"),O201)</f>
        <v>52846</v>
      </c>
    </row>
    <row r="202" customFormat="false" ht="23.85" hidden="false" customHeight="false" outlineLevel="0" collapsed="false">
      <c r="A202" s="10" t="s">
        <v>47</v>
      </c>
      <c r="B202" s="10" t="s">
        <v>595</v>
      </c>
      <c r="C202" s="11" t="s">
        <v>177</v>
      </c>
      <c r="D202" s="12" t="s">
        <v>49</v>
      </c>
      <c r="E202" s="11" t="s">
        <v>97</v>
      </c>
      <c r="F202" s="13" t="n">
        <v>31887</v>
      </c>
      <c r="G202" s="13" t="n">
        <v>9384</v>
      </c>
      <c r="H202" s="13" t="n">
        <v>495</v>
      </c>
      <c r="I202" s="13" t="n">
        <v>462</v>
      </c>
      <c r="J202" s="14" t="n">
        <v>0</v>
      </c>
      <c r="K202" s="13" t="n">
        <v>3994</v>
      </c>
      <c r="L202" s="13" t="n">
        <v>298</v>
      </c>
      <c r="M202" s="10" t="n">
        <v>21</v>
      </c>
      <c r="N202" s="13" t="n">
        <v>14634</v>
      </c>
      <c r="O202" s="13" t="n">
        <v>46521</v>
      </c>
      <c r="T202" s="0" t="str">
        <f aca="false">B202</f>
        <v>Reyes, Joven A.</v>
      </c>
      <c r="U202" s="15" t="str">
        <f aca="false">X202</f>
        <v>Reyes, Joven A.</v>
      </c>
      <c r="V202" s="0" t="str">
        <f aca="false">IF(OR(T202=U202,T202="",U202=""),"OK","BAD")</f>
        <v>OK</v>
      </c>
      <c r="W202" s="10" t="s">
        <v>47</v>
      </c>
      <c r="X202" s="10" t="s">
        <v>595</v>
      </c>
      <c r="Y202" s="11" t="n">
        <v>45142</v>
      </c>
      <c r="Z202" s="12" t="s">
        <v>49</v>
      </c>
      <c r="AA202" s="11" t="s">
        <v>97</v>
      </c>
      <c r="AB202" s="13" t="n">
        <v>31887</v>
      </c>
      <c r="AC202" s="13" t="n">
        <v>9384</v>
      </c>
      <c r="AD202" s="13" t="n">
        <v>495</v>
      </c>
      <c r="AE202" s="13" t="n">
        <v>462</v>
      </c>
      <c r="AF202" s="13" t="n">
        <v>0</v>
      </c>
      <c r="AG202" s="13" t="n">
        <v>3994</v>
      </c>
      <c r="AH202" s="13" t="n">
        <v>298</v>
      </c>
      <c r="AI202" s="12" t="n">
        <v>21</v>
      </c>
      <c r="AJ202" s="13" t="n">
        <v>14634</v>
      </c>
      <c r="AK202" s="13" t="n">
        <v>46521</v>
      </c>
      <c r="AS202" s="16" t="e">
        <f aca="false">IF(#REF!&lt;&gt;#REF!,#REF!&amp;"/"&amp;#REF!,#REF!)</f>
        <v>#REF!</v>
      </c>
      <c r="AT202" s="16" t="str">
        <f aca="false">IF(A202&lt;&gt;W202,A202&amp;CHAR(10)&amp;W202,A202)</f>
        <v>Emergency Instructor</v>
      </c>
      <c r="AU202" s="16" t="str">
        <f aca="false">IF(B202&lt;&gt;X202,B202&amp;CHAR(10)&amp;X202,B202)</f>
        <v>Reyes, Joven A.</v>
      </c>
      <c r="AV202" s="17" t="str">
        <f aca="false">IF(C202&lt;&gt;Y202,TEXT(C202,"MM/DD/YY")&amp;CHAR(10)&amp;TEXT(Y202,"MM/DD/YY"),C202)</f>
        <v>08/04/23
08/04/23</v>
      </c>
      <c r="AW202" s="18" t="str">
        <f aca="false">IF(D202&lt;&gt;Z202,D202&amp;CHAR(10)&amp;Z202,D202)</f>
        <v>H-2-a</v>
      </c>
      <c r="AX202" s="17" t="str">
        <f aca="false">IF(E202&lt;&gt;AA202,TEXT(E202,"MM/DD/YY")&amp;CHAR(10)&amp;TEXT(AA202,"MM/DD/YY"),E202)</f>
        <v>LTA</v>
      </c>
      <c r="AY202" s="19" t="n">
        <f aca="false">IF(F202&lt;&gt;AB202,TEXT(F202,"$###,###")&amp;CHAR(10)&amp;TEXT(AB202,"$###,###"),F202)</f>
        <v>31887</v>
      </c>
      <c r="AZ202" s="19" t="n">
        <f aca="false">IF(G202&lt;&gt;AC202,TEXT(G202,"$###,###")&amp;CHAR(10)&amp;TEXT(AC202,"$###,###"),G202)</f>
        <v>9384</v>
      </c>
      <c r="BA202" s="19" t="n">
        <f aca="false">IF(AND(H202&lt;&gt;"-",H202&lt;&gt;AD202),TEXT(H202,"$###,##0")&amp;CHAR(10)&amp;TEXT(AD202,"$###,##0"),H202)</f>
        <v>495</v>
      </c>
      <c r="BB202" s="19" t="n">
        <f aca="false">IF(I202&lt;&gt;AE202,TEXT(I202,"$###,###")&amp;CHAR(10)&amp;TEXT(AE202,"$###,###"),I202)</f>
        <v>462</v>
      </c>
      <c r="BC202" s="19" t="n">
        <f aca="false">IF(AND(J202&lt;&gt;"-",J202&lt;&gt;AF202),TEXT(J202,"$###,##0")&amp;CHAR(10)&amp;TEXT(AF202,"$###,##0"),J202)</f>
        <v>0</v>
      </c>
      <c r="BD202" s="19" t="n">
        <f aca="false">IF(AND(K202&lt;&gt;"-",K202&lt;&gt;AG202),TEXT(K202,"$###,##0")&amp;CHAR(10)&amp;TEXT(AG202,"$###,##0"),K202)</f>
        <v>3994</v>
      </c>
      <c r="BE202" s="19" t="n">
        <f aca="false">IF(AND(L202&lt;&gt;"-",L202&lt;&gt;AH202),TEXT(L202,"$###,##0")&amp;CHAR(10)&amp;TEXT(AH202,"$###,##0"),L202)</f>
        <v>298</v>
      </c>
      <c r="BF202" s="18" t="n">
        <f aca="false">IF(M202&lt;&gt;AI202,M202&amp;CHAR(10)&amp;AI202,M202)</f>
        <v>21</v>
      </c>
      <c r="BG202" s="19" t="n">
        <f aca="false">IF(N202&lt;&gt;AJ202,TEXT(N202,"$###,###")&amp;CHAR(10)&amp;TEXT(AJ202,"$###,###"),N202)</f>
        <v>14634</v>
      </c>
      <c r="BH202" s="19" t="n">
        <f aca="false">IF(O202&lt;&gt;AK202,TEXT(O202,"$###,###")&amp;CHAR(10)&amp;TEXT(AK202,"$###,###"),O202)</f>
        <v>46521</v>
      </c>
    </row>
    <row r="203" customFormat="false" ht="23.85" hidden="false" customHeight="false" outlineLevel="0" collapsed="false">
      <c r="A203" s="10" t="s">
        <v>288</v>
      </c>
      <c r="B203" s="10" t="s">
        <v>596</v>
      </c>
      <c r="C203" s="11" t="s">
        <v>166</v>
      </c>
      <c r="D203" s="12" t="s">
        <v>418</v>
      </c>
      <c r="E203" s="11" t="s">
        <v>597</v>
      </c>
      <c r="F203" s="13" t="n">
        <v>59895</v>
      </c>
      <c r="G203" s="13" t="n">
        <v>17627</v>
      </c>
      <c r="H203" s="13" t="n">
        <v>0</v>
      </c>
      <c r="I203" s="13" t="n">
        <v>868</v>
      </c>
      <c r="J203" s="14" t="n">
        <v>187</v>
      </c>
      <c r="K203" s="13" t="n">
        <v>6116</v>
      </c>
      <c r="L203" s="13" t="n">
        <v>0</v>
      </c>
      <c r="M203" s="10" t="n">
        <v>26</v>
      </c>
      <c r="N203" s="13" t="n">
        <v>24799</v>
      </c>
      <c r="O203" s="13" t="n">
        <v>84694</v>
      </c>
      <c r="T203" s="0" t="str">
        <f aca="false">B203</f>
        <v>Reyes, Richard J.</v>
      </c>
      <c r="U203" s="15" t="str">
        <f aca="false">X203</f>
        <v>Reyes, Richard J.</v>
      </c>
      <c r="V203" s="0" t="str">
        <f aca="false">IF(OR(T203=U203,T203="",U203=""),"OK","BAD")</f>
        <v>OK</v>
      </c>
      <c r="W203" s="10" t="s">
        <v>288</v>
      </c>
      <c r="X203" s="10" t="s">
        <v>596</v>
      </c>
      <c r="Y203" s="11" t="n">
        <v>45110</v>
      </c>
      <c r="Z203" s="12" t="s">
        <v>418</v>
      </c>
      <c r="AA203" s="11" t="n">
        <v>45476</v>
      </c>
      <c r="AB203" s="13" t="n">
        <v>59895</v>
      </c>
      <c r="AC203" s="13" t="n">
        <v>17627</v>
      </c>
      <c r="AD203" s="13" t="n">
        <v>0</v>
      </c>
      <c r="AE203" s="13" t="n">
        <v>868</v>
      </c>
      <c r="AF203" s="13" t="n">
        <v>187</v>
      </c>
      <c r="AG203" s="13" t="n">
        <v>6116</v>
      </c>
      <c r="AH203" s="13" t="n">
        <v>0</v>
      </c>
      <c r="AI203" s="12" t="n">
        <v>26</v>
      </c>
      <c r="AJ203" s="13" t="n">
        <v>24799</v>
      </c>
      <c r="AK203" s="13" t="n">
        <v>84694</v>
      </c>
      <c r="AS203" s="16" t="e">
        <f aca="false">IF(#REF!&lt;&gt;#REF!,#REF!&amp;"/"&amp;#REF!,#REF!)</f>
        <v>#REF!</v>
      </c>
      <c r="AT203" s="16" t="str">
        <f aca="false">IF(A203&lt;&gt;W203,A203&amp;CHAR(10)&amp;W203,A203)</f>
        <v>Computer Systems Analyst II</v>
      </c>
      <c r="AU203" s="16" t="str">
        <f aca="false">IF(B203&lt;&gt;X203,B203&amp;CHAR(10)&amp;X203,B203)</f>
        <v>Reyes, Richard J.</v>
      </c>
      <c r="AV203" s="17" t="str">
        <f aca="false">IF(C203&lt;&gt;Y203,TEXT(C203,"MM/DD/YY")&amp;CHAR(10)&amp;TEXT(Y203,"MM/DD/YY"),C203)</f>
        <v>07/03/23
07/03/23</v>
      </c>
      <c r="AW203" s="18" t="str">
        <f aca="false">IF(D203&lt;&gt;Z203,D203&amp;CHAR(10)&amp;Z203,D203)</f>
        <v>M-6</v>
      </c>
      <c r="AX203" s="17" t="str">
        <f aca="false">IF(E203&lt;&gt;AA203,TEXT(E203,"MM/DD/YY")&amp;CHAR(10)&amp;TEXT(AA203,"MM/DD/YY"),E203)</f>
        <v>07/03/24
07/03/24</v>
      </c>
      <c r="AY203" s="19" t="n">
        <f aca="false">IF(F203&lt;&gt;AB203,TEXT(F203,"$###,###")&amp;CHAR(10)&amp;TEXT(AB203,"$###,###"),F203)</f>
        <v>59895</v>
      </c>
      <c r="AZ203" s="19" t="n">
        <f aca="false">IF(G203&lt;&gt;AC203,TEXT(G203,"$###,###")&amp;CHAR(10)&amp;TEXT(AC203,"$###,###"),G203)</f>
        <v>17627</v>
      </c>
      <c r="BA203" s="19" t="n">
        <f aca="false">IF(AND(H203&lt;&gt;"-",H203&lt;&gt;AD203),TEXT(H203,"$###,##0")&amp;CHAR(10)&amp;TEXT(AD203,"$###,##0"),H203)</f>
        <v>0</v>
      </c>
      <c r="BB203" s="19" t="n">
        <f aca="false">IF(I203&lt;&gt;AE203,TEXT(I203,"$###,###")&amp;CHAR(10)&amp;TEXT(AE203,"$###,###"),I203)</f>
        <v>868</v>
      </c>
      <c r="BC203" s="19" t="n">
        <f aca="false">IF(AND(J203&lt;&gt;"-",J203&lt;&gt;AF203),TEXT(J203,"$###,##0")&amp;CHAR(10)&amp;TEXT(AF203,"$###,##0"),J203)</f>
        <v>187</v>
      </c>
      <c r="BD203" s="19" t="n">
        <f aca="false">IF(AND(K203&lt;&gt;"-",K203&lt;&gt;AG203),TEXT(K203,"$###,##0")&amp;CHAR(10)&amp;TEXT(AG203,"$###,##0"),K203)</f>
        <v>6116</v>
      </c>
      <c r="BE203" s="19" t="n">
        <f aca="false">IF(AND(L203&lt;&gt;"-",L203&lt;&gt;AH203),TEXT(L203,"$###,##0")&amp;CHAR(10)&amp;TEXT(AH203,"$###,##0"),L203)</f>
        <v>0</v>
      </c>
      <c r="BF203" s="18" t="n">
        <f aca="false">IF(M203&lt;&gt;AI203,M203&amp;CHAR(10)&amp;AI203,M203)</f>
        <v>26</v>
      </c>
      <c r="BG203" s="19" t="n">
        <f aca="false">IF(N203&lt;&gt;AJ203,TEXT(N203,"$###,###")&amp;CHAR(10)&amp;TEXT(AJ203,"$###,###"),N203)</f>
        <v>24799</v>
      </c>
      <c r="BH203" s="19" t="n">
        <f aca="false">IF(O203&lt;&gt;AK203,TEXT(O203,"$###,###")&amp;CHAR(10)&amp;TEXT(AK203,"$###,###"),O203)</f>
        <v>84694</v>
      </c>
    </row>
    <row r="204" customFormat="false" ht="23.85" hidden="false" customHeight="false" outlineLevel="0" collapsed="false">
      <c r="A204" s="10" t="s">
        <v>38</v>
      </c>
      <c r="B204" s="10" t="s">
        <v>598</v>
      </c>
      <c r="C204" s="11" t="s">
        <v>599</v>
      </c>
      <c r="D204" s="12" t="s">
        <v>600</v>
      </c>
      <c r="E204" s="11" t="s">
        <v>229</v>
      </c>
      <c r="F204" s="13" t="n">
        <v>67821</v>
      </c>
      <c r="G204" s="13" t="n">
        <v>19960</v>
      </c>
      <c r="H204" s="13" t="n">
        <v>0</v>
      </c>
      <c r="I204" s="13" t="n">
        <v>983</v>
      </c>
      <c r="J204" s="14" t="n">
        <v>187</v>
      </c>
      <c r="K204" s="13" t="n">
        <v>6116</v>
      </c>
      <c r="L204" s="13" t="n">
        <v>298</v>
      </c>
      <c r="M204" s="10" t="n">
        <v>26</v>
      </c>
      <c r="N204" s="13" t="n">
        <v>27544</v>
      </c>
      <c r="O204" s="13" t="n">
        <v>95365</v>
      </c>
      <c r="T204" s="0" t="str">
        <f aca="false">B204</f>
        <v>Rios, Esther A.</v>
      </c>
      <c r="U204" s="15" t="str">
        <f aca="false">X204</f>
        <v>Rios, Esther A.</v>
      </c>
      <c r="V204" s="0" t="str">
        <f aca="false">IF(OR(T204=U204,T204="",U204=""),"OK","BAD")</f>
        <v>OK</v>
      </c>
      <c r="W204" s="10" t="s">
        <v>38</v>
      </c>
      <c r="X204" s="10" t="s">
        <v>598</v>
      </c>
      <c r="Y204" s="11" t="n">
        <v>41434</v>
      </c>
      <c r="Z204" s="12" t="s">
        <v>601</v>
      </c>
      <c r="AA204" s="11" t="n">
        <v>45292</v>
      </c>
      <c r="AB204" s="13" t="n">
        <v>65660</v>
      </c>
      <c r="AC204" s="13" t="n">
        <v>19324</v>
      </c>
      <c r="AD204" s="13" t="n">
        <v>0</v>
      </c>
      <c r="AE204" s="13" t="n">
        <v>952</v>
      </c>
      <c r="AF204" s="13" t="n">
        <v>187</v>
      </c>
      <c r="AG204" s="13" t="n">
        <v>6116</v>
      </c>
      <c r="AH204" s="13" t="n">
        <v>298</v>
      </c>
      <c r="AI204" s="12" t="n">
        <v>26</v>
      </c>
      <c r="AJ204" s="13" t="n">
        <v>26877</v>
      </c>
      <c r="AK204" s="13" t="n">
        <v>92537</v>
      </c>
      <c r="AS204" s="16" t="e">
        <f aca="false">IF(#REF!&lt;&gt;#REF!,#REF!&amp;"/"&amp;#REF!,#REF!)</f>
        <v>#REF!</v>
      </c>
      <c r="AT204" s="16" t="str">
        <f aca="false">IF(A204&lt;&gt;W204,A204&amp;CHAR(10)&amp;W204,A204)</f>
        <v>Program Specialist</v>
      </c>
      <c r="AU204" s="16" t="str">
        <f aca="false">IF(B204&lt;&gt;X204,B204&amp;CHAR(10)&amp;X204,B204)</f>
        <v>Rios, Esther A.</v>
      </c>
      <c r="AV204" s="17" t="str">
        <f aca="false">IF(C204&lt;&gt;Y204,TEXT(C204,"MM/DD/YY")&amp;CHAR(10)&amp;TEXT(Y204,"MM/DD/YY"),C204)</f>
        <v>06/09/13
06/09/13</v>
      </c>
      <c r="AW204" s="18" t="str">
        <f aca="false">IF(D204&lt;&gt;Z204,D204&amp;CHAR(10)&amp;Z204,D204)</f>
        <v>M-3-b
K-9-a</v>
      </c>
      <c r="AX204" s="17" t="str">
        <f aca="false">IF(E204&lt;&gt;AA204,TEXT(E204,"MM/DD/YY")&amp;CHAR(10)&amp;TEXT(AA204,"MM/DD/YY"),E204)</f>
        <v>01/01/25
01/01/24</v>
      </c>
      <c r="AY204" s="19" t="str">
        <f aca="false">IF(F204&lt;&gt;AB204,TEXT(F204,"$###,###")&amp;CHAR(10)&amp;TEXT(AB204,"$###,###"),F204)</f>
        <v>$67,821
$65,660</v>
      </c>
      <c r="AZ204" s="19" t="str">
        <f aca="false">IF(G204&lt;&gt;AC204,TEXT(G204,"$###,###")&amp;CHAR(10)&amp;TEXT(AC204,"$###,###"),G204)</f>
        <v>$19,960
$19,324</v>
      </c>
      <c r="BA204" s="19" t="n">
        <f aca="false">IF(AND(H204&lt;&gt;"-",H204&lt;&gt;AD204),TEXT(H204,"$###,##0")&amp;CHAR(10)&amp;TEXT(AD204,"$###,##0"),H204)</f>
        <v>0</v>
      </c>
      <c r="BB204" s="19" t="str">
        <f aca="false">IF(I204&lt;&gt;AE204,TEXT(I204,"$###,###")&amp;CHAR(10)&amp;TEXT(AE204,"$###,###"),I204)</f>
        <v>$983
$952</v>
      </c>
      <c r="BC204" s="19" t="n">
        <f aca="false">IF(AND(J204&lt;&gt;"-",J204&lt;&gt;AF204),TEXT(J204,"$###,##0")&amp;CHAR(10)&amp;TEXT(AF204,"$###,##0"),J204)</f>
        <v>187</v>
      </c>
      <c r="BD204" s="19" t="n">
        <f aca="false">IF(AND(K204&lt;&gt;"-",K204&lt;&gt;AG204),TEXT(K204,"$###,##0")&amp;CHAR(10)&amp;TEXT(AG204,"$###,##0"),K204)</f>
        <v>6116</v>
      </c>
      <c r="BE204" s="19" t="n">
        <f aca="false">IF(AND(L204&lt;&gt;"-",L204&lt;&gt;AH204),TEXT(L204,"$###,##0")&amp;CHAR(10)&amp;TEXT(AH204,"$###,##0"),L204)</f>
        <v>298</v>
      </c>
      <c r="BF204" s="18" t="n">
        <f aca="false">IF(M204&lt;&gt;AI204,M204&amp;CHAR(10)&amp;AI204,M204)</f>
        <v>26</v>
      </c>
      <c r="BG204" s="19" t="str">
        <f aca="false">IF(N204&lt;&gt;AJ204,TEXT(N204,"$###,###")&amp;CHAR(10)&amp;TEXT(AJ204,"$###,###"),N204)</f>
        <v>$27,544
$26,877</v>
      </c>
      <c r="BH204" s="19" t="str">
        <f aca="false">IF(O204&lt;&gt;AK204,TEXT(O204,"$###,###")&amp;CHAR(10)&amp;TEXT(AK204,"$###,###"),O204)</f>
        <v>$95,365
$92,537</v>
      </c>
    </row>
    <row r="205" customFormat="false" ht="23.85" hidden="false" customHeight="false" outlineLevel="0" collapsed="false">
      <c r="A205" s="10" t="s">
        <v>27</v>
      </c>
      <c r="B205" s="10" t="s">
        <v>602</v>
      </c>
      <c r="C205" s="11" t="s">
        <v>179</v>
      </c>
      <c r="D205" s="12" t="s">
        <v>84</v>
      </c>
      <c r="E205" s="11" t="s">
        <v>603</v>
      </c>
      <c r="F205" s="13" t="n">
        <v>55049</v>
      </c>
      <c r="G205" s="13" t="n">
        <v>16201</v>
      </c>
      <c r="H205" s="13" t="n">
        <v>495</v>
      </c>
      <c r="I205" s="13" t="n">
        <v>798</v>
      </c>
      <c r="J205" s="14" t="n">
        <v>187</v>
      </c>
      <c r="K205" s="13" t="n">
        <v>9595</v>
      </c>
      <c r="L205" s="13" t="n">
        <v>328</v>
      </c>
      <c r="M205" s="10" t="n">
        <v>26</v>
      </c>
      <c r="N205" s="13" t="n">
        <v>27605</v>
      </c>
      <c r="O205" s="13" t="n">
        <v>82654</v>
      </c>
      <c r="T205" s="0" t="str">
        <f aca="false">B205</f>
        <v>Rios, Theda R.</v>
      </c>
      <c r="U205" s="15" t="str">
        <f aca="false">X205</f>
        <v>Rios, Theda R.</v>
      </c>
      <c r="V205" s="0" t="str">
        <f aca="false">IF(OR(T205=U205,T205="",U205=""),"OK","BAD")</f>
        <v>OK</v>
      </c>
      <c r="W205" s="10" t="s">
        <v>27</v>
      </c>
      <c r="X205" s="10" t="s">
        <v>602</v>
      </c>
      <c r="Y205" s="11" t="n">
        <v>43682</v>
      </c>
      <c r="Z205" s="12" t="s">
        <v>84</v>
      </c>
      <c r="AA205" s="11" t="n">
        <v>45509</v>
      </c>
      <c r="AB205" s="13" t="n">
        <v>55049</v>
      </c>
      <c r="AC205" s="13" t="n">
        <v>16201</v>
      </c>
      <c r="AD205" s="13" t="n">
        <v>495</v>
      </c>
      <c r="AE205" s="13" t="n">
        <v>798</v>
      </c>
      <c r="AF205" s="13" t="n">
        <v>187</v>
      </c>
      <c r="AG205" s="13" t="n">
        <v>9595</v>
      </c>
      <c r="AH205" s="13" t="n">
        <v>328</v>
      </c>
      <c r="AI205" s="12" t="n">
        <v>26</v>
      </c>
      <c r="AJ205" s="13" t="n">
        <v>27605</v>
      </c>
      <c r="AK205" s="13" t="n">
        <v>82654</v>
      </c>
      <c r="AS205" s="16" t="e">
        <f aca="false">IF(#REF!&lt;&gt;#REF!,#REF!&amp;"/"&amp;#REF!,#REF!)</f>
        <v>#REF!</v>
      </c>
      <c r="AT205" s="16" t="str">
        <f aca="false">IF(A205&lt;&gt;W205,A205&amp;CHAR(10)&amp;W205,A205)</f>
        <v>Program Coordinator I</v>
      </c>
      <c r="AU205" s="16" t="str">
        <f aca="false">IF(B205&lt;&gt;X205,B205&amp;CHAR(10)&amp;X205,B205)</f>
        <v>Rios, Theda R.</v>
      </c>
      <c r="AV205" s="17" t="str">
        <f aca="false">IF(C205&lt;&gt;Y205,TEXT(C205,"MM/DD/YY")&amp;CHAR(10)&amp;TEXT(Y205,"MM/DD/YY"),C205)</f>
        <v>08/05/19
08/05/19</v>
      </c>
      <c r="AW205" s="18" t="str">
        <f aca="false">IF(D205&lt;&gt;Z205,D205&amp;CHAR(10)&amp;Z205,D205)</f>
        <v>K-9</v>
      </c>
      <c r="AX205" s="17" t="str">
        <f aca="false">IF(E205&lt;&gt;AA205,TEXT(E205,"MM/DD/YY")&amp;CHAR(10)&amp;TEXT(AA205,"MM/DD/YY"),E205)</f>
        <v>08/05/24
08/05/24</v>
      </c>
      <c r="AY205" s="19" t="n">
        <f aca="false">IF(F205&lt;&gt;AB205,TEXT(F205,"$###,###")&amp;CHAR(10)&amp;TEXT(AB205,"$###,###"),F205)</f>
        <v>55049</v>
      </c>
      <c r="AZ205" s="19" t="n">
        <f aca="false">IF(G205&lt;&gt;AC205,TEXT(G205,"$###,###")&amp;CHAR(10)&amp;TEXT(AC205,"$###,###"),G205)</f>
        <v>16201</v>
      </c>
      <c r="BA205" s="19" t="n">
        <f aca="false">IF(AND(H205&lt;&gt;"-",H205&lt;&gt;AD205),TEXT(H205,"$###,##0")&amp;CHAR(10)&amp;TEXT(AD205,"$###,##0"),H205)</f>
        <v>495</v>
      </c>
      <c r="BB205" s="19" t="n">
        <f aca="false">IF(I205&lt;&gt;AE205,TEXT(I205,"$###,###")&amp;CHAR(10)&amp;TEXT(AE205,"$###,###"),I205)</f>
        <v>798</v>
      </c>
      <c r="BC205" s="19" t="n">
        <f aca="false">IF(AND(J205&lt;&gt;"-",J205&lt;&gt;AF205),TEXT(J205,"$###,##0")&amp;CHAR(10)&amp;TEXT(AF205,"$###,##0"),J205)</f>
        <v>187</v>
      </c>
      <c r="BD205" s="19" t="n">
        <f aca="false">IF(AND(K205&lt;&gt;"-",K205&lt;&gt;AG205),TEXT(K205,"$###,##0")&amp;CHAR(10)&amp;TEXT(AG205,"$###,##0"),K205)</f>
        <v>9595</v>
      </c>
      <c r="BE205" s="19" t="n">
        <f aca="false">IF(AND(L205&lt;&gt;"-",L205&lt;&gt;AH205),TEXT(L205,"$###,##0")&amp;CHAR(10)&amp;TEXT(AH205,"$###,##0"),L205)</f>
        <v>328</v>
      </c>
      <c r="BF205" s="18" t="n">
        <f aca="false">IF(M205&lt;&gt;AI205,M205&amp;CHAR(10)&amp;AI205,M205)</f>
        <v>26</v>
      </c>
      <c r="BG205" s="19" t="n">
        <f aca="false">IF(N205&lt;&gt;AJ205,TEXT(N205,"$###,###")&amp;CHAR(10)&amp;TEXT(AJ205,"$###,###"),N205)</f>
        <v>27605</v>
      </c>
      <c r="BH205" s="19" t="n">
        <f aca="false">IF(O205&lt;&gt;AK205,TEXT(O205,"$###,###")&amp;CHAR(10)&amp;TEXT(AK205,"$###,###"),O205)</f>
        <v>82654</v>
      </c>
    </row>
    <row r="206" customFormat="false" ht="23.85" hidden="false" customHeight="false" outlineLevel="0" collapsed="false">
      <c r="A206" s="10" t="s">
        <v>38</v>
      </c>
      <c r="B206" s="10" t="s">
        <v>604</v>
      </c>
      <c r="C206" s="11" t="s">
        <v>605</v>
      </c>
      <c r="D206" s="12" t="s">
        <v>535</v>
      </c>
      <c r="E206" s="11" t="s">
        <v>229</v>
      </c>
      <c r="F206" s="13" t="n">
        <v>74175</v>
      </c>
      <c r="G206" s="13" t="n">
        <v>21830</v>
      </c>
      <c r="H206" s="13" t="n">
        <v>0</v>
      </c>
      <c r="I206" s="13" t="n">
        <v>1076</v>
      </c>
      <c r="J206" s="14" t="n">
        <v>187</v>
      </c>
      <c r="K206" s="13" t="n">
        <v>6116</v>
      </c>
      <c r="L206" s="13" t="n">
        <v>298</v>
      </c>
      <c r="M206" s="10" t="n">
        <v>26</v>
      </c>
      <c r="N206" s="13" t="n">
        <v>29506</v>
      </c>
      <c r="O206" s="13" t="n">
        <v>103681</v>
      </c>
      <c r="T206" s="0" t="str">
        <f aca="false">B206</f>
        <v>Roberto, Joachim P.</v>
      </c>
      <c r="U206" s="15" t="str">
        <f aca="false">X206</f>
        <v>Roberto, Joachim P.</v>
      </c>
      <c r="V206" s="0" t="str">
        <f aca="false">IF(OR(T206=U206,T206="",U206=""),"OK","BAD")</f>
        <v>OK</v>
      </c>
      <c r="W206" s="10" t="s">
        <v>38</v>
      </c>
      <c r="X206" s="10" t="s">
        <v>604</v>
      </c>
      <c r="Y206" s="11" t="n">
        <v>45108</v>
      </c>
      <c r="Z206" s="12" t="s">
        <v>606</v>
      </c>
      <c r="AA206" s="11" t="n">
        <v>45292</v>
      </c>
      <c r="AB206" s="13" t="n">
        <v>73987</v>
      </c>
      <c r="AC206" s="13" t="n">
        <v>21774</v>
      </c>
      <c r="AD206" s="13" t="n">
        <v>0</v>
      </c>
      <c r="AE206" s="13" t="n">
        <v>1073</v>
      </c>
      <c r="AF206" s="13" t="n">
        <v>187</v>
      </c>
      <c r="AG206" s="13" t="n">
        <v>6116</v>
      </c>
      <c r="AH206" s="13" t="n">
        <v>298</v>
      </c>
      <c r="AI206" s="12" t="n">
        <v>26</v>
      </c>
      <c r="AJ206" s="13" t="n">
        <v>29448</v>
      </c>
      <c r="AK206" s="13" t="n">
        <v>103435</v>
      </c>
      <c r="AS206" s="16" t="e">
        <f aca="false">IF(#REF!&lt;&gt;#REF!,#REF!&amp;"/"&amp;#REF!,#REF!)</f>
        <v>#REF!</v>
      </c>
      <c r="AT206" s="16" t="str">
        <f aca="false">IF(A206&lt;&gt;W206,A206&amp;CHAR(10)&amp;W206,A206)</f>
        <v>Program Specialist</v>
      </c>
      <c r="AU206" s="16" t="str">
        <f aca="false">IF(B206&lt;&gt;X206,B206&amp;CHAR(10)&amp;X206,B206)</f>
        <v>Roberto, Joachim P.</v>
      </c>
      <c r="AV206" s="17" t="str">
        <f aca="false">IF(C206&lt;&gt;Y206,TEXT(C206,"MM/DD/YY")&amp;CHAR(10)&amp;TEXT(Y206,"MM/DD/YY"),C206)</f>
        <v>07/01/23
07/01/23</v>
      </c>
      <c r="AW206" s="18" t="str">
        <f aca="false">IF(D206&lt;&gt;Z206,D206&amp;CHAR(10)&amp;Z206,D206)</f>
        <v>M-5-c
K-12-a</v>
      </c>
      <c r="AX206" s="17" t="str">
        <f aca="false">IF(E206&lt;&gt;AA206,TEXT(E206,"MM/DD/YY")&amp;CHAR(10)&amp;TEXT(AA206,"MM/DD/YY"),E206)</f>
        <v>01/01/25
01/01/24</v>
      </c>
      <c r="AY206" s="19" t="str">
        <f aca="false">IF(F206&lt;&gt;AB206,TEXT(F206,"$###,###")&amp;CHAR(10)&amp;TEXT(AB206,"$###,###"),F206)</f>
        <v>$74,175
$73,987</v>
      </c>
      <c r="AZ206" s="19" t="str">
        <f aca="false">IF(G206&lt;&gt;AC206,TEXT(G206,"$###,###")&amp;CHAR(10)&amp;TEXT(AC206,"$###,###"),G206)</f>
        <v>$21,830
$21,774</v>
      </c>
      <c r="BA206" s="19" t="n">
        <f aca="false">IF(AND(H206&lt;&gt;"-",H206&lt;&gt;AD206),TEXT(H206,"$###,##0")&amp;CHAR(10)&amp;TEXT(AD206,"$###,##0"),H206)</f>
        <v>0</v>
      </c>
      <c r="BB206" s="19" t="str">
        <f aca="false">IF(I206&lt;&gt;AE206,TEXT(I206,"$###,###")&amp;CHAR(10)&amp;TEXT(AE206,"$###,###"),I206)</f>
        <v>$1,076
$1,073</v>
      </c>
      <c r="BC206" s="19" t="n">
        <f aca="false">IF(AND(J206&lt;&gt;"-",J206&lt;&gt;AF206),TEXT(J206,"$###,##0")&amp;CHAR(10)&amp;TEXT(AF206,"$###,##0"),J206)</f>
        <v>187</v>
      </c>
      <c r="BD206" s="19" t="n">
        <f aca="false">IF(AND(K206&lt;&gt;"-",K206&lt;&gt;AG206),TEXT(K206,"$###,##0")&amp;CHAR(10)&amp;TEXT(AG206,"$###,##0"),K206)</f>
        <v>6116</v>
      </c>
      <c r="BE206" s="19" t="n">
        <f aca="false">IF(AND(L206&lt;&gt;"-",L206&lt;&gt;AH206),TEXT(L206,"$###,##0")&amp;CHAR(10)&amp;TEXT(AH206,"$###,##0"),L206)</f>
        <v>298</v>
      </c>
      <c r="BF206" s="18" t="n">
        <f aca="false">IF(M206&lt;&gt;AI206,M206&amp;CHAR(10)&amp;AI206,M206)</f>
        <v>26</v>
      </c>
      <c r="BG206" s="19" t="str">
        <f aca="false">IF(N206&lt;&gt;AJ206,TEXT(N206,"$###,###")&amp;CHAR(10)&amp;TEXT(AJ206,"$###,###"),N206)</f>
        <v>$29,506
$29,448</v>
      </c>
      <c r="BH206" s="19" t="str">
        <f aca="false">IF(O206&lt;&gt;AK206,TEXT(O206,"$###,###")&amp;CHAR(10)&amp;TEXT(AK206,"$###,###"),O206)</f>
        <v>$103,681
$103,435</v>
      </c>
    </row>
    <row r="207" customFormat="false" ht="23.85" hidden="false" customHeight="false" outlineLevel="0" collapsed="false">
      <c r="A207" s="10" t="s">
        <v>607</v>
      </c>
      <c r="B207" s="10" t="s">
        <v>608</v>
      </c>
      <c r="C207" s="11" t="s">
        <v>609</v>
      </c>
      <c r="D207" s="12" t="s">
        <v>610</v>
      </c>
      <c r="E207" s="11" t="s">
        <v>611</v>
      </c>
      <c r="F207" s="13" t="n">
        <v>46419</v>
      </c>
      <c r="G207" s="13" t="n">
        <v>13661</v>
      </c>
      <c r="H207" s="13" t="n">
        <v>495</v>
      </c>
      <c r="I207" s="13" t="n">
        <v>673</v>
      </c>
      <c r="J207" s="14" t="n">
        <v>187</v>
      </c>
      <c r="K207" s="13" t="n">
        <v>6116</v>
      </c>
      <c r="L207" s="13" t="n">
        <v>298</v>
      </c>
      <c r="M207" s="10" t="n">
        <v>26</v>
      </c>
      <c r="N207" s="13" t="n">
        <v>21430</v>
      </c>
      <c r="O207" s="13" t="n">
        <v>67849</v>
      </c>
      <c r="T207" s="0" t="str">
        <f aca="false">B207</f>
        <v>Roberto, Joey C.</v>
      </c>
      <c r="U207" s="15" t="str">
        <f aca="false">X207</f>
        <v>Roberto, Joey C.</v>
      </c>
      <c r="V207" s="0" t="str">
        <f aca="false">IF(OR(T207=U207,T207="",U207=""),"OK","BAD")</f>
        <v>OK</v>
      </c>
      <c r="W207" s="10" t="s">
        <v>607</v>
      </c>
      <c r="X207" s="10" t="s">
        <v>608</v>
      </c>
      <c r="Y207" s="11" t="n">
        <v>42731</v>
      </c>
      <c r="Z207" s="12" t="s">
        <v>610</v>
      </c>
      <c r="AA207" s="11" t="n">
        <v>45479</v>
      </c>
      <c r="AB207" s="13" t="n">
        <v>46419</v>
      </c>
      <c r="AC207" s="13" t="n">
        <v>13661</v>
      </c>
      <c r="AD207" s="13" t="n">
        <v>495</v>
      </c>
      <c r="AE207" s="13" t="n">
        <v>673</v>
      </c>
      <c r="AF207" s="13" t="n">
        <v>187</v>
      </c>
      <c r="AG207" s="13" t="n">
        <v>6116</v>
      </c>
      <c r="AH207" s="13" t="n">
        <v>298</v>
      </c>
      <c r="AI207" s="12" t="n">
        <v>26</v>
      </c>
      <c r="AJ207" s="13" t="n">
        <v>21430</v>
      </c>
      <c r="AK207" s="13" t="n">
        <v>67849</v>
      </c>
      <c r="AS207" s="16" t="e">
        <f aca="false">IF(#REF!&lt;&gt;#REF!,#REF!&amp;"/"&amp;#REF!,#REF!)</f>
        <v>#REF!</v>
      </c>
      <c r="AT207" s="16" t="str">
        <f aca="false">IF(A207&lt;&gt;W207,A207&amp;CHAR(10)&amp;W207,A207)</f>
        <v>Maintenance Specialist</v>
      </c>
      <c r="AU207" s="16" t="str">
        <f aca="false">IF(B207&lt;&gt;X207,B207&amp;CHAR(10)&amp;X207,B207)</f>
        <v>Roberto, Joey C.</v>
      </c>
      <c r="AV207" s="17" t="str">
        <f aca="false">IF(C207&lt;&gt;Y207,TEXT(C207,"MM/DD/YY")&amp;CHAR(10)&amp;TEXT(Y207,"MM/DD/YY"),C207)</f>
        <v>12/27/16
12/27/16</v>
      </c>
      <c r="AW207" s="18" t="str">
        <f aca="false">IF(D207&lt;&gt;Z207,D207&amp;CHAR(10)&amp;Z207,D207)</f>
        <v>I-9</v>
      </c>
      <c r="AX207" s="17" t="str">
        <f aca="false">IF(E207&lt;&gt;AA207,TEXT(E207,"MM/DD/YY")&amp;CHAR(10)&amp;TEXT(AA207,"MM/DD/YY"),E207)</f>
        <v>07/06/24
07/06/24</v>
      </c>
      <c r="AY207" s="19" t="n">
        <f aca="false">IF(F207&lt;&gt;AB207,TEXT(F207,"$###,###")&amp;CHAR(10)&amp;TEXT(AB207,"$###,###"),F207)</f>
        <v>46419</v>
      </c>
      <c r="AZ207" s="19" t="n">
        <f aca="false">IF(G207&lt;&gt;AC207,TEXT(G207,"$###,###")&amp;CHAR(10)&amp;TEXT(AC207,"$###,###"),G207)</f>
        <v>13661</v>
      </c>
      <c r="BA207" s="19" t="n">
        <f aca="false">IF(AND(H207&lt;&gt;"-",H207&lt;&gt;AD207),TEXT(H207,"$###,##0")&amp;CHAR(10)&amp;TEXT(AD207,"$###,##0"),H207)</f>
        <v>495</v>
      </c>
      <c r="BB207" s="19" t="n">
        <f aca="false">IF(I207&lt;&gt;AE207,TEXT(I207,"$###,###")&amp;CHAR(10)&amp;TEXT(AE207,"$###,###"),I207)</f>
        <v>673</v>
      </c>
      <c r="BC207" s="19" t="n">
        <f aca="false">IF(AND(J207&lt;&gt;"-",J207&lt;&gt;AF207),TEXT(J207,"$###,##0")&amp;CHAR(10)&amp;TEXT(AF207,"$###,##0"),J207)</f>
        <v>187</v>
      </c>
      <c r="BD207" s="19" t="n">
        <f aca="false">IF(AND(K207&lt;&gt;"-",K207&lt;&gt;AG207),TEXT(K207,"$###,##0")&amp;CHAR(10)&amp;TEXT(AG207,"$###,##0"),K207)</f>
        <v>6116</v>
      </c>
      <c r="BE207" s="19" t="n">
        <f aca="false">IF(AND(L207&lt;&gt;"-",L207&lt;&gt;AH207),TEXT(L207,"$###,##0")&amp;CHAR(10)&amp;TEXT(AH207,"$###,##0"),L207)</f>
        <v>298</v>
      </c>
      <c r="BF207" s="18" t="n">
        <f aca="false">IF(M207&lt;&gt;AI207,M207&amp;CHAR(10)&amp;AI207,M207)</f>
        <v>26</v>
      </c>
      <c r="BG207" s="19" t="n">
        <f aca="false">IF(N207&lt;&gt;AJ207,TEXT(N207,"$###,###")&amp;CHAR(10)&amp;TEXT(AJ207,"$###,###"),N207)</f>
        <v>21430</v>
      </c>
      <c r="BH207" s="19" t="n">
        <f aca="false">IF(O207&lt;&gt;AK207,TEXT(O207,"$###,###")&amp;CHAR(10)&amp;TEXT(AK207,"$###,###"),O207)</f>
        <v>67849</v>
      </c>
    </row>
    <row r="208" customFormat="false" ht="23.85" hidden="false" customHeight="false" outlineLevel="0" collapsed="false">
      <c r="A208" s="10" t="s">
        <v>33</v>
      </c>
      <c r="B208" s="10" t="s">
        <v>612</v>
      </c>
      <c r="C208" s="11" t="s">
        <v>435</v>
      </c>
      <c r="D208" s="12" t="s">
        <v>613</v>
      </c>
      <c r="E208" s="11" t="s">
        <v>109</v>
      </c>
      <c r="F208" s="13" t="n">
        <v>50447</v>
      </c>
      <c r="G208" s="13" t="n">
        <v>14847</v>
      </c>
      <c r="H208" s="13" t="n">
        <v>495</v>
      </c>
      <c r="I208" s="13" t="n">
        <v>731</v>
      </c>
      <c r="J208" s="14" t="n">
        <v>187</v>
      </c>
      <c r="K208" s="13" t="n">
        <v>3994</v>
      </c>
      <c r="L208" s="13" t="n">
        <v>298</v>
      </c>
      <c r="M208" s="10" t="n">
        <v>26</v>
      </c>
      <c r="N208" s="13" t="n">
        <v>20552</v>
      </c>
      <c r="O208" s="13" t="n">
        <v>70999</v>
      </c>
      <c r="T208" s="0" t="str">
        <f aca="false">B208</f>
        <v>Roden, Wendell M.</v>
      </c>
      <c r="U208" s="15" t="str">
        <f aca="false">X208</f>
        <v>Roden, Wendell M.</v>
      </c>
      <c r="V208" s="0" t="str">
        <f aca="false">IF(OR(T208=U208,T208="",U208=""),"OK","BAD")</f>
        <v>OK</v>
      </c>
      <c r="W208" s="10" t="s">
        <v>33</v>
      </c>
      <c r="X208" s="10" t="s">
        <v>612</v>
      </c>
      <c r="Y208" s="11" t="n">
        <v>41122</v>
      </c>
      <c r="Z208" s="12" t="s">
        <v>613</v>
      </c>
      <c r="AA208" s="11" t="n">
        <v>45505</v>
      </c>
      <c r="AB208" s="13" t="n">
        <v>50447</v>
      </c>
      <c r="AC208" s="13" t="n">
        <v>14847</v>
      </c>
      <c r="AD208" s="13" t="n">
        <v>495</v>
      </c>
      <c r="AE208" s="13" t="n">
        <v>731</v>
      </c>
      <c r="AF208" s="13" t="n">
        <v>187</v>
      </c>
      <c r="AG208" s="13" t="n">
        <v>3994</v>
      </c>
      <c r="AH208" s="13" t="n">
        <v>298</v>
      </c>
      <c r="AI208" s="12" t="n">
        <v>26</v>
      </c>
      <c r="AJ208" s="13" t="n">
        <v>20552</v>
      </c>
      <c r="AK208" s="13" t="n">
        <v>70999</v>
      </c>
      <c r="AS208" s="16" t="e">
        <f aca="false">IF(#REF!&lt;&gt;#REF!,#REF!&amp;"/"&amp;#REF!,#REF!)</f>
        <v>#REF!</v>
      </c>
      <c r="AT208" s="16" t="str">
        <f aca="false">IF(A208&lt;&gt;W208,A208&amp;CHAR(10)&amp;W208,A208)</f>
        <v>Instructor</v>
      </c>
      <c r="AU208" s="16" t="str">
        <f aca="false">IF(B208&lt;&gt;X208,B208&amp;CHAR(10)&amp;X208,B208)</f>
        <v>Roden, Wendell M.</v>
      </c>
      <c r="AV208" s="17" t="str">
        <f aca="false">IF(C208&lt;&gt;Y208,TEXT(C208,"MM/DD/YY")&amp;CHAR(10)&amp;TEXT(Y208,"MM/DD/YY"),C208)</f>
        <v>08/01/12
08/01/12</v>
      </c>
      <c r="AW208" s="18" t="str">
        <f aca="false">IF(D208&lt;&gt;Z208,D208&amp;CHAR(10)&amp;Z208,D208)</f>
        <v>J-5-a</v>
      </c>
      <c r="AX208" s="17" t="str">
        <f aca="false">IF(E208&lt;&gt;AA208,TEXT(E208,"MM/DD/YY")&amp;CHAR(10)&amp;TEXT(AA208,"MM/DD/YY"),E208)</f>
        <v>08/01/24
08/01/24</v>
      </c>
      <c r="AY208" s="19" t="n">
        <f aca="false">IF(F208&lt;&gt;AB208,TEXT(F208,"$###,###")&amp;CHAR(10)&amp;TEXT(AB208,"$###,###"),F208)</f>
        <v>50447</v>
      </c>
      <c r="AZ208" s="19" t="n">
        <f aca="false">IF(G208&lt;&gt;AC208,TEXT(G208,"$###,###")&amp;CHAR(10)&amp;TEXT(AC208,"$###,###"),G208)</f>
        <v>14847</v>
      </c>
      <c r="BA208" s="19" t="n">
        <f aca="false">IF(AND(H208&lt;&gt;"-",H208&lt;&gt;AD208),TEXT(H208,"$###,##0")&amp;CHAR(10)&amp;TEXT(AD208,"$###,##0"),H208)</f>
        <v>495</v>
      </c>
      <c r="BB208" s="19" t="n">
        <f aca="false">IF(I208&lt;&gt;AE208,TEXT(I208,"$###,###")&amp;CHAR(10)&amp;TEXT(AE208,"$###,###"),I208)</f>
        <v>731</v>
      </c>
      <c r="BC208" s="19" t="n">
        <f aca="false">IF(AND(J208&lt;&gt;"-",J208&lt;&gt;AF208),TEXT(J208,"$###,##0")&amp;CHAR(10)&amp;TEXT(AF208,"$###,##0"),J208)</f>
        <v>187</v>
      </c>
      <c r="BD208" s="19" t="n">
        <f aca="false">IF(AND(K208&lt;&gt;"-",K208&lt;&gt;AG208),TEXT(K208,"$###,##0")&amp;CHAR(10)&amp;TEXT(AG208,"$###,##0"),K208)</f>
        <v>3994</v>
      </c>
      <c r="BE208" s="19" t="n">
        <f aca="false">IF(AND(L208&lt;&gt;"-",L208&lt;&gt;AH208),TEXT(L208,"$###,##0")&amp;CHAR(10)&amp;TEXT(AH208,"$###,##0"),L208)</f>
        <v>298</v>
      </c>
      <c r="BF208" s="18" t="n">
        <f aca="false">IF(M208&lt;&gt;AI208,M208&amp;CHAR(10)&amp;AI208,M208)</f>
        <v>26</v>
      </c>
      <c r="BG208" s="19" t="n">
        <f aca="false">IF(N208&lt;&gt;AJ208,TEXT(N208,"$###,###")&amp;CHAR(10)&amp;TEXT(AJ208,"$###,###"),N208)</f>
        <v>20552</v>
      </c>
      <c r="BH208" s="19" t="n">
        <f aca="false">IF(O208&lt;&gt;AK208,TEXT(O208,"$###,###")&amp;CHAR(10)&amp;TEXT(AK208,"$###,###"),O208)</f>
        <v>70999</v>
      </c>
    </row>
    <row r="209" customFormat="false" ht="23.85" hidden="false" customHeight="false" outlineLevel="0" collapsed="false">
      <c r="A209" s="10" t="s">
        <v>73</v>
      </c>
      <c r="B209" s="10" t="s">
        <v>614</v>
      </c>
      <c r="C209" s="11" t="s">
        <v>615</v>
      </c>
      <c r="D209" s="12" t="s">
        <v>75</v>
      </c>
      <c r="E209" s="11" t="s">
        <v>229</v>
      </c>
      <c r="F209" s="13" t="n">
        <v>34886</v>
      </c>
      <c r="G209" s="13" t="n">
        <v>10267</v>
      </c>
      <c r="H209" s="13" t="n">
        <v>495</v>
      </c>
      <c r="I209" s="13" t="n">
        <v>506</v>
      </c>
      <c r="J209" s="14" t="n">
        <v>187</v>
      </c>
      <c r="K209" s="13" t="n">
        <v>3994</v>
      </c>
      <c r="L209" s="13" t="n">
        <v>0</v>
      </c>
      <c r="M209" s="10" t="n">
        <v>26</v>
      </c>
      <c r="N209" s="13" t="n">
        <v>15449</v>
      </c>
      <c r="O209" s="13" t="n">
        <v>50335</v>
      </c>
      <c r="T209" s="0" t="str">
        <f aca="false">B209</f>
        <v>Rojas, Megann R.</v>
      </c>
      <c r="U209" s="15" t="str">
        <f aca="false">X209</f>
        <v>Rojas, Megann R.</v>
      </c>
      <c r="V209" s="0" t="str">
        <f aca="false">IF(OR(T209=U209,T209="",U209=""),"OK","BAD")</f>
        <v>OK</v>
      </c>
      <c r="W209" s="10" t="s">
        <v>44</v>
      </c>
      <c r="X209" s="10" t="s">
        <v>614</v>
      </c>
      <c r="Y209" s="11" t="n">
        <v>44409</v>
      </c>
      <c r="Z209" s="12" t="s">
        <v>264</v>
      </c>
      <c r="AA209" s="11" t="n">
        <v>45505</v>
      </c>
      <c r="AB209" s="13" t="n">
        <v>30452</v>
      </c>
      <c r="AC209" s="13" t="n">
        <v>8962</v>
      </c>
      <c r="AD209" s="13" t="n">
        <v>495</v>
      </c>
      <c r="AE209" s="13" t="n">
        <v>442</v>
      </c>
      <c r="AF209" s="13" t="n">
        <v>187</v>
      </c>
      <c r="AG209" s="13" t="n">
        <v>3994</v>
      </c>
      <c r="AH209" s="13" t="n">
        <v>0</v>
      </c>
      <c r="AI209" s="12" t="n">
        <v>26</v>
      </c>
      <c r="AJ209" s="13" t="n">
        <v>14079</v>
      </c>
      <c r="AK209" s="13" t="n">
        <v>44531</v>
      </c>
      <c r="AS209" s="16" t="e">
        <f aca="false">IF(#REF!&lt;&gt;#REF!,#REF!&amp;"/"&amp;#REF!,#REF!)</f>
        <v>#REF!</v>
      </c>
      <c r="AT209" s="16" t="str">
        <f aca="false">IF(A209&lt;&gt;W209,A209&amp;CHAR(10)&amp;W209,A209)</f>
        <v>Buyer II
Administrative Aide</v>
      </c>
      <c r="AU209" s="16" t="str">
        <f aca="false">IF(B209&lt;&gt;X209,B209&amp;CHAR(10)&amp;X209,B209)</f>
        <v>Rojas, Megann R.</v>
      </c>
      <c r="AV209" s="17" t="str">
        <f aca="false">IF(C209&lt;&gt;Y209,TEXT(C209,"MM/DD/YY")&amp;CHAR(10)&amp;TEXT(Y209,"MM/DD/YY"),C209)</f>
        <v>01/01/24
08/01/21</v>
      </c>
      <c r="AW209" s="18" t="str">
        <f aca="false">IF(D209&lt;&gt;Z209,D209&amp;CHAR(10)&amp;Z209,D209)</f>
        <v>I-1
F-3</v>
      </c>
      <c r="AX209" s="17" t="str">
        <f aca="false">IF(E209&lt;&gt;AA209,TEXT(E209,"MM/DD/YY")&amp;CHAR(10)&amp;TEXT(AA209,"MM/DD/YY"),E209)</f>
        <v>01/01/25
08/01/24</v>
      </c>
      <c r="AY209" s="19" t="str">
        <f aca="false">IF(F209&lt;&gt;AB209,TEXT(F209,"$###,###")&amp;CHAR(10)&amp;TEXT(AB209,"$###,###"),F209)</f>
        <v>$34,886
$30,452</v>
      </c>
      <c r="AZ209" s="19" t="str">
        <f aca="false">IF(G209&lt;&gt;AC209,TEXT(G209,"$###,###")&amp;CHAR(10)&amp;TEXT(AC209,"$###,###"),G209)</f>
        <v>$10,267
$8,962</v>
      </c>
      <c r="BA209" s="19" t="n">
        <f aca="false">IF(AND(H209&lt;&gt;"-",H209&lt;&gt;AD209),TEXT(H209,"$###,##0")&amp;CHAR(10)&amp;TEXT(AD209,"$###,##0"),H209)</f>
        <v>495</v>
      </c>
      <c r="BB209" s="19" t="str">
        <f aca="false">IF(I209&lt;&gt;AE209,TEXT(I209,"$###,###")&amp;CHAR(10)&amp;TEXT(AE209,"$###,###"),I209)</f>
        <v>$506
$442</v>
      </c>
      <c r="BC209" s="19" t="n">
        <f aca="false">IF(AND(J209&lt;&gt;"-",J209&lt;&gt;AF209),TEXT(J209,"$###,##0")&amp;CHAR(10)&amp;TEXT(AF209,"$###,##0"),J209)</f>
        <v>187</v>
      </c>
      <c r="BD209" s="19" t="n">
        <f aca="false">IF(AND(K209&lt;&gt;"-",K209&lt;&gt;AG209),TEXT(K209,"$###,##0")&amp;CHAR(10)&amp;TEXT(AG209,"$###,##0"),K209)</f>
        <v>3994</v>
      </c>
      <c r="BE209" s="19" t="n">
        <f aca="false">IF(AND(L209&lt;&gt;"-",L209&lt;&gt;AH209),TEXT(L209,"$###,##0")&amp;CHAR(10)&amp;TEXT(AH209,"$###,##0"),L209)</f>
        <v>0</v>
      </c>
      <c r="BF209" s="18" t="n">
        <f aca="false">IF(M209&lt;&gt;AI209,M209&amp;CHAR(10)&amp;AI209,M209)</f>
        <v>26</v>
      </c>
      <c r="BG209" s="19" t="str">
        <f aca="false">IF(N209&lt;&gt;AJ209,TEXT(N209,"$###,###")&amp;CHAR(10)&amp;TEXT(AJ209,"$###,###"),N209)</f>
        <v>$15,449
$14,079</v>
      </c>
      <c r="BH209" s="19" t="str">
        <f aca="false">IF(O209&lt;&gt;AK209,TEXT(O209,"$###,###")&amp;CHAR(10)&amp;TEXT(AK209,"$###,###"),O209)</f>
        <v>$50,335
$44,531</v>
      </c>
    </row>
    <row r="210" customFormat="false" ht="23.85" hidden="false" customHeight="false" outlineLevel="0" collapsed="false">
      <c r="A210" s="10" t="s">
        <v>68</v>
      </c>
      <c r="B210" s="10" t="s">
        <v>616</v>
      </c>
      <c r="C210" s="11" t="s">
        <v>224</v>
      </c>
      <c r="D210" s="12" t="s">
        <v>617</v>
      </c>
      <c r="E210" s="11" t="s">
        <v>109</v>
      </c>
      <c r="F210" s="13" t="n">
        <v>60636</v>
      </c>
      <c r="G210" s="13" t="n">
        <v>17845</v>
      </c>
      <c r="H210" s="13" t="n">
        <v>0</v>
      </c>
      <c r="I210" s="13" t="n">
        <v>879</v>
      </c>
      <c r="J210" s="14" t="n">
        <v>187</v>
      </c>
      <c r="K210" s="13" t="n">
        <v>3994</v>
      </c>
      <c r="L210" s="13" t="n">
        <v>298</v>
      </c>
      <c r="M210" s="10" t="n">
        <v>26</v>
      </c>
      <c r="N210" s="13" t="n">
        <v>23203</v>
      </c>
      <c r="O210" s="13" t="n">
        <v>83839</v>
      </c>
      <c r="T210" s="0" t="str">
        <f aca="false">B210</f>
        <v>Rosario, Barbara A.</v>
      </c>
      <c r="U210" s="15" t="str">
        <f aca="false">X210</f>
        <v>Rosario, Barbara A.</v>
      </c>
      <c r="V210" s="0" t="str">
        <f aca="false">IF(OR(T210=U210,T210="",U210=""),"OK","BAD")</f>
        <v>OK</v>
      </c>
      <c r="W210" s="10" t="s">
        <v>68</v>
      </c>
      <c r="X210" s="10" t="s">
        <v>616</v>
      </c>
      <c r="Y210" s="11" t="n">
        <v>42226</v>
      </c>
      <c r="Z210" s="12" t="s">
        <v>617</v>
      </c>
      <c r="AA210" s="11" t="n">
        <v>45505</v>
      </c>
      <c r="AB210" s="13" t="n">
        <v>60636</v>
      </c>
      <c r="AC210" s="13" t="n">
        <v>17845</v>
      </c>
      <c r="AD210" s="13" t="n">
        <v>495</v>
      </c>
      <c r="AE210" s="13" t="n">
        <v>879</v>
      </c>
      <c r="AF210" s="13" t="n">
        <v>187</v>
      </c>
      <c r="AG210" s="13" t="n">
        <v>3994</v>
      </c>
      <c r="AH210" s="13" t="n">
        <v>298</v>
      </c>
      <c r="AI210" s="12" t="n">
        <v>26</v>
      </c>
      <c r="AJ210" s="13" t="n">
        <v>23698</v>
      </c>
      <c r="AK210" s="13" t="n">
        <v>84334</v>
      </c>
      <c r="AS210" s="16" t="e">
        <f aca="false">IF(#REF!&lt;&gt;#REF!,#REF!&amp;"/"&amp;#REF!,#REF!)</f>
        <v>#REF!</v>
      </c>
      <c r="AT210" s="16" t="str">
        <f aca="false">IF(A210&lt;&gt;W210,A210&amp;CHAR(10)&amp;W210,A210)</f>
        <v>Assistant Professor</v>
      </c>
      <c r="AU210" s="16" t="str">
        <f aca="false">IF(B210&lt;&gt;X210,B210&amp;CHAR(10)&amp;X210,B210)</f>
        <v>Rosario, Barbara A.</v>
      </c>
      <c r="AV210" s="17" t="str">
        <f aca="false">IF(C210&lt;&gt;Y210,TEXT(C210,"MM/DD/YY")&amp;CHAR(10)&amp;TEXT(Y210,"MM/DD/YY"),C210)</f>
        <v>08/10/15
08/10/15</v>
      </c>
      <c r="AW210" s="18" t="str">
        <f aca="false">IF(D210&lt;&gt;Z210,D210&amp;CHAR(10)&amp;Z210,D210)</f>
        <v>K-7-a</v>
      </c>
      <c r="AX210" s="17" t="str">
        <f aca="false">IF(E210&lt;&gt;AA210,TEXT(E210,"MM/DD/YY")&amp;CHAR(10)&amp;TEXT(AA210,"MM/DD/YY"),E210)</f>
        <v>08/01/24
08/01/24</v>
      </c>
      <c r="AY210" s="19" t="n">
        <f aca="false">IF(F210&lt;&gt;AB210,TEXT(F210,"$###,###")&amp;CHAR(10)&amp;TEXT(AB210,"$###,###"),F210)</f>
        <v>60636</v>
      </c>
      <c r="AZ210" s="19" t="n">
        <f aca="false">IF(G210&lt;&gt;AC210,TEXT(G210,"$###,###")&amp;CHAR(10)&amp;TEXT(AC210,"$###,###"),G210)</f>
        <v>17845</v>
      </c>
      <c r="BA210" s="19" t="str">
        <f aca="false">IF(AND(H210&lt;&gt;"-",H210&lt;&gt;AD210),TEXT(H210,"$###,##0")&amp;CHAR(10)&amp;TEXT(AD210,"$###,##0"),H210)</f>
        <v>$0
$495</v>
      </c>
      <c r="BB210" s="19" t="n">
        <f aca="false">IF(I210&lt;&gt;AE210,TEXT(I210,"$###,###")&amp;CHAR(10)&amp;TEXT(AE210,"$###,###"),I210)</f>
        <v>879</v>
      </c>
      <c r="BC210" s="19" t="n">
        <f aca="false">IF(AND(J210&lt;&gt;"-",J210&lt;&gt;AF210),TEXT(J210,"$###,##0")&amp;CHAR(10)&amp;TEXT(AF210,"$###,##0"),J210)</f>
        <v>187</v>
      </c>
      <c r="BD210" s="19" t="n">
        <f aca="false">IF(AND(K210&lt;&gt;"-",K210&lt;&gt;AG210),TEXT(K210,"$###,##0")&amp;CHAR(10)&amp;TEXT(AG210,"$###,##0"),K210)</f>
        <v>3994</v>
      </c>
      <c r="BE210" s="19" t="n">
        <f aca="false">IF(AND(L210&lt;&gt;"-",L210&lt;&gt;AH210),TEXT(L210,"$###,##0")&amp;CHAR(10)&amp;TEXT(AH210,"$###,##0"),L210)</f>
        <v>298</v>
      </c>
      <c r="BF210" s="18" t="n">
        <f aca="false">IF(M210&lt;&gt;AI210,M210&amp;CHAR(10)&amp;AI210,M210)</f>
        <v>26</v>
      </c>
      <c r="BG210" s="19" t="str">
        <f aca="false">IF(N210&lt;&gt;AJ210,TEXT(N210,"$###,###")&amp;CHAR(10)&amp;TEXT(AJ210,"$###,###"),N210)</f>
        <v>$23,203
$23,698</v>
      </c>
      <c r="BH210" s="19" t="str">
        <f aca="false">IF(O210&lt;&gt;AK210,TEXT(O210,"$###,###")&amp;CHAR(10)&amp;TEXT(AK210,"$###,###"),O210)</f>
        <v>$83,839
$84,334</v>
      </c>
    </row>
    <row r="211" customFormat="false" ht="23.85" hidden="false" customHeight="false" outlineLevel="0" collapsed="false">
      <c r="A211" s="10" t="s">
        <v>33</v>
      </c>
      <c r="B211" s="10" t="s">
        <v>618</v>
      </c>
      <c r="C211" s="11" t="s">
        <v>298</v>
      </c>
      <c r="D211" s="12" t="s">
        <v>364</v>
      </c>
      <c r="E211" s="11" t="s">
        <v>109</v>
      </c>
      <c r="F211" s="13" t="n">
        <v>43887</v>
      </c>
      <c r="G211" s="13" t="n">
        <v>12916</v>
      </c>
      <c r="H211" s="13" t="n">
        <v>0</v>
      </c>
      <c r="I211" s="13" t="n">
        <v>636</v>
      </c>
      <c r="J211" s="14" t="n">
        <v>187</v>
      </c>
      <c r="K211" s="13" t="n">
        <v>0</v>
      </c>
      <c r="L211" s="13" t="n">
        <v>0</v>
      </c>
      <c r="M211" s="10" t="n">
        <v>26</v>
      </c>
      <c r="N211" s="13" t="n">
        <v>13739</v>
      </c>
      <c r="O211" s="13" t="n">
        <v>57626</v>
      </c>
      <c r="T211" s="0" t="str">
        <f aca="false">B211</f>
        <v>Rosario, Kirsten L.</v>
      </c>
      <c r="U211" s="15" t="str">
        <f aca="false">X211</f>
        <v>Rosario, Kirsten L.</v>
      </c>
      <c r="V211" s="0" t="str">
        <f aca="false">IF(OR(T211=U211,T211="",U211=""),"OK","BAD")</f>
        <v>OK</v>
      </c>
      <c r="W211" s="10" t="s">
        <v>33</v>
      </c>
      <c r="X211" s="10" t="s">
        <v>618</v>
      </c>
      <c r="Y211" s="11" t="n">
        <v>44105</v>
      </c>
      <c r="Z211" s="12" t="s">
        <v>364</v>
      </c>
      <c r="AA211" s="11" t="n">
        <v>45505</v>
      </c>
      <c r="AB211" s="13" t="n">
        <v>43887</v>
      </c>
      <c r="AC211" s="13" t="n">
        <v>12916</v>
      </c>
      <c r="AD211" s="13" t="n">
        <v>0</v>
      </c>
      <c r="AE211" s="13" t="n">
        <v>636</v>
      </c>
      <c r="AF211" s="13" t="n">
        <v>187</v>
      </c>
      <c r="AG211" s="13" t="n">
        <v>0</v>
      </c>
      <c r="AH211" s="13" t="n">
        <v>0</v>
      </c>
      <c r="AI211" s="12" t="n">
        <v>26</v>
      </c>
      <c r="AJ211" s="13" t="n">
        <v>13739</v>
      </c>
      <c r="AK211" s="13" t="n">
        <v>57626</v>
      </c>
      <c r="AS211" s="16" t="e">
        <f aca="false">IF(#REF!&lt;&gt;#REF!,#REF!&amp;"/"&amp;#REF!,#REF!)</f>
        <v>#REF!</v>
      </c>
      <c r="AT211" s="16" t="str">
        <f aca="false">IF(A211&lt;&gt;W211,A211&amp;CHAR(10)&amp;W211,A211)</f>
        <v>Instructor</v>
      </c>
      <c r="AU211" s="16" t="str">
        <f aca="false">IF(B211&lt;&gt;X211,B211&amp;CHAR(10)&amp;X211,B211)</f>
        <v>Rosario, Kirsten L.</v>
      </c>
      <c r="AV211" s="17" t="str">
        <f aca="false">IF(C211&lt;&gt;Y211,TEXT(C211,"MM/DD/YY")&amp;CHAR(10)&amp;TEXT(Y211,"MM/DD/YY"),C211)</f>
        <v>10/01/20
10/01/20</v>
      </c>
      <c r="AW211" s="18" t="str">
        <f aca="false">IF(D211&lt;&gt;Z211,D211&amp;CHAR(10)&amp;Z211,D211)</f>
        <v>J-1-c</v>
      </c>
      <c r="AX211" s="17" t="str">
        <f aca="false">IF(E211&lt;&gt;AA211,TEXT(E211,"MM/DD/YY")&amp;CHAR(10)&amp;TEXT(AA211,"MM/DD/YY"),E211)</f>
        <v>08/01/24
08/01/24</v>
      </c>
      <c r="AY211" s="19" t="n">
        <f aca="false">IF(F211&lt;&gt;AB211,TEXT(F211,"$###,###")&amp;CHAR(10)&amp;TEXT(AB211,"$###,###"),F211)</f>
        <v>43887</v>
      </c>
      <c r="AZ211" s="19" t="n">
        <f aca="false">IF(G211&lt;&gt;AC211,TEXT(G211,"$###,###")&amp;CHAR(10)&amp;TEXT(AC211,"$###,###"),G211)</f>
        <v>12916</v>
      </c>
      <c r="BA211" s="19" t="n">
        <f aca="false">IF(AND(H211&lt;&gt;"-",H211&lt;&gt;AD211),TEXT(H211,"$###,##0")&amp;CHAR(10)&amp;TEXT(AD211,"$###,##0"),H211)</f>
        <v>0</v>
      </c>
      <c r="BB211" s="19" t="n">
        <f aca="false">IF(I211&lt;&gt;AE211,TEXT(I211,"$###,###")&amp;CHAR(10)&amp;TEXT(AE211,"$###,###"),I211)</f>
        <v>636</v>
      </c>
      <c r="BC211" s="19" t="n">
        <f aca="false">IF(AND(J211&lt;&gt;"-",J211&lt;&gt;AF211),TEXT(J211,"$###,##0")&amp;CHAR(10)&amp;TEXT(AF211,"$###,##0"),J211)</f>
        <v>187</v>
      </c>
      <c r="BD211" s="19" t="n">
        <f aca="false">IF(AND(K211&lt;&gt;"-",K211&lt;&gt;AG211),TEXT(K211,"$###,##0")&amp;CHAR(10)&amp;TEXT(AG211,"$###,##0"),K211)</f>
        <v>0</v>
      </c>
      <c r="BE211" s="19" t="n">
        <f aca="false">IF(AND(L211&lt;&gt;"-",L211&lt;&gt;AH211),TEXT(L211,"$###,##0")&amp;CHAR(10)&amp;TEXT(AH211,"$###,##0"),L211)</f>
        <v>0</v>
      </c>
      <c r="BF211" s="18" t="n">
        <f aca="false">IF(M211&lt;&gt;AI211,M211&amp;CHAR(10)&amp;AI211,M211)</f>
        <v>26</v>
      </c>
      <c r="BG211" s="19" t="n">
        <f aca="false">IF(N211&lt;&gt;AJ211,TEXT(N211,"$###,###")&amp;CHAR(10)&amp;TEXT(AJ211,"$###,###"),N211)</f>
        <v>13739</v>
      </c>
      <c r="BH211" s="19" t="n">
        <f aca="false">IF(O211&lt;&gt;AK211,TEXT(O211,"$###,###")&amp;CHAR(10)&amp;TEXT(AK211,"$###,###"),O211)</f>
        <v>57626</v>
      </c>
    </row>
    <row r="212" customFormat="false" ht="23.85" hidden="false" customHeight="false" outlineLevel="0" collapsed="false">
      <c r="A212" s="10" t="s">
        <v>140</v>
      </c>
      <c r="B212" s="10" t="s">
        <v>619</v>
      </c>
      <c r="C212" s="11" t="s">
        <v>527</v>
      </c>
      <c r="D212" s="12" t="s">
        <v>584</v>
      </c>
      <c r="E212" s="11" t="s">
        <v>109</v>
      </c>
      <c r="F212" s="13" t="n">
        <v>36573</v>
      </c>
      <c r="G212" s="13" t="n">
        <v>10763</v>
      </c>
      <c r="H212" s="13" t="n">
        <v>495</v>
      </c>
      <c r="I212" s="13" t="n">
        <v>530</v>
      </c>
      <c r="J212" s="14" t="n">
        <v>187</v>
      </c>
      <c r="K212" s="13" t="n">
        <v>0</v>
      </c>
      <c r="L212" s="13" t="n">
        <v>0</v>
      </c>
      <c r="M212" s="10" t="n">
        <v>26</v>
      </c>
      <c r="N212" s="13" t="n">
        <v>11976</v>
      </c>
      <c r="O212" s="13" t="n">
        <v>48549</v>
      </c>
      <c r="T212" s="0" t="str">
        <f aca="false">B212</f>
        <v>Rowland, Christopher D.</v>
      </c>
      <c r="U212" s="15" t="str">
        <f aca="false">X212</f>
        <v>Rowland, Christopher D.</v>
      </c>
      <c r="V212" s="0" t="str">
        <f aca="false">IF(OR(T212=U212,T212="",U212=""),"OK","BAD")</f>
        <v>OK</v>
      </c>
      <c r="W212" s="10" t="s">
        <v>140</v>
      </c>
      <c r="X212" s="10" t="s">
        <v>619</v>
      </c>
      <c r="Y212" s="11" t="n">
        <v>44414</v>
      </c>
      <c r="Z212" s="12" t="s">
        <v>584</v>
      </c>
      <c r="AA212" s="11" t="n">
        <v>45505</v>
      </c>
      <c r="AB212" s="13" t="n">
        <v>36573</v>
      </c>
      <c r="AC212" s="13" t="n">
        <v>10763</v>
      </c>
      <c r="AD212" s="13" t="n">
        <v>495</v>
      </c>
      <c r="AE212" s="13" t="n">
        <v>530</v>
      </c>
      <c r="AF212" s="13" t="n">
        <v>187</v>
      </c>
      <c r="AG212" s="13" t="n">
        <v>0</v>
      </c>
      <c r="AH212" s="13" t="n">
        <v>0</v>
      </c>
      <c r="AI212" s="12" t="n">
        <v>26</v>
      </c>
      <c r="AJ212" s="13" t="n">
        <v>11976</v>
      </c>
      <c r="AK212" s="13" t="n">
        <v>48549</v>
      </c>
      <c r="AS212" s="16" t="e">
        <f aca="false">IF(#REF!&lt;&gt;#REF!,#REF!&amp;"/"&amp;#REF!,#REF!)</f>
        <v>#REF!</v>
      </c>
      <c r="AT212" s="16" t="str">
        <f aca="false">IF(A212&lt;&gt;W212,A212&amp;CHAR(10)&amp;W212,A212)</f>
        <v>Assistant Instructor</v>
      </c>
      <c r="AU212" s="16" t="str">
        <f aca="false">IF(B212&lt;&gt;X212,B212&amp;CHAR(10)&amp;X212,B212)</f>
        <v>Rowland, Christopher D.</v>
      </c>
      <c r="AV212" s="17" t="str">
        <f aca="false">IF(C212&lt;&gt;Y212,TEXT(C212,"MM/DD/YY")&amp;CHAR(10)&amp;TEXT(Y212,"MM/DD/YY"),C212)</f>
        <v>08/06/21
08/06/21</v>
      </c>
      <c r="AW212" s="18" t="str">
        <f aca="false">IF(D212&lt;&gt;Z212,D212&amp;CHAR(10)&amp;Z212,D212)</f>
        <v>I-1-c</v>
      </c>
      <c r="AX212" s="17" t="str">
        <f aca="false">IF(E212&lt;&gt;AA212,TEXT(E212,"MM/DD/YY")&amp;CHAR(10)&amp;TEXT(AA212,"MM/DD/YY"),E212)</f>
        <v>08/01/24
08/01/24</v>
      </c>
      <c r="AY212" s="19" t="n">
        <f aca="false">IF(F212&lt;&gt;AB212,TEXT(F212,"$###,###")&amp;CHAR(10)&amp;TEXT(AB212,"$###,###"),F212)</f>
        <v>36573</v>
      </c>
      <c r="AZ212" s="19" t="n">
        <f aca="false">IF(G212&lt;&gt;AC212,TEXT(G212,"$###,###")&amp;CHAR(10)&amp;TEXT(AC212,"$###,###"),G212)</f>
        <v>10763</v>
      </c>
      <c r="BA212" s="19" t="n">
        <f aca="false">IF(AND(H212&lt;&gt;"-",H212&lt;&gt;AD212),TEXT(H212,"$###,##0")&amp;CHAR(10)&amp;TEXT(AD212,"$###,##0"),H212)</f>
        <v>495</v>
      </c>
      <c r="BB212" s="19" t="n">
        <f aca="false">IF(I212&lt;&gt;AE212,TEXT(I212,"$###,###")&amp;CHAR(10)&amp;TEXT(AE212,"$###,###"),I212)</f>
        <v>530</v>
      </c>
      <c r="BC212" s="19" t="n">
        <f aca="false">IF(AND(J212&lt;&gt;"-",J212&lt;&gt;AF212),TEXT(J212,"$###,##0")&amp;CHAR(10)&amp;TEXT(AF212,"$###,##0"),J212)</f>
        <v>187</v>
      </c>
      <c r="BD212" s="19" t="n">
        <f aca="false">IF(AND(K212&lt;&gt;"-",K212&lt;&gt;AG212),TEXT(K212,"$###,##0")&amp;CHAR(10)&amp;TEXT(AG212,"$###,##0"),K212)</f>
        <v>0</v>
      </c>
      <c r="BE212" s="19" t="n">
        <f aca="false">IF(AND(L212&lt;&gt;"-",L212&lt;&gt;AH212),TEXT(L212,"$###,##0")&amp;CHAR(10)&amp;TEXT(AH212,"$###,##0"),L212)</f>
        <v>0</v>
      </c>
      <c r="BF212" s="18" t="n">
        <f aca="false">IF(M212&lt;&gt;AI212,M212&amp;CHAR(10)&amp;AI212,M212)</f>
        <v>26</v>
      </c>
      <c r="BG212" s="19" t="n">
        <f aca="false">IF(N212&lt;&gt;AJ212,TEXT(N212,"$###,###")&amp;CHAR(10)&amp;TEXT(AJ212,"$###,###"),N212)</f>
        <v>11976</v>
      </c>
      <c r="BH212" s="19" t="n">
        <f aca="false">IF(O212&lt;&gt;AK212,TEXT(O212,"$###,###")&amp;CHAR(10)&amp;TEXT(AK212,"$###,###"),O212)</f>
        <v>48549</v>
      </c>
    </row>
    <row r="213" customFormat="false" ht="23.85" hidden="false" customHeight="false" outlineLevel="0" collapsed="false">
      <c r="A213" s="10" t="s">
        <v>620</v>
      </c>
      <c r="B213" s="10" t="s">
        <v>621</v>
      </c>
      <c r="C213" s="11" t="s">
        <v>622</v>
      </c>
      <c r="D213" s="12" t="s">
        <v>623</v>
      </c>
      <c r="E213" s="11" t="s">
        <v>624</v>
      </c>
      <c r="F213" s="13" t="n">
        <v>46978</v>
      </c>
      <c r="G213" s="13" t="n">
        <v>13826</v>
      </c>
      <c r="H213" s="13" t="n">
        <v>0</v>
      </c>
      <c r="I213" s="13" t="n">
        <v>681</v>
      </c>
      <c r="J213" s="14" t="n">
        <v>187</v>
      </c>
      <c r="K213" s="13" t="n">
        <v>5709</v>
      </c>
      <c r="L213" s="13" t="n">
        <v>328</v>
      </c>
      <c r="M213" s="10" t="n">
        <v>26</v>
      </c>
      <c r="N213" s="13" t="n">
        <v>20731</v>
      </c>
      <c r="O213" s="13" t="n">
        <v>67709</v>
      </c>
      <c r="T213" s="0" t="str">
        <f aca="false">B213</f>
        <v>Sablan, Darlynn T.</v>
      </c>
      <c r="U213" s="15" t="str">
        <f aca="false">X213</f>
        <v>Sablan, Darlynn T.</v>
      </c>
      <c r="V213" s="0" t="str">
        <f aca="false">IF(OR(T213=U213,T213="",U213=""),"OK","BAD")</f>
        <v>OK</v>
      </c>
      <c r="W213" s="10" t="s">
        <v>620</v>
      </c>
      <c r="X213" s="10" t="s">
        <v>621</v>
      </c>
      <c r="Y213" s="11" t="n">
        <v>45054</v>
      </c>
      <c r="Z213" s="12" t="s">
        <v>623</v>
      </c>
      <c r="AA213" s="11" t="n">
        <v>45420</v>
      </c>
      <c r="AB213" s="13" t="n">
        <v>46978</v>
      </c>
      <c r="AC213" s="13" t="n">
        <v>13826</v>
      </c>
      <c r="AD213" s="13" t="n">
        <v>495</v>
      </c>
      <c r="AE213" s="13" t="n">
        <v>681</v>
      </c>
      <c r="AF213" s="13" t="n">
        <v>187</v>
      </c>
      <c r="AG213" s="13" t="n">
        <v>5709</v>
      </c>
      <c r="AH213" s="13" t="n">
        <v>328</v>
      </c>
      <c r="AI213" s="12" t="n">
        <v>26</v>
      </c>
      <c r="AJ213" s="13" t="n">
        <v>21226</v>
      </c>
      <c r="AK213" s="13" t="n">
        <v>68204</v>
      </c>
      <c r="AS213" s="16" t="e">
        <f aca="false">IF(#REF!&lt;&gt;#REF!,#REF!&amp;"/"&amp;#REF!,#REF!)</f>
        <v>#REF!</v>
      </c>
      <c r="AT213" s="16" t="str">
        <f aca="false">IF(A213&lt;&gt;W213,A213&amp;CHAR(10)&amp;W213,A213)</f>
        <v>Accountant I</v>
      </c>
      <c r="AU213" s="16" t="str">
        <f aca="false">IF(B213&lt;&gt;X213,B213&amp;CHAR(10)&amp;X213,B213)</f>
        <v>Sablan, Darlynn T.</v>
      </c>
      <c r="AV213" s="17" t="str">
        <f aca="false">IF(C213&lt;&gt;Y213,TEXT(C213,"MM/DD/YY")&amp;CHAR(10)&amp;TEXT(Y213,"MM/DD/YY"),C213)</f>
        <v>05/08/23
05/08/23</v>
      </c>
      <c r="AW213" s="18" t="str">
        <f aca="false">IF(D213&lt;&gt;Z213,D213&amp;CHAR(10)&amp;Z213,D213)</f>
        <v>L-2</v>
      </c>
      <c r="AX213" s="17" t="str">
        <f aca="false">IF(E213&lt;&gt;AA213,TEXT(E213,"MM/DD/YY")&amp;CHAR(10)&amp;TEXT(AA213,"MM/DD/YY"),E213)</f>
        <v>05/08/24
05/08/24</v>
      </c>
      <c r="AY213" s="19" t="n">
        <f aca="false">IF(F213&lt;&gt;AB213,TEXT(F213,"$###,###")&amp;CHAR(10)&amp;TEXT(AB213,"$###,###"),F213)</f>
        <v>46978</v>
      </c>
      <c r="AZ213" s="19" t="n">
        <f aca="false">IF(G213&lt;&gt;AC213,TEXT(G213,"$###,###")&amp;CHAR(10)&amp;TEXT(AC213,"$###,###"),G213)</f>
        <v>13826</v>
      </c>
      <c r="BA213" s="19" t="str">
        <f aca="false">IF(AND(H213&lt;&gt;"-",H213&lt;&gt;AD213),TEXT(H213,"$###,##0")&amp;CHAR(10)&amp;TEXT(AD213,"$###,##0"),H213)</f>
        <v>$0
$495</v>
      </c>
      <c r="BB213" s="19" t="n">
        <f aca="false">IF(I213&lt;&gt;AE213,TEXT(I213,"$###,###")&amp;CHAR(10)&amp;TEXT(AE213,"$###,###"),I213)</f>
        <v>681</v>
      </c>
      <c r="BC213" s="19" t="n">
        <f aca="false">IF(AND(J213&lt;&gt;"-",J213&lt;&gt;AF213),TEXT(J213,"$###,##0")&amp;CHAR(10)&amp;TEXT(AF213,"$###,##0"),J213)</f>
        <v>187</v>
      </c>
      <c r="BD213" s="19" t="n">
        <f aca="false">IF(AND(K213&lt;&gt;"-",K213&lt;&gt;AG213),TEXT(K213,"$###,##0")&amp;CHAR(10)&amp;TEXT(AG213,"$###,##0"),K213)</f>
        <v>5709</v>
      </c>
      <c r="BE213" s="19" t="n">
        <f aca="false">IF(AND(L213&lt;&gt;"-",L213&lt;&gt;AH213),TEXT(L213,"$###,##0")&amp;CHAR(10)&amp;TEXT(AH213,"$###,##0"),L213)</f>
        <v>328</v>
      </c>
      <c r="BF213" s="18" t="n">
        <f aca="false">IF(M213&lt;&gt;AI213,M213&amp;CHAR(10)&amp;AI213,M213)</f>
        <v>26</v>
      </c>
      <c r="BG213" s="19" t="str">
        <f aca="false">IF(N213&lt;&gt;AJ213,TEXT(N213,"$###,###")&amp;CHAR(10)&amp;TEXT(AJ213,"$###,###"),N213)</f>
        <v>$20,731
$21,226</v>
      </c>
      <c r="BH213" s="19" t="str">
        <f aca="false">IF(O213&lt;&gt;AK213,TEXT(O213,"$###,###")&amp;CHAR(10)&amp;TEXT(AK213,"$###,###"),O213)</f>
        <v>$67,709
$68,204</v>
      </c>
    </row>
    <row r="214" customFormat="false" ht="23.85" hidden="false" customHeight="false" outlineLevel="0" collapsed="false">
      <c r="A214" s="10" t="s">
        <v>60</v>
      </c>
      <c r="B214" s="10" t="s">
        <v>625</v>
      </c>
      <c r="C214" s="11" t="s">
        <v>111</v>
      </c>
      <c r="D214" s="12" t="s">
        <v>626</v>
      </c>
      <c r="E214" s="11" t="s">
        <v>109</v>
      </c>
      <c r="F214" s="13" t="n">
        <v>94209</v>
      </c>
      <c r="G214" s="13" t="n">
        <v>27726</v>
      </c>
      <c r="H214" s="13" t="n">
        <v>0</v>
      </c>
      <c r="I214" s="13" t="n">
        <v>1366</v>
      </c>
      <c r="J214" s="14" t="n">
        <v>187</v>
      </c>
      <c r="K214" s="13" t="n">
        <v>0</v>
      </c>
      <c r="L214" s="13" t="n">
        <v>0</v>
      </c>
      <c r="M214" s="10" t="n">
        <v>26</v>
      </c>
      <c r="N214" s="13" t="n">
        <v>29279</v>
      </c>
      <c r="O214" s="13" t="n">
        <v>123488</v>
      </c>
      <c r="T214" s="0" t="str">
        <f aca="false">B214</f>
        <v>Sablan, Sally C.</v>
      </c>
      <c r="U214" s="15" t="str">
        <f aca="false">X214</f>
        <v>Sablan, Sally C.</v>
      </c>
      <c r="V214" s="0" t="str">
        <f aca="false">IF(OR(T214=U214,T214="",U214=""),"OK","BAD")</f>
        <v>OK</v>
      </c>
      <c r="W214" s="10" t="s">
        <v>60</v>
      </c>
      <c r="X214" s="10" t="s">
        <v>625</v>
      </c>
      <c r="Y214" s="11" t="n">
        <v>40452</v>
      </c>
      <c r="Z214" s="12" t="s">
        <v>626</v>
      </c>
      <c r="AA214" s="11" t="n">
        <v>45505</v>
      </c>
      <c r="AB214" s="13" t="n">
        <v>94209</v>
      </c>
      <c r="AC214" s="13" t="n">
        <v>27726</v>
      </c>
      <c r="AD214" s="13" t="n">
        <v>0</v>
      </c>
      <c r="AE214" s="13" t="n">
        <v>1366</v>
      </c>
      <c r="AF214" s="13" t="n">
        <v>187</v>
      </c>
      <c r="AG214" s="13" t="n">
        <v>0</v>
      </c>
      <c r="AH214" s="13" t="n">
        <v>0</v>
      </c>
      <c r="AI214" s="12" t="n">
        <v>26</v>
      </c>
      <c r="AJ214" s="13" t="n">
        <v>29279</v>
      </c>
      <c r="AK214" s="13" t="n">
        <v>123488</v>
      </c>
      <c r="AS214" s="16" t="e">
        <f aca="false">IF(#REF!&lt;&gt;#REF!,#REF!&amp;"/"&amp;#REF!,#REF!)</f>
        <v>#REF!</v>
      </c>
      <c r="AT214" s="16" t="str">
        <f aca="false">IF(A214&lt;&gt;W214,A214&amp;CHAR(10)&amp;W214,A214)</f>
        <v>Associate Professor</v>
      </c>
      <c r="AU214" s="16" t="str">
        <f aca="false">IF(B214&lt;&gt;X214,B214&amp;CHAR(10)&amp;X214,B214)</f>
        <v>Sablan, Sally C.</v>
      </c>
      <c r="AV214" s="17" t="str">
        <f aca="false">IF(C214&lt;&gt;Y214,TEXT(C214,"MM/DD/YY")&amp;CHAR(10)&amp;TEXT(Y214,"MM/DD/YY"),C214)</f>
        <v>10/01/10
10/01/10</v>
      </c>
      <c r="AW214" s="18" t="str">
        <f aca="false">IF(D214&lt;&gt;Z214,D214&amp;CHAR(10)&amp;Z214,D214)</f>
        <v>L-15-a</v>
      </c>
      <c r="AX214" s="17" t="str">
        <f aca="false">IF(E214&lt;&gt;AA214,TEXT(E214,"MM/DD/YY")&amp;CHAR(10)&amp;TEXT(AA214,"MM/DD/YY"),E214)</f>
        <v>08/01/24
08/01/24</v>
      </c>
      <c r="AY214" s="19" t="n">
        <f aca="false">IF(F214&lt;&gt;AB214,TEXT(F214,"$###,###")&amp;CHAR(10)&amp;TEXT(AB214,"$###,###"),F214)</f>
        <v>94209</v>
      </c>
      <c r="AZ214" s="19" t="n">
        <f aca="false">IF(G214&lt;&gt;AC214,TEXT(G214,"$###,###")&amp;CHAR(10)&amp;TEXT(AC214,"$###,###"),G214)</f>
        <v>27726</v>
      </c>
      <c r="BA214" s="19" t="n">
        <f aca="false">IF(AND(H214&lt;&gt;"-",H214&lt;&gt;AD214),TEXT(H214,"$###,##0")&amp;CHAR(10)&amp;TEXT(AD214,"$###,##0"),H214)</f>
        <v>0</v>
      </c>
      <c r="BB214" s="19" t="n">
        <f aca="false">IF(I214&lt;&gt;AE214,TEXT(I214,"$###,###")&amp;CHAR(10)&amp;TEXT(AE214,"$###,###"),I214)</f>
        <v>1366</v>
      </c>
      <c r="BC214" s="19" t="n">
        <f aca="false">IF(AND(J214&lt;&gt;"-",J214&lt;&gt;AF214),TEXT(J214,"$###,##0")&amp;CHAR(10)&amp;TEXT(AF214,"$###,##0"),J214)</f>
        <v>187</v>
      </c>
      <c r="BD214" s="19" t="n">
        <f aca="false">IF(AND(K214&lt;&gt;"-",K214&lt;&gt;AG214),TEXT(K214,"$###,##0")&amp;CHAR(10)&amp;TEXT(AG214,"$###,##0"),K214)</f>
        <v>0</v>
      </c>
      <c r="BE214" s="19" t="n">
        <f aca="false">IF(AND(L214&lt;&gt;"-",L214&lt;&gt;AH214),TEXT(L214,"$###,##0")&amp;CHAR(10)&amp;TEXT(AH214,"$###,##0"),L214)</f>
        <v>0</v>
      </c>
      <c r="BF214" s="18" t="n">
        <f aca="false">IF(M214&lt;&gt;AI214,M214&amp;CHAR(10)&amp;AI214,M214)</f>
        <v>26</v>
      </c>
      <c r="BG214" s="19" t="n">
        <f aca="false">IF(N214&lt;&gt;AJ214,TEXT(N214,"$###,###")&amp;CHAR(10)&amp;TEXT(AJ214,"$###,###"),N214)</f>
        <v>29279</v>
      </c>
      <c r="BH214" s="19" t="n">
        <f aca="false">IF(O214&lt;&gt;AK214,TEXT(O214,"$###,###")&amp;CHAR(10)&amp;TEXT(AK214,"$###,###"),O214)</f>
        <v>123488</v>
      </c>
    </row>
    <row r="215" customFormat="false" ht="23.85" hidden="false" customHeight="false" outlineLevel="0" collapsed="false">
      <c r="A215" s="10" t="s">
        <v>27</v>
      </c>
      <c r="B215" s="10" t="s">
        <v>627</v>
      </c>
      <c r="C215" s="11" t="s">
        <v>121</v>
      </c>
      <c r="D215" s="12" t="s">
        <v>628</v>
      </c>
      <c r="E215" s="11" t="s">
        <v>123</v>
      </c>
      <c r="F215" s="13" t="n">
        <v>42940</v>
      </c>
      <c r="G215" s="13" t="n">
        <v>12637</v>
      </c>
      <c r="H215" s="13" t="n">
        <v>0</v>
      </c>
      <c r="I215" s="13" t="n">
        <v>623</v>
      </c>
      <c r="J215" s="14" t="n">
        <v>187</v>
      </c>
      <c r="K215" s="13" t="n">
        <v>9595</v>
      </c>
      <c r="L215" s="13" t="n">
        <v>328</v>
      </c>
      <c r="M215" s="10" t="n">
        <v>26</v>
      </c>
      <c r="N215" s="13" t="n">
        <v>23371</v>
      </c>
      <c r="O215" s="13" t="n">
        <v>66311</v>
      </c>
      <c r="T215" s="0" t="str">
        <f aca="false">B215</f>
        <v>San Agustin, Trina A.</v>
      </c>
      <c r="U215" s="15" t="str">
        <f aca="false">X215</f>
        <v>San Agustin, Trina A.</v>
      </c>
      <c r="V215" s="0" t="str">
        <f aca="false">IF(OR(T215=U215,T215="",U215=""),"OK","BAD")</f>
        <v>OK</v>
      </c>
      <c r="W215" s="10" t="s">
        <v>27</v>
      </c>
      <c r="X215" s="10" t="s">
        <v>627</v>
      </c>
      <c r="Y215" s="11" t="n">
        <v>44900</v>
      </c>
      <c r="Z215" s="12" t="s">
        <v>628</v>
      </c>
      <c r="AA215" s="11" t="n">
        <v>45631</v>
      </c>
      <c r="AB215" s="13" t="n">
        <v>42940</v>
      </c>
      <c r="AC215" s="13" t="n">
        <v>12637</v>
      </c>
      <c r="AD215" s="13" t="n">
        <v>495</v>
      </c>
      <c r="AE215" s="13" t="n">
        <v>623</v>
      </c>
      <c r="AF215" s="13" t="n">
        <v>187</v>
      </c>
      <c r="AG215" s="13" t="n">
        <v>9595</v>
      </c>
      <c r="AH215" s="13" t="n">
        <v>328</v>
      </c>
      <c r="AI215" s="12" t="n">
        <v>26</v>
      </c>
      <c r="AJ215" s="13" t="n">
        <v>23866</v>
      </c>
      <c r="AK215" s="13" t="n">
        <v>66806</v>
      </c>
      <c r="AS215" s="16" t="e">
        <f aca="false">IF(#REF!&lt;&gt;#REF!,#REF!&amp;"/"&amp;#REF!,#REF!)</f>
        <v>#REF!</v>
      </c>
      <c r="AT215" s="16" t="str">
        <f aca="false">IF(A215&lt;&gt;W215,A215&amp;CHAR(10)&amp;W215,A215)</f>
        <v>Program Coordinator I</v>
      </c>
      <c r="AU215" s="16" t="str">
        <f aca="false">IF(B215&lt;&gt;X215,B215&amp;CHAR(10)&amp;X215,B215)</f>
        <v>San Agustin, Trina A.</v>
      </c>
      <c r="AV215" s="17" t="str">
        <f aca="false">IF(C215&lt;&gt;Y215,TEXT(C215,"MM/DD/YY")&amp;CHAR(10)&amp;TEXT(Y215,"MM/DD/YY"),C215)</f>
        <v>12/05/22
12/05/22</v>
      </c>
      <c r="AW215" s="18" t="str">
        <f aca="false">IF(D215&lt;&gt;Z215,D215&amp;CHAR(10)&amp;Z215,D215)</f>
        <v>K-2</v>
      </c>
      <c r="AX215" s="17" t="str">
        <f aca="false">IF(E215&lt;&gt;AA215,TEXT(E215,"MM/DD/YY")&amp;CHAR(10)&amp;TEXT(AA215,"MM/DD/YY"),E215)</f>
        <v>12/05/24
12/05/24</v>
      </c>
      <c r="AY215" s="19" t="n">
        <f aca="false">IF(F215&lt;&gt;AB215,TEXT(F215,"$###,###")&amp;CHAR(10)&amp;TEXT(AB215,"$###,###"),F215)</f>
        <v>42940</v>
      </c>
      <c r="AZ215" s="19" t="n">
        <f aca="false">IF(G215&lt;&gt;AC215,TEXT(G215,"$###,###")&amp;CHAR(10)&amp;TEXT(AC215,"$###,###"),G215)</f>
        <v>12637</v>
      </c>
      <c r="BA215" s="19" t="str">
        <f aca="false">IF(AND(H215&lt;&gt;"-",H215&lt;&gt;AD215),TEXT(H215,"$###,##0")&amp;CHAR(10)&amp;TEXT(AD215,"$###,##0"),H215)</f>
        <v>$0
$495</v>
      </c>
      <c r="BB215" s="19" t="n">
        <f aca="false">IF(I215&lt;&gt;AE215,TEXT(I215,"$###,###")&amp;CHAR(10)&amp;TEXT(AE215,"$###,###"),I215)</f>
        <v>623</v>
      </c>
      <c r="BC215" s="19" t="n">
        <f aca="false">IF(AND(J215&lt;&gt;"-",J215&lt;&gt;AF215),TEXT(J215,"$###,##0")&amp;CHAR(10)&amp;TEXT(AF215,"$###,##0"),J215)</f>
        <v>187</v>
      </c>
      <c r="BD215" s="19" t="n">
        <f aca="false">IF(AND(K215&lt;&gt;"-",K215&lt;&gt;AG215),TEXT(K215,"$###,##0")&amp;CHAR(10)&amp;TEXT(AG215,"$###,##0"),K215)</f>
        <v>9595</v>
      </c>
      <c r="BE215" s="19" t="n">
        <f aca="false">IF(AND(L215&lt;&gt;"-",L215&lt;&gt;AH215),TEXT(L215,"$###,##0")&amp;CHAR(10)&amp;TEXT(AH215,"$###,##0"),L215)</f>
        <v>328</v>
      </c>
      <c r="BF215" s="18" t="n">
        <f aca="false">IF(M215&lt;&gt;AI215,M215&amp;CHAR(10)&amp;AI215,M215)</f>
        <v>26</v>
      </c>
      <c r="BG215" s="19" t="str">
        <f aca="false">IF(N215&lt;&gt;AJ215,TEXT(N215,"$###,###")&amp;CHAR(10)&amp;TEXT(AJ215,"$###,###"),N215)</f>
        <v>$23,371
$23,866</v>
      </c>
      <c r="BH215" s="19" t="str">
        <f aca="false">IF(O215&lt;&gt;AK215,TEXT(O215,"$###,###")&amp;CHAR(10)&amp;TEXT(AK215,"$###,###"),O215)</f>
        <v>$66,311
$66,806</v>
      </c>
    </row>
    <row r="216" customFormat="false" ht="23.85" hidden="false" customHeight="false" outlineLevel="0" collapsed="false">
      <c r="A216" s="10" t="s">
        <v>629</v>
      </c>
      <c r="B216" s="10" t="s">
        <v>630</v>
      </c>
      <c r="C216" s="11" t="s">
        <v>631</v>
      </c>
      <c r="D216" s="12" t="s">
        <v>19</v>
      </c>
      <c r="E216" s="11" t="s">
        <v>229</v>
      </c>
      <c r="F216" s="13" t="n">
        <v>91505</v>
      </c>
      <c r="G216" s="13" t="n">
        <v>26930</v>
      </c>
      <c r="H216" s="13" t="n">
        <v>0</v>
      </c>
      <c r="I216" s="13" t="n">
        <v>1327</v>
      </c>
      <c r="J216" s="14" t="n">
        <v>187</v>
      </c>
      <c r="K216" s="13" t="n">
        <v>0</v>
      </c>
      <c r="L216" s="13" t="n">
        <v>0</v>
      </c>
      <c r="M216" s="10" t="n">
        <v>26</v>
      </c>
      <c r="N216" s="13" t="n">
        <v>28444</v>
      </c>
      <c r="O216" s="13" t="n">
        <v>119949</v>
      </c>
      <c r="T216" s="0" t="str">
        <f aca="false">B216</f>
        <v>San Nicolas, Apolline C.</v>
      </c>
      <c r="U216" s="15" t="str">
        <f aca="false">X216</f>
        <v>San Nicolas, Apolline C.</v>
      </c>
      <c r="V216" s="0" t="str">
        <f aca="false">IF(OR(T216=U216,T216="",U216=""),"OK","BAD")</f>
        <v>OK</v>
      </c>
      <c r="W216" s="10" t="s">
        <v>629</v>
      </c>
      <c r="X216" s="10" t="s">
        <v>630</v>
      </c>
      <c r="Y216" s="11" t="n">
        <v>43542</v>
      </c>
      <c r="Z216" s="12" t="s">
        <v>632</v>
      </c>
      <c r="AA216" s="11" t="n">
        <v>45292</v>
      </c>
      <c r="AB216" s="13" t="n">
        <v>88770</v>
      </c>
      <c r="AC216" s="13" t="n">
        <v>26125</v>
      </c>
      <c r="AD216" s="13" t="n">
        <v>0</v>
      </c>
      <c r="AE216" s="13" t="n">
        <v>1287</v>
      </c>
      <c r="AF216" s="13" t="n">
        <v>187</v>
      </c>
      <c r="AG216" s="13" t="n">
        <v>0</v>
      </c>
      <c r="AH216" s="13" t="n">
        <v>0</v>
      </c>
      <c r="AI216" s="12" t="n">
        <v>26</v>
      </c>
      <c r="AJ216" s="13" t="n">
        <v>27599</v>
      </c>
      <c r="AK216" s="13" t="n">
        <v>116369</v>
      </c>
      <c r="AS216" s="16" t="e">
        <f aca="false">IF(#REF!&lt;&gt;#REF!,#REF!&amp;"/"&amp;#REF!,#REF!)</f>
        <v>#REF!</v>
      </c>
      <c r="AT216" s="16" t="str">
        <f aca="false">IF(A216&lt;&gt;W216,A216&amp;CHAR(10)&amp;W216,A216)</f>
        <v>Chief Human Resources Officer</v>
      </c>
      <c r="AU216" s="16" t="str">
        <f aca="false">IF(B216&lt;&gt;X216,B216&amp;CHAR(10)&amp;X216,B216)</f>
        <v>San Nicolas, Apolline C.</v>
      </c>
      <c r="AV216" s="17" t="str">
        <f aca="false">IF(C216&lt;&gt;Y216,TEXT(C216,"MM/DD/YY")&amp;CHAR(10)&amp;TEXT(Y216,"MM/DD/YY"),C216)</f>
        <v>03/18/19
03/18/19</v>
      </c>
      <c r="AW216" s="18" t="str">
        <f aca="false">IF(D216&lt;&gt;Z216,D216&amp;CHAR(10)&amp;Z216,D216)</f>
        <v>O-2-b
N-6-c</v>
      </c>
      <c r="AX216" s="17" t="str">
        <f aca="false">IF(E216&lt;&gt;AA216,TEXT(E216,"MM/DD/YY")&amp;CHAR(10)&amp;TEXT(AA216,"MM/DD/YY"),E216)</f>
        <v>01/01/25
01/01/24</v>
      </c>
      <c r="AY216" s="19" t="str">
        <f aca="false">IF(F216&lt;&gt;AB216,TEXT(F216,"$###,###")&amp;CHAR(10)&amp;TEXT(AB216,"$###,###"),F216)</f>
        <v>$91,505
$88,770</v>
      </c>
      <c r="AZ216" s="19" t="str">
        <f aca="false">IF(G216&lt;&gt;AC216,TEXT(G216,"$###,###")&amp;CHAR(10)&amp;TEXT(AC216,"$###,###"),G216)</f>
        <v>$26,930
$26,125</v>
      </c>
      <c r="BA216" s="19" t="n">
        <f aca="false">IF(AND(H216&lt;&gt;"-",H216&lt;&gt;AD216),TEXT(H216,"$###,##0")&amp;CHAR(10)&amp;TEXT(AD216,"$###,##0"),H216)</f>
        <v>0</v>
      </c>
      <c r="BB216" s="19" t="str">
        <f aca="false">IF(I216&lt;&gt;AE216,TEXT(I216,"$###,###")&amp;CHAR(10)&amp;TEXT(AE216,"$###,###"),I216)</f>
        <v>$1,327
$1,287</v>
      </c>
      <c r="BC216" s="19" t="n">
        <f aca="false">IF(AND(J216&lt;&gt;"-",J216&lt;&gt;AF216),TEXT(J216,"$###,##0")&amp;CHAR(10)&amp;TEXT(AF216,"$###,##0"),J216)</f>
        <v>187</v>
      </c>
      <c r="BD216" s="19" t="n">
        <f aca="false">IF(AND(K216&lt;&gt;"-",K216&lt;&gt;AG216),TEXT(K216,"$###,##0")&amp;CHAR(10)&amp;TEXT(AG216,"$###,##0"),K216)</f>
        <v>0</v>
      </c>
      <c r="BE216" s="19" t="n">
        <f aca="false">IF(AND(L216&lt;&gt;"-",L216&lt;&gt;AH216),TEXT(L216,"$###,##0")&amp;CHAR(10)&amp;TEXT(AH216,"$###,##0"),L216)</f>
        <v>0</v>
      </c>
      <c r="BF216" s="18" t="n">
        <f aca="false">IF(M216&lt;&gt;AI216,M216&amp;CHAR(10)&amp;AI216,M216)</f>
        <v>26</v>
      </c>
      <c r="BG216" s="19" t="str">
        <f aca="false">IF(N216&lt;&gt;AJ216,TEXT(N216,"$###,###")&amp;CHAR(10)&amp;TEXT(AJ216,"$###,###"),N216)</f>
        <v>$28,444
$27,599</v>
      </c>
      <c r="BH216" s="19" t="str">
        <f aca="false">IF(O216&lt;&gt;AK216,TEXT(O216,"$###,###")&amp;CHAR(10)&amp;TEXT(AK216,"$###,###"),O216)</f>
        <v>$119,949
$116,369</v>
      </c>
    </row>
    <row r="217" customFormat="false" ht="23.85" hidden="false" customHeight="false" outlineLevel="0" collapsed="false">
      <c r="A217" s="10" t="s">
        <v>633</v>
      </c>
      <c r="B217" s="10" t="s">
        <v>634</v>
      </c>
      <c r="C217" s="11" t="s">
        <v>635</v>
      </c>
      <c r="D217" s="12" t="s">
        <v>636</v>
      </c>
      <c r="E217" s="11" t="s">
        <v>637</v>
      </c>
      <c r="F217" s="13" t="n">
        <v>92933</v>
      </c>
      <c r="G217" s="13" t="n">
        <v>27350</v>
      </c>
      <c r="H217" s="13" t="n">
        <v>0</v>
      </c>
      <c r="I217" s="13" t="n">
        <v>1348</v>
      </c>
      <c r="J217" s="14" t="n">
        <v>187</v>
      </c>
      <c r="K217" s="13" t="n">
        <v>0</v>
      </c>
      <c r="L217" s="13" t="n">
        <v>0</v>
      </c>
      <c r="M217" s="10" t="n">
        <v>26</v>
      </c>
      <c r="N217" s="13" t="n">
        <v>28885</v>
      </c>
      <c r="O217" s="13" t="n">
        <v>121818</v>
      </c>
      <c r="T217" s="0" t="str">
        <f aca="false">B217</f>
        <v>San Nicolas, Cheryl B.</v>
      </c>
      <c r="U217" s="15" t="str">
        <f aca="false">X217</f>
        <v>San Nicolas, Cheryl B.</v>
      </c>
      <c r="V217" s="0" t="str">
        <f aca="false">IF(OR(T217=U217,T217="",U217=""),"OK","BAD")</f>
        <v>OK</v>
      </c>
      <c r="W217" s="10" t="s">
        <v>633</v>
      </c>
      <c r="X217" s="10" t="s">
        <v>634</v>
      </c>
      <c r="Y217" s="11" t="n">
        <v>37650</v>
      </c>
      <c r="Z217" s="12" t="s">
        <v>636</v>
      </c>
      <c r="AA217" s="11" t="n">
        <v>45887</v>
      </c>
      <c r="AB217" s="13" t="n">
        <v>92933</v>
      </c>
      <c r="AC217" s="13" t="n">
        <v>27350</v>
      </c>
      <c r="AD217" s="13" t="n">
        <v>0</v>
      </c>
      <c r="AE217" s="13" t="n">
        <v>1348</v>
      </c>
      <c r="AF217" s="13" t="n">
        <v>187</v>
      </c>
      <c r="AG217" s="13" t="n">
        <v>0</v>
      </c>
      <c r="AH217" s="13" t="n">
        <v>0</v>
      </c>
      <c r="AI217" s="12" t="n">
        <v>26</v>
      </c>
      <c r="AJ217" s="13" t="n">
        <v>28885</v>
      </c>
      <c r="AK217" s="13" t="n">
        <v>121818</v>
      </c>
      <c r="AR217" s="20"/>
      <c r="AS217" s="16" t="e">
        <f aca="false">IF(#REF!&lt;&gt;#REF!,#REF!&amp;"/"&amp;#REF!,#REF!)</f>
        <v>#REF!</v>
      </c>
      <c r="AT217" s="16" t="str">
        <f aca="false">IF(A217&lt;&gt;W217,A217&amp;CHAR(10)&amp;W217,A217)</f>
        <v>General Accounting Supervisor</v>
      </c>
      <c r="AU217" s="16" t="str">
        <f aca="false">IF(B217&lt;&gt;X217,B217&amp;CHAR(10)&amp;X217,B217)</f>
        <v>San Nicolas, Cheryl B.</v>
      </c>
      <c r="AV217" s="17" t="str">
        <f aca="false">IF(C217&lt;&gt;Y217,TEXT(C217,"MM/DD/YY")&amp;CHAR(10)&amp;TEXT(Y217,"MM/DD/YY"),C217)</f>
        <v>01/29/03
01/29/03</v>
      </c>
      <c r="AW217" s="18" t="str">
        <f aca="false">IF(D217&lt;&gt;Z217,D217&amp;CHAR(10)&amp;Z217,D217)</f>
        <v>P-10</v>
      </c>
      <c r="AX217" s="17" t="str">
        <f aca="false">IF(E217&lt;&gt;AA217,TEXT(E217,"MM/DD/YY")&amp;CHAR(10)&amp;TEXT(AA217,"MM/DD/YY"),E217)</f>
        <v>08/18/25
08/18/25</v>
      </c>
      <c r="AY217" s="19" t="n">
        <f aca="false">IF(F217&lt;&gt;AB217,TEXT(F217,"$###,###")&amp;CHAR(10)&amp;TEXT(AB217,"$###,###"),F217)</f>
        <v>92933</v>
      </c>
      <c r="AZ217" s="19" t="n">
        <f aca="false">IF(G217&lt;&gt;AC217,TEXT(G217,"$###,###")&amp;CHAR(10)&amp;TEXT(AC217,"$###,###"),G217)</f>
        <v>27350</v>
      </c>
      <c r="BA217" s="19" t="n">
        <f aca="false">IF(AND(H217&lt;&gt;"-",H217&lt;&gt;AD217),TEXT(H217,"$###,##0")&amp;CHAR(10)&amp;TEXT(AD217,"$###,##0"),H217)</f>
        <v>0</v>
      </c>
      <c r="BB217" s="19" t="n">
        <f aca="false">IF(I217&lt;&gt;AE217,TEXT(I217,"$###,###")&amp;CHAR(10)&amp;TEXT(AE217,"$###,###"),I217)</f>
        <v>1348</v>
      </c>
      <c r="BC217" s="19" t="n">
        <f aca="false">IF(AND(J217&lt;&gt;"-",J217&lt;&gt;AF217),TEXT(J217,"$###,##0")&amp;CHAR(10)&amp;TEXT(AF217,"$###,##0"),J217)</f>
        <v>187</v>
      </c>
      <c r="BD217" s="19" t="n">
        <f aca="false">IF(AND(K217&lt;&gt;"-",K217&lt;&gt;AG217),TEXT(K217,"$###,##0")&amp;CHAR(10)&amp;TEXT(AG217,"$###,##0"),K217)</f>
        <v>0</v>
      </c>
      <c r="BE217" s="19" t="n">
        <f aca="false">IF(AND(L217&lt;&gt;"-",L217&lt;&gt;AH217),TEXT(L217,"$###,##0")&amp;CHAR(10)&amp;TEXT(AH217,"$###,##0"),L217)</f>
        <v>0</v>
      </c>
      <c r="BF217" s="18" t="n">
        <f aca="false">IF(M217&lt;&gt;AI217,M217&amp;CHAR(10)&amp;AI217,M217)</f>
        <v>26</v>
      </c>
      <c r="BG217" s="19" t="n">
        <f aca="false">IF(N217&lt;&gt;AJ217,TEXT(N217,"$###,###")&amp;CHAR(10)&amp;TEXT(AJ217,"$###,###"),N217)</f>
        <v>28885</v>
      </c>
      <c r="BH217" s="19" t="n">
        <f aca="false">IF(O217&lt;&gt;AK217,TEXT(O217,"$###,###")&amp;CHAR(10)&amp;TEXT(AK217,"$###,###"),O217)</f>
        <v>121818</v>
      </c>
    </row>
    <row r="218" customFormat="false" ht="23.85" hidden="false" customHeight="false" outlineLevel="0" collapsed="false">
      <c r="A218" s="10" t="s">
        <v>30</v>
      </c>
      <c r="B218" s="10" t="s">
        <v>638</v>
      </c>
      <c r="C218" s="11" t="s">
        <v>145</v>
      </c>
      <c r="D218" s="12" t="s">
        <v>32</v>
      </c>
      <c r="E218" s="11" t="s">
        <v>97</v>
      </c>
      <c r="F218" s="13" t="n">
        <v>32355</v>
      </c>
      <c r="G218" s="13" t="n">
        <v>9522</v>
      </c>
      <c r="H218" s="13" t="n">
        <v>495</v>
      </c>
      <c r="I218" s="13" t="n">
        <v>469</v>
      </c>
      <c r="J218" s="14" t="n">
        <v>187</v>
      </c>
      <c r="K218" s="13" t="n">
        <v>5709</v>
      </c>
      <c r="L218" s="13" t="n">
        <v>328</v>
      </c>
      <c r="M218" s="10" t="n">
        <v>26</v>
      </c>
      <c r="N218" s="13" t="n">
        <v>16710</v>
      </c>
      <c r="O218" s="13" t="n">
        <v>49065</v>
      </c>
      <c r="T218" s="0" t="str">
        <f aca="false">B218</f>
        <v>San Nicolas, Krystal D.</v>
      </c>
      <c r="U218" s="15" t="str">
        <f aca="false">X218</f>
        <v>San Nicolas, Krystal D.</v>
      </c>
      <c r="V218" s="0" t="str">
        <f aca="false">IF(OR(T218=U218,T218="",U218=""),"OK","BAD")</f>
        <v>OK</v>
      </c>
      <c r="W218" s="10" t="s">
        <v>30</v>
      </c>
      <c r="X218" s="10" t="s">
        <v>638</v>
      </c>
      <c r="Y218" s="11" t="n">
        <v>45200</v>
      </c>
      <c r="Z218" s="12" t="s">
        <v>32</v>
      </c>
      <c r="AA218" s="11" t="s">
        <v>97</v>
      </c>
      <c r="AB218" s="13" t="n">
        <v>32355</v>
      </c>
      <c r="AC218" s="13" t="n">
        <v>9522</v>
      </c>
      <c r="AD218" s="13" t="n">
        <v>495</v>
      </c>
      <c r="AE218" s="13" t="n">
        <v>469</v>
      </c>
      <c r="AF218" s="13" t="n">
        <v>187</v>
      </c>
      <c r="AG218" s="13" t="n">
        <v>5709</v>
      </c>
      <c r="AH218" s="13" t="n">
        <v>328</v>
      </c>
      <c r="AI218" s="12" t="n">
        <v>26</v>
      </c>
      <c r="AJ218" s="13" t="n">
        <v>16710</v>
      </c>
      <c r="AK218" s="13" t="n">
        <v>49065</v>
      </c>
      <c r="AS218" s="16" t="e">
        <f aca="false">IF(#REF!&lt;&gt;#REF!,#REF!&amp;"/"&amp;#REF!,#REF!)</f>
        <v>#REF!</v>
      </c>
      <c r="AT218" s="16" t="str">
        <f aca="false">IF(A218&lt;&gt;W218,A218&amp;CHAR(10)&amp;W218,A218)</f>
        <v>Test Examiner</v>
      </c>
      <c r="AU218" s="16" t="str">
        <f aca="false">IF(B218&lt;&gt;X218,B218&amp;CHAR(10)&amp;X218,B218)</f>
        <v>San Nicolas, Krystal D.</v>
      </c>
      <c r="AV218" s="17" t="str">
        <f aca="false">IF(C218&lt;&gt;Y218,TEXT(C218,"MM/DD/YY")&amp;CHAR(10)&amp;TEXT(Y218,"MM/DD/YY"),C218)</f>
        <v>10/01/23
10/01/23</v>
      </c>
      <c r="AW218" s="18" t="str">
        <f aca="false">IF(D218&lt;&gt;Z218,D218&amp;CHAR(10)&amp;Z218,D218)</f>
        <v>H-1</v>
      </c>
      <c r="AX218" s="17" t="str">
        <f aca="false">IF(E218&lt;&gt;AA218,TEXT(E218,"MM/DD/YY")&amp;CHAR(10)&amp;TEXT(AA218,"MM/DD/YY"),E218)</f>
        <v>LTA</v>
      </c>
      <c r="AY218" s="19" t="n">
        <f aca="false">IF(F218&lt;&gt;AB218,TEXT(F218,"$###,###")&amp;CHAR(10)&amp;TEXT(AB218,"$###,###"),F218)</f>
        <v>32355</v>
      </c>
      <c r="AZ218" s="19" t="n">
        <f aca="false">IF(G218&lt;&gt;AC218,TEXT(G218,"$###,###")&amp;CHAR(10)&amp;TEXT(AC218,"$###,###"),G218)</f>
        <v>9522</v>
      </c>
      <c r="BA218" s="19" t="n">
        <f aca="false">IF(AND(H218&lt;&gt;"-",H218&lt;&gt;AD218),TEXT(H218,"$###,##0")&amp;CHAR(10)&amp;TEXT(AD218,"$###,##0"),H218)</f>
        <v>495</v>
      </c>
      <c r="BB218" s="19" t="n">
        <f aca="false">IF(I218&lt;&gt;AE218,TEXT(I218,"$###,###")&amp;CHAR(10)&amp;TEXT(AE218,"$###,###"),I218)</f>
        <v>469</v>
      </c>
      <c r="BC218" s="19" t="n">
        <f aca="false">IF(AND(J218&lt;&gt;"-",J218&lt;&gt;AF218),TEXT(J218,"$###,##0")&amp;CHAR(10)&amp;TEXT(AF218,"$###,##0"),J218)</f>
        <v>187</v>
      </c>
      <c r="BD218" s="19" t="n">
        <f aca="false">IF(AND(K218&lt;&gt;"-",K218&lt;&gt;AG218),TEXT(K218,"$###,##0")&amp;CHAR(10)&amp;TEXT(AG218,"$###,##0"),K218)</f>
        <v>5709</v>
      </c>
      <c r="BE218" s="19" t="n">
        <f aca="false">IF(AND(L218&lt;&gt;"-",L218&lt;&gt;AH218),TEXT(L218,"$###,##0")&amp;CHAR(10)&amp;TEXT(AH218,"$###,##0"),L218)</f>
        <v>328</v>
      </c>
      <c r="BF218" s="18" t="n">
        <f aca="false">IF(M218&lt;&gt;AI218,M218&amp;CHAR(10)&amp;AI218,M218)</f>
        <v>26</v>
      </c>
      <c r="BG218" s="19" t="n">
        <f aca="false">IF(N218&lt;&gt;AJ218,TEXT(N218,"$###,###")&amp;CHAR(10)&amp;TEXT(AJ218,"$###,###"),N218)</f>
        <v>16710</v>
      </c>
      <c r="BH218" s="19" t="n">
        <f aca="false">IF(O218&lt;&gt;AK218,TEXT(O218,"$###,###")&amp;CHAR(10)&amp;TEXT(AK218,"$###,###"),O218)</f>
        <v>49065</v>
      </c>
    </row>
    <row r="219" customFormat="false" ht="23.85" hidden="false" customHeight="false" outlineLevel="0" collapsed="false">
      <c r="A219" s="10" t="s">
        <v>27</v>
      </c>
      <c r="B219" s="10" t="s">
        <v>639</v>
      </c>
      <c r="C219" s="11" t="s">
        <v>397</v>
      </c>
      <c r="D219" s="12" t="s">
        <v>640</v>
      </c>
      <c r="E219" s="11" t="s">
        <v>398</v>
      </c>
      <c r="F219" s="13" t="n">
        <v>48008</v>
      </c>
      <c r="G219" s="13" t="n">
        <v>14129</v>
      </c>
      <c r="H219" s="13" t="n">
        <v>0</v>
      </c>
      <c r="I219" s="13" t="n">
        <v>696</v>
      </c>
      <c r="J219" s="14" t="n">
        <v>187</v>
      </c>
      <c r="K219" s="13" t="n">
        <v>15670</v>
      </c>
      <c r="L219" s="13" t="n">
        <v>393</v>
      </c>
      <c r="M219" s="10" t="n">
        <v>26</v>
      </c>
      <c r="N219" s="13" t="n">
        <v>31075</v>
      </c>
      <c r="O219" s="13" t="n">
        <v>79083</v>
      </c>
      <c r="T219" s="0" t="str">
        <f aca="false">B219</f>
        <v>San Nicolas, Tasi Marina M.</v>
      </c>
      <c r="U219" s="15" t="str">
        <f aca="false">X219</f>
        <v>San Nicolas, Tasi Marina M.</v>
      </c>
      <c r="V219" s="0" t="str">
        <f aca="false">IF(OR(T219=U219,T219="",U219=""),"OK","BAD")</f>
        <v>OK</v>
      </c>
      <c r="W219" s="10" t="s">
        <v>65</v>
      </c>
      <c r="X219" s="10" t="s">
        <v>639</v>
      </c>
      <c r="Y219" s="11" t="n">
        <v>43857</v>
      </c>
      <c r="Z219" s="12" t="s">
        <v>81</v>
      </c>
      <c r="AA219" s="11" t="n">
        <v>45318</v>
      </c>
      <c r="AB219" s="13" t="n">
        <v>42388</v>
      </c>
      <c r="AC219" s="13" t="n">
        <v>12475</v>
      </c>
      <c r="AD219" s="13" t="n">
        <v>495</v>
      </c>
      <c r="AE219" s="13" t="n">
        <v>615</v>
      </c>
      <c r="AF219" s="13" t="n">
        <v>187</v>
      </c>
      <c r="AG219" s="13" t="n">
        <v>15670</v>
      </c>
      <c r="AH219" s="13" t="n">
        <v>393</v>
      </c>
      <c r="AI219" s="12" t="n">
        <v>26</v>
      </c>
      <c r="AJ219" s="13" t="n">
        <v>29834</v>
      </c>
      <c r="AK219" s="13" t="n">
        <v>72222</v>
      </c>
      <c r="AS219" s="16" t="e">
        <f aca="false">IF(#REF!&lt;&gt;#REF!,#REF!&amp;"/"&amp;#REF!,#REF!)</f>
        <v>#REF!</v>
      </c>
      <c r="AT219" s="16" t="str">
        <f aca="false">IF(A219&lt;&gt;W219,A219&amp;CHAR(10)&amp;W219,A219)</f>
        <v>Program Coordinator I
Administrative Assistant</v>
      </c>
      <c r="AU219" s="16" t="str">
        <f aca="false">IF(B219&lt;&gt;X219,B219&amp;CHAR(10)&amp;X219,B219)</f>
        <v>San Nicolas, Tasi Marina M.</v>
      </c>
      <c r="AV219" s="17" t="str">
        <f aca="false">IF(C219&lt;&gt;Y219,TEXT(C219,"MM/DD/YY")&amp;CHAR(10)&amp;TEXT(Y219,"MM/DD/YY"),C219)</f>
        <v>03/25/24
01/27/20</v>
      </c>
      <c r="AW219" s="18" t="str">
        <f aca="false">IF(D219&lt;&gt;Z219,D219&amp;CHAR(10)&amp;Z219,D219)</f>
        <v>K-5
J-4</v>
      </c>
      <c r="AX219" s="17" t="str">
        <f aca="false">IF(E219&lt;&gt;AA219,TEXT(E219,"MM/DD/YY")&amp;CHAR(10)&amp;TEXT(AA219,"MM/DD/YY"),E219)</f>
        <v>03/25/25
01/27/24</v>
      </c>
      <c r="AY219" s="19" t="str">
        <f aca="false">IF(F219&lt;&gt;AB219,TEXT(F219,"$###,###")&amp;CHAR(10)&amp;TEXT(AB219,"$###,###"),F219)</f>
        <v>$48,008
$42,388</v>
      </c>
      <c r="AZ219" s="19" t="str">
        <f aca="false">IF(G219&lt;&gt;AC219,TEXT(G219,"$###,###")&amp;CHAR(10)&amp;TEXT(AC219,"$###,###"),G219)</f>
        <v>$14,129
$12,475</v>
      </c>
      <c r="BA219" s="19" t="str">
        <f aca="false">IF(AND(H219&lt;&gt;"-",H219&lt;&gt;AD219),TEXT(H219,"$###,##0")&amp;CHAR(10)&amp;TEXT(AD219,"$###,##0"),H219)</f>
        <v>$0
$495</v>
      </c>
      <c r="BB219" s="19" t="str">
        <f aca="false">IF(I219&lt;&gt;AE219,TEXT(I219,"$###,###")&amp;CHAR(10)&amp;TEXT(AE219,"$###,###"),I219)</f>
        <v>$696
$615</v>
      </c>
      <c r="BC219" s="19" t="n">
        <f aca="false">IF(AND(J219&lt;&gt;"-",J219&lt;&gt;AF219),TEXT(J219,"$###,##0")&amp;CHAR(10)&amp;TEXT(AF219,"$###,##0"),J219)</f>
        <v>187</v>
      </c>
      <c r="BD219" s="19" t="n">
        <f aca="false">IF(AND(K219&lt;&gt;"-",K219&lt;&gt;AG219),TEXT(K219,"$###,##0")&amp;CHAR(10)&amp;TEXT(AG219,"$###,##0"),K219)</f>
        <v>15670</v>
      </c>
      <c r="BE219" s="19" t="n">
        <f aca="false">IF(AND(L219&lt;&gt;"-",L219&lt;&gt;AH219),TEXT(L219,"$###,##0")&amp;CHAR(10)&amp;TEXT(AH219,"$###,##0"),L219)</f>
        <v>393</v>
      </c>
      <c r="BF219" s="18" t="n">
        <f aca="false">IF(M219&lt;&gt;AI219,M219&amp;CHAR(10)&amp;AI219,M219)</f>
        <v>26</v>
      </c>
      <c r="BG219" s="19" t="str">
        <f aca="false">IF(N219&lt;&gt;AJ219,TEXT(N219,"$###,###")&amp;CHAR(10)&amp;TEXT(AJ219,"$###,###"),N219)</f>
        <v>$31,075
$29,834</v>
      </c>
      <c r="BH219" s="19" t="str">
        <f aca="false">IF(O219&lt;&gt;AK219,TEXT(O219,"$###,###")&amp;CHAR(10)&amp;TEXT(AK219,"$###,###"),O219)</f>
        <v>$79,083
$72,222</v>
      </c>
    </row>
    <row r="220" customFormat="false" ht="23.85" hidden="false" customHeight="false" outlineLevel="0" collapsed="false">
      <c r="A220" s="10" t="s">
        <v>47</v>
      </c>
      <c r="B220" s="10" t="s">
        <v>641</v>
      </c>
      <c r="C220" s="11" t="s">
        <v>642</v>
      </c>
      <c r="D220" s="12" t="s">
        <v>49</v>
      </c>
      <c r="E220" s="11" t="s">
        <v>97</v>
      </c>
      <c r="F220" s="13" t="n">
        <v>31887</v>
      </c>
      <c r="G220" s="13" t="n">
        <v>9384</v>
      </c>
      <c r="H220" s="13" t="n">
        <v>495</v>
      </c>
      <c r="I220" s="13" t="n">
        <v>462</v>
      </c>
      <c r="J220" s="14" t="n">
        <v>0</v>
      </c>
      <c r="K220" s="13" t="n">
        <v>0</v>
      </c>
      <c r="L220" s="13" t="n">
        <v>0</v>
      </c>
      <c r="M220" s="10" t="n">
        <v>21</v>
      </c>
      <c r="N220" s="13" t="n">
        <v>10342</v>
      </c>
      <c r="O220" s="13" t="n">
        <v>42229</v>
      </c>
      <c r="T220" s="0" t="str">
        <f aca="false">B220</f>
        <v>Sanchez, Darlene M.</v>
      </c>
      <c r="U220" s="15" t="str">
        <f aca="false">X220</f>
        <v>Sanchez, Darlene M.</v>
      </c>
      <c r="V220" s="0" t="str">
        <f aca="false">IF(OR(T220=U220,T220="",U220=""),"OK","BAD")</f>
        <v>OK</v>
      </c>
      <c r="W220" s="10" t="s">
        <v>47</v>
      </c>
      <c r="X220" s="10" t="s">
        <v>641</v>
      </c>
      <c r="Y220" s="11" t="n">
        <v>45161</v>
      </c>
      <c r="Z220" s="12" t="s">
        <v>49</v>
      </c>
      <c r="AA220" s="11" t="s">
        <v>97</v>
      </c>
      <c r="AB220" s="13" t="n">
        <v>31887</v>
      </c>
      <c r="AC220" s="13" t="n">
        <v>9384</v>
      </c>
      <c r="AD220" s="13" t="n">
        <v>495</v>
      </c>
      <c r="AE220" s="13" t="n">
        <v>462</v>
      </c>
      <c r="AF220" s="13" t="n">
        <v>0</v>
      </c>
      <c r="AG220" s="13" t="n">
        <v>0</v>
      </c>
      <c r="AH220" s="13" t="n">
        <v>0</v>
      </c>
      <c r="AI220" s="12" t="n">
        <v>21</v>
      </c>
      <c r="AJ220" s="13" t="n">
        <v>10342</v>
      </c>
      <c r="AK220" s="13" t="n">
        <v>42229</v>
      </c>
      <c r="AS220" s="16" t="e">
        <f aca="false">IF(#REF!&lt;&gt;#REF!,#REF!&amp;"/"&amp;#REF!,#REF!)</f>
        <v>#REF!</v>
      </c>
      <c r="AT220" s="16" t="str">
        <f aca="false">IF(A220&lt;&gt;W220,A220&amp;CHAR(10)&amp;W220,A220)</f>
        <v>Emergency Instructor</v>
      </c>
      <c r="AU220" s="16" t="str">
        <f aca="false">IF(B220&lt;&gt;X220,B220&amp;CHAR(10)&amp;X220,B220)</f>
        <v>Sanchez, Darlene M.</v>
      </c>
      <c r="AV220" s="17" t="str">
        <f aca="false">IF(C220&lt;&gt;Y220,TEXT(C220,"MM/DD/YY")&amp;CHAR(10)&amp;TEXT(Y220,"MM/DD/YY"),C220)</f>
        <v>08/23/23
08/23/23</v>
      </c>
      <c r="AW220" s="18" t="str">
        <f aca="false">IF(D220&lt;&gt;Z220,D220&amp;CHAR(10)&amp;Z220,D220)</f>
        <v>H-2-a</v>
      </c>
      <c r="AX220" s="17" t="str">
        <f aca="false">IF(E220&lt;&gt;AA220,TEXT(E220,"MM/DD/YY")&amp;CHAR(10)&amp;TEXT(AA220,"MM/DD/YY"),E220)</f>
        <v>LTA</v>
      </c>
      <c r="AY220" s="19" t="n">
        <f aca="false">IF(F220&lt;&gt;AB220,TEXT(F220,"$###,###")&amp;CHAR(10)&amp;TEXT(AB220,"$###,###"),F220)</f>
        <v>31887</v>
      </c>
      <c r="AZ220" s="19" t="n">
        <f aca="false">IF(G220&lt;&gt;AC220,TEXT(G220,"$###,###")&amp;CHAR(10)&amp;TEXT(AC220,"$###,###"),G220)</f>
        <v>9384</v>
      </c>
      <c r="BA220" s="19" t="n">
        <f aca="false">IF(AND(H220&lt;&gt;"-",H220&lt;&gt;AD220),TEXT(H220,"$###,##0")&amp;CHAR(10)&amp;TEXT(AD220,"$###,##0"),H220)</f>
        <v>495</v>
      </c>
      <c r="BB220" s="19" t="n">
        <f aca="false">IF(I220&lt;&gt;AE220,TEXT(I220,"$###,###")&amp;CHAR(10)&amp;TEXT(AE220,"$###,###"),I220)</f>
        <v>462</v>
      </c>
      <c r="BC220" s="19" t="n">
        <f aca="false">IF(AND(J220&lt;&gt;"-",J220&lt;&gt;AF220),TEXT(J220,"$###,##0")&amp;CHAR(10)&amp;TEXT(AF220,"$###,##0"),J220)</f>
        <v>0</v>
      </c>
      <c r="BD220" s="19" t="n">
        <f aca="false">IF(AND(K220&lt;&gt;"-",K220&lt;&gt;AG220),TEXT(K220,"$###,##0")&amp;CHAR(10)&amp;TEXT(AG220,"$###,##0"),K220)</f>
        <v>0</v>
      </c>
      <c r="BE220" s="19" t="n">
        <f aca="false">IF(AND(L220&lt;&gt;"-",L220&lt;&gt;AH220),TEXT(L220,"$###,##0")&amp;CHAR(10)&amp;TEXT(AH220,"$###,##0"),L220)</f>
        <v>0</v>
      </c>
      <c r="BF220" s="18" t="n">
        <f aca="false">IF(M220&lt;&gt;AI220,M220&amp;CHAR(10)&amp;AI220,M220)</f>
        <v>21</v>
      </c>
      <c r="BG220" s="19" t="n">
        <f aca="false">IF(N220&lt;&gt;AJ220,TEXT(N220,"$###,###")&amp;CHAR(10)&amp;TEXT(AJ220,"$###,###"),N220)</f>
        <v>10342</v>
      </c>
      <c r="BH220" s="19" t="n">
        <f aca="false">IF(O220&lt;&gt;AK220,TEXT(O220,"$###,###")&amp;CHAR(10)&amp;TEXT(AK220,"$###,###"),O220)</f>
        <v>42229</v>
      </c>
    </row>
    <row r="221" customFormat="false" ht="23.85" hidden="false" customHeight="false" outlineLevel="0" collapsed="false">
      <c r="A221" s="10" t="s">
        <v>57</v>
      </c>
      <c r="B221" s="10" t="s">
        <v>643</v>
      </c>
      <c r="C221" s="11" t="s">
        <v>644</v>
      </c>
      <c r="D221" s="12" t="s">
        <v>645</v>
      </c>
      <c r="E221" s="11" t="s">
        <v>646</v>
      </c>
      <c r="F221" s="13" t="n">
        <v>72671</v>
      </c>
      <c r="G221" s="13" t="n">
        <v>21387</v>
      </c>
      <c r="H221" s="13" t="n">
        <v>0</v>
      </c>
      <c r="I221" s="13" t="n">
        <v>1054</v>
      </c>
      <c r="J221" s="14" t="n">
        <v>187</v>
      </c>
      <c r="K221" s="13" t="n">
        <v>6116</v>
      </c>
      <c r="L221" s="13" t="n">
        <v>298</v>
      </c>
      <c r="M221" s="10" t="n">
        <v>26</v>
      </c>
      <c r="N221" s="13" t="n">
        <v>29042</v>
      </c>
      <c r="O221" s="13" t="n">
        <v>101713</v>
      </c>
      <c r="T221" s="0" t="str">
        <f aca="false">B221</f>
        <v>Santos Torres, Linda</v>
      </c>
      <c r="U221" s="15" t="str">
        <f aca="false">X221</f>
        <v>Santos Torres, Linda</v>
      </c>
      <c r="V221" s="0" t="str">
        <f aca="false">IF(OR(T221=U221,T221="",U221=""),"OK","BAD")</f>
        <v>OK</v>
      </c>
      <c r="W221" s="10" t="s">
        <v>57</v>
      </c>
      <c r="X221" s="10" t="s">
        <v>643</v>
      </c>
      <c r="Y221" s="11" t="n">
        <v>34704</v>
      </c>
      <c r="Z221" s="12" t="s">
        <v>645</v>
      </c>
      <c r="AA221" s="11" t="n">
        <v>45698</v>
      </c>
      <c r="AB221" s="13" t="n">
        <v>72671</v>
      </c>
      <c r="AC221" s="13" t="n">
        <v>21387</v>
      </c>
      <c r="AD221" s="13" t="n">
        <v>0</v>
      </c>
      <c r="AE221" s="13" t="n">
        <v>1054</v>
      </c>
      <c r="AF221" s="13" t="n">
        <v>187</v>
      </c>
      <c r="AG221" s="13" t="n">
        <v>6116</v>
      </c>
      <c r="AH221" s="13" t="n">
        <v>298</v>
      </c>
      <c r="AI221" s="12" t="n">
        <v>26</v>
      </c>
      <c r="AJ221" s="13" t="n">
        <v>29042</v>
      </c>
      <c r="AK221" s="13" t="n">
        <v>101713</v>
      </c>
      <c r="AS221" s="16" t="e">
        <f aca="false">IF(#REF!&lt;&gt;#REF!,#REF!&amp;"/"&amp;#REF!,#REF!)</f>
        <v>#REF!</v>
      </c>
      <c r="AT221" s="16" t="str">
        <f aca="false">IF(A221&lt;&gt;W221,A221&amp;CHAR(10)&amp;W221,A221)</f>
        <v>Accountant II</v>
      </c>
      <c r="AU221" s="16" t="str">
        <f aca="false">IF(B221&lt;&gt;X221,B221&amp;CHAR(10)&amp;X221,B221)</f>
        <v>Santos Torres, Linda</v>
      </c>
      <c r="AV221" s="17" t="str">
        <f aca="false">IF(C221&lt;&gt;Y221,TEXT(C221,"MM/DD/YY")&amp;CHAR(10)&amp;TEXT(Y221,"MM/DD/YY"),C221)</f>
        <v>01/05/95
01/05/95</v>
      </c>
      <c r="AW221" s="18" t="str">
        <f aca="false">IF(D221&lt;&gt;Z221,D221&amp;CHAR(10)&amp;Z221,D221)</f>
        <v>M-12</v>
      </c>
      <c r="AX221" s="17" t="str">
        <f aca="false">IF(E221&lt;&gt;AA221,TEXT(E221,"MM/DD/YY")&amp;CHAR(10)&amp;TEXT(AA221,"MM/DD/YY"),E221)</f>
        <v>02/10/25
02/10/25</v>
      </c>
      <c r="AY221" s="19" t="n">
        <f aca="false">IF(F221&lt;&gt;AB221,TEXT(F221,"$###,###")&amp;CHAR(10)&amp;TEXT(AB221,"$###,###"),F221)</f>
        <v>72671</v>
      </c>
      <c r="AZ221" s="19" t="n">
        <f aca="false">IF(G221&lt;&gt;AC221,TEXT(G221,"$###,###")&amp;CHAR(10)&amp;TEXT(AC221,"$###,###"),G221)</f>
        <v>21387</v>
      </c>
      <c r="BA221" s="19" t="n">
        <f aca="false">IF(AND(H221&lt;&gt;"-",H221&lt;&gt;AD221),TEXT(H221,"$###,##0")&amp;CHAR(10)&amp;TEXT(AD221,"$###,##0"),H221)</f>
        <v>0</v>
      </c>
      <c r="BB221" s="19" t="n">
        <f aca="false">IF(I221&lt;&gt;AE221,TEXT(I221,"$###,###")&amp;CHAR(10)&amp;TEXT(AE221,"$###,###"),I221)</f>
        <v>1054</v>
      </c>
      <c r="BC221" s="19" t="n">
        <f aca="false">IF(AND(J221&lt;&gt;"-",J221&lt;&gt;AF221),TEXT(J221,"$###,##0")&amp;CHAR(10)&amp;TEXT(AF221,"$###,##0"),J221)</f>
        <v>187</v>
      </c>
      <c r="BD221" s="19" t="n">
        <f aca="false">IF(AND(K221&lt;&gt;"-",K221&lt;&gt;AG221),TEXT(K221,"$###,##0")&amp;CHAR(10)&amp;TEXT(AG221,"$###,##0"),K221)</f>
        <v>6116</v>
      </c>
      <c r="BE221" s="19" t="n">
        <f aca="false">IF(AND(L221&lt;&gt;"-",L221&lt;&gt;AH221),TEXT(L221,"$###,##0")&amp;CHAR(10)&amp;TEXT(AH221,"$###,##0"),L221)</f>
        <v>298</v>
      </c>
      <c r="BF221" s="18" t="n">
        <f aca="false">IF(M221&lt;&gt;AI221,M221&amp;CHAR(10)&amp;AI221,M221)</f>
        <v>26</v>
      </c>
      <c r="BG221" s="19" t="n">
        <f aca="false">IF(N221&lt;&gt;AJ221,TEXT(N221,"$###,###")&amp;CHAR(10)&amp;TEXT(AJ221,"$###,###"),N221)</f>
        <v>29042</v>
      </c>
      <c r="BH221" s="19" t="n">
        <f aca="false">IF(O221&lt;&gt;AK221,TEXT(O221,"$###,###")&amp;CHAR(10)&amp;TEXT(AK221,"$###,###"),O221)</f>
        <v>101713</v>
      </c>
    </row>
    <row r="222" customFormat="false" ht="23.85" hidden="false" customHeight="false" outlineLevel="0" collapsed="false">
      <c r="A222" s="10" t="s">
        <v>140</v>
      </c>
      <c r="B222" s="10" t="s">
        <v>647</v>
      </c>
      <c r="C222" s="11" t="s">
        <v>648</v>
      </c>
      <c r="D222" s="12" t="s">
        <v>649</v>
      </c>
      <c r="E222" s="11" t="s">
        <v>109</v>
      </c>
      <c r="F222" s="13" t="n">
        <v>50285</v>
      </c>
      <c r="G222" s="13" t="n">
        <v>14799</v>
      </c>
      <c r="H222" s="13" t="n">
        <v>0</v>
      </c>
      <c r="I222" s="13" t="n">
        <v>729</v>
      </c>
      <c r="J222" s="14" t="n">
        <v>187</v>
      </c>
      <c r="K222" s="13" t="n">
        <v>0</v>
      </c>
      <c r="L222" s="13" t="n">
        <v>0</v>
      </c>
      <c r="M222" s="10" t="n">
        <v>26</v>
      </c>
      <c r="N222" s="13" t="n">
        <v>15715</v>
      </c>
      <c r="O222" s="13" t="n">
        <v>66000</v>
      </c>
      <c r="T222" s="0" t="str">
        <f aca="false">B222</f>
        <v>Santos, David T.</v>
      </c>
      <c r="U222" s="15" t="str">
        <f aca="false">X222</f>
        <v>Santos, David T.</v>
      </c>
      <c r="V222" s="0" t="str">
        <f aca="false">IF(OR(T222=U222,T222="",U222=""),"OK","BAD")</f>
        <v>OK</v>
      </c>
      <c r="W222" s="10" t="s">
        <v>140</v>
      </c>
      <c r="X222" s="10" t="s">
        <v>647</v>
      </c>
      <c r="Y222" s="11" t="n">
        <v>44088</v>
      </c>
      <c r="Z222" s="12" t="s">
        <v>649</v>
      </c>
      <c r="AA222" s="11" t="n">
        <v>45505</v>
      </c>
      <c r="AB222" s="13" t="n">
        <v>50285</v>
      </c>
      <c r="AC222" s="13" t="n">
        <v>14799</v>
      </c>
      <c r="AD222" s="13" t="n">
        <v>0</v>
      </c>
      <c r="AE222" s="13" t="n">
        <v>729</v>
      </c>
      <c r="AF222" s="13" t="n">
        <v>187</v>
      </c>
      <c r="AG222" s="13" t="n">
        <v>0</v>
      </c>
      <c r="AH222" s="13" t="n">
        <v>0</v>
      </c>
      <c r="AI222" s="12" t="n">
        <v>26</v>
      </c>
      <c r="AJ222" s="13" t="n">
        <v>15715</v>
      </c>
      <c r="AK222" s="13" t="n">
        <v>66000</v>
      </c>
      <c r="AS222" s="16" t="e">
        <f aca="false">IF(#REF!&lt;&gt;#REF!,#REF!&amp;"/"&amp;#REF!,#REF!)</f>
        <v>#REF!</v>
      </c>
      <c r="AT222" s="16" t="str">
        <f aca="false">IF(A222&lt;&gt;W222,A222&amp;CHAR(10)&amp;W222,A222)</f>
        <v>Assistant Instructor</v>
      </c>
      <c r="AU222" s="16" t="str">
        <f aca="false">IF(B222&lt;&gt;X222,B222&amp;CHAR(10)&amp;X222,B222)</f>
        <v>Santos, David T.</v>
      </c>
      <c r="AV222" s="17" t="str">
        <f aca="false">IF(C222&lt;&gt;Y222,TEXT(C222,"MM/DD/YY")&amp;CHAR(10)&amp;TEXT(Y222,"MM/DD/YY"),C222)</f>
        <v>09/14/20
09/14/20</v>
      </c>
      <c r="AW222" s="18" t="str">
        <f aca="false">IF(D222&lt;&gt;Z222,D222&amp;CHAR(10)&amp;Z222,D222)</f>
        <v>I-9-c</v>
      </c>
      <c r="AX222" s="17" t="str">
        <f aca="false">IF(E222&lt;&gt;AA222,TEXT(E222,"MM/DD/YY")&amp;CHAR(10)&amp;TEXT(AA222,"MM/DD/YY"),E222)</f>
        <v>08/01/24
08/01/24</v>
      </c>
      <c r="AY222" s="19" t="n">
        <f aca="false">IF(F222&lt;&gt;AB222,TEXT(F222,"$###,###")&amp;CHAR(10)&amp;TEXT(AB222,"$###,###"),F222)</f>
        <v>50285</v>
      </c>
      <c r="AZ222" s="19" t="n">
        <f aca="false">IF(G222&lt;&gt;AC222,TEXT(G222,"$###,###")&amp;CHAR(10)&amp;TEXT(AC222,"$###,###"),G222)</f>
        <v>14799</v>
      </c>
      <c r="BA222" s="19" t="n">
        <f aca="false">IF(AND(H222&lt;&gt;"-",H222&lt;&gt;AD222),TEXT(H222,"$###,##0")&amp;CHAR(10)&amp;TEXT(AD222,"$###,##0"),H222)</f>
        <v>0</v>
      </c>
      <c r="BB222" s="19" t="n">
        <f aca="false">IF(I222&lt;&gt;AE222,TEXT(I222,"$###,###")&amp;CHAR(10)&amp;TEXT(AE222,"$###,###"),I222)</f>
        <v>729</v>
      </c>
      <c r="BC222" s="19" t="n">
        <f aca="false">IF(AND(J222&lt;&gt;"-",J222&lt;&gt;AF222),TEXT(J222,"$###,##0")&amp;CHAR(10)&amp;TEXT(AF222,"$###,##0"),J222)</f>
        <v>187</v>
      </c>
      <c r="BD222" s="19" t="n">
        <f aca="false">IF(AND(K222&lt;&gt;"-",K222&lt;&gt;AG222),TEXT(K222,"$###,##0")&amp;CHAR(10)&amp;TEXT(AG222,"$###,##0"),K222)</f>
        <v>0</v>
      </c>
      <c r="BE222" s="19" t="n">
        <f aca="false">IF(AND(L222&lt;&gt;"-",L222&lt;&gt;AH222),TEXT(L222,"$###,##0")&amp;CHAR(10)&amp;TEXT(AH222,"$###,##0"),L222)</f>
        <v>0</v>
      </c>
      <c r="BF222" s="18" t="n">
        <f aca="false">IF(M222&lt;&gt;AI222,M222&amp;CHAR(10)&amp;AI222,M222)</f>
        <v>26</v>
      </c>
      <c r="BG222" s="19" t="n">
        <f aca="false">IF(N222&lt;&gt;AJ222,TEXT(N222,"$###,###")&amp;CHAR(10)&amp;TEXT(AJ222,"$###,###"),N222)</f>
        <v>15715</v>
      </c>
      <c r="BH222" s="19" t="n">
        <f aca="false">IF(O222&lt;&gt;AK222,TEXT(O222,"$###,###")&amp;CHAR(10)&amp;TEXT(AK222,"$###,###"),O222)</f>
        <v>66000</v>
      </c>
    </row>
    <row r="223" customFormat="false" ht="23.85" hidden="false" customHeight="false" outlineLevel="0" collapsed="false">
      <c r="A223" s="10" t="s">
        <v>650</v>
      </c>
      <c r="B223" s="10" t="s">
        <v>651</v>
      </c>
      <c r="C223" s="11" t="s">
        <v>349</v>
      </c>
      <c r="D223" s="12" t="s">
        <v>371</v>
      </c>
      <c r="E223" s="11" t="s">
        <v>229</v>
      </c>
      <c r="F223" s="13" t="n">
        <v>65175</v>
      </c>
      <c r="G223" s="13" t="n">
        <v>19181</v>
      </c>
      <c r="H223" s="13" t="n">
        <v>0</v>
      </c>
      <c r="I223" s="13" t="n">
        <v>945</v>
      </c>
      <c r="J223" s="14" t="n">
        <v>187</v>
      </c>
      <c r="K223" s="13" t="n">
        <v>15670</v>
      </c>
      <c r="L223" s="13" t="n">
        <v>530</v>
      </c>
      <c r="M223" s="10" t="n">
        <v>26</v>
      </c>
      <c r="N223" s="13" t="n">
        <v>36513</v>
      </c>
      <c r="O223" s="13" t="n">
        <v>101688</v>
      </c>
      <c r="T223" s="0" t="str">
        <f aca="false">B223</f>
        <v>Santos, Gemma-Lee P.</v>
      </c>
      <c r="U223" s="15" t="str">
        <f aca="false">X223</f>
        <v>Santos, Gemma-Lee P.</v>
      </c>
      <c r="V223" s="0" t="str">
        <f aca="false">IF(OR(T223=U223,T223="",U223=""),"OK","BAD")</f>
        <v>OK</v>
      </c>
      <c r="W223" s="10" t="s">
        <v>652</v>
      </c>
      <c r="X223" s="10" t="s">
        <v>651</v>
      </c>
      <c r="Y223" s="11" t="n">
        <v>44998</v>
      </c>
      <c r="Z223" s="12" t="s">
        <v>653</v>
      </c>
      <c r="AA223" s="11" t="n">
        <v>45364</v>
      </c>
      <c r="AB223" s="13" t="n">
        <v>57283</v>
      </c>
      <c r="AC223" s="13" t="n">
        <v>16858</v>
      </c>
      <c r="AD223" s="13" t="n">
        <v>495</v>
      </c>
      <c r="AE223" s="13" t="n">
        <v>831</v>
      </c>
      <c r="AF223" s="13" t="n">
        <v>187</v>
      </c>
      <c r="AG223" s="13" t="n">
        <v>15670</v>
      </c>
      <c r="AH223" s="13" t="n">
        <v>530</v>
      </c>
      <c r="AI223" s="12" t="n">
        <v>26</v>
      </c>
      <c r="AJ223" s="13" t="n">
        <v>34571</v>
      </c>
      <c r="AK223" s="13" t="n">
        <v>91854</v>
      </c>
      <c r="AS223" s="16" t="e">
        <f aca="false">IF(#REF!&lt;&gt;#REF!,#REF!&amp;"/"&amp;#REF!,#REF!)</f>
        <v>#REF!</v>
      </c>
      <c r="AT223" s="16" t="str">
        <f aca="false">IF(A223&lt;&gt;W223,A223&amp;CHAR(10)&amp;W223,A223)</f>
        <v>Coordinator, Financial Aid
Coordinator Financial Aid</v>
      </c>
      <c r="AU223" s="16" t="str">
        <f aca="false">IF(B223&lt;&gt;X223,B223&amp;CHAR(10)&amp;X223,B223)</f>
        <v>Santos, Gemma-Lee P.</v>
      </c>
      <c r="AV223" s="17" t="str">
        <f aca="false">IF(C223&lt;&gt;Y223,TEXT(C223,"MM/DD/YY")&amp;CHAR(10)&amp;TEXT(Y223,"MM/DD/YY"),C223)</f>
        <v>03/13/23
03/13/23</v>
      </c>
      <c r="AW223" s="18" t="str">
        <f aca="false">IF(D223&lt;&gt;Z223,D223&amp;CHAR(10)&amp;Z223,D223)</f>
        <v>M-2-b
L-2-C</v>
      </c>
      <c r="AX223" s="17" t="str">
        <f aca="false">IF(E223&lt;&gt;AA223,TEXT(E223,"MM/DD/YY")&amp;CHAR(10)&amp;TEXT(AA223,"MM/DD/YY"),E223)</f>
        <v>01/01/25
03/13/24</v>
      </c>
      <c r="AY223" s="19" t="str">
        <f aca="false">IF(F223&lt;&gt;AB223,TEXT(F223,"$###,###")&amp;CHAR(10)&amp;TEXT(AB223,"$###,###"),F223)</f>
        <v>$65,175
$57,283</v>
      </c>
      <c r="AZ223" s="19" t="str">
        <f aca="false">IF(G223&lt;&gt;AC223,TEXT(G223,"$###,###")&amp;CHAR(10)&amp;TEXT(AC223,"$###,###"),G223)</f>
        <v>$19,181
$16,858</v>
      </c>
      <c r="BA223" s="19" t="str">
        <f aca="false">IF(AND(H223&lt;&gt;"-",H223&lt;&gt;AD223),TEXT(H223,"$###,##0")&amp;CHAR(10)&amp;TEXT(AD223,"$###,##0"),H223)</f>
        <v>$0
$495</v>
      </c>
      <c r="BB223" s="19" t="str">
        <f aca="false">IF(I223&lt;&gt;AE223,TEXT(I223,"$###,###")&amp;CHAR(10)&amp;TEXT(AE223,"$###,###"),I223)</f>
        <v>$945
$831</v>
      </c>
      <c r="BC223" s="19" t="n">
        <f aca="false">IF(AND(J223&lt;&gt;"-",J223&lt;&gt;AF223),TEXT(J223,"$###,##0")&amp;CHAR(10)&amp;TEXT(AF223,"$###,##0"),J223)</f>
        <v>187</v>
      </c>
      <c r="BD223" s="19" t="n">
        <f aca="false">IF(AND(K223&lt;&gt;"-",K223&lt;&gt;AG223),TEXT(K223,"$###,##0")&amp;CHAR(10)&amp;TEXT(AG223,"$###,##0"),K223)</f>
        <v>15670</v>
      </c>
      <c r="BE223" s="19" t="n">
        <f aca="false">IF(AND(L223&lt;&gt;"-",L223&lt;&gt;AH223),TEXT(L223,"$###,##0")&amp;CHAR(10)&amp;TEXT(AH223,"$###,##0"),L223)</f>
        <v>530</v>
      </c>
      <c r="BF223" s="18" t="n">
        <f aca="false">IF(M223&lt;&gt;AI223,M223&amp;CHAR(10)&amp;AI223,M223)</f>
        <v>26</v>
      </c>
      <c r="BG223" s="19" t="str">
        <f aca="false">IF(N223&lt;&gt;AJ223,TEXT(N223,"$###,###")&amp;CHAR(10)&amp;TEXT(AJ223,"$###,###"),N223)</f>
        <v>$36,513
$34,571</v>
      </c>
      <c r="BH223" s="19" t="str">
        <f aca="false">IF(O223&lt;&gt;AK223,TEXT(O223,"$###,###")&amp;CHAR(10)&amp;TEXT(AK223,"$###,###"),O223)</f>
        <v>$101,688
$91,854</v>
      </c>
    </row>
    <row r="224" customFormat="false" ht="23.85" hidden="false" customHeight="false" outlineLevel="0" collapsed="false">
      <c r="A224" s="10" t="s">
        <v>41</v>
      </c>
      <c r="B224" s="10" t="s">
        <v>654</v>
      </c>
      <c r="C224" s="11" t="s">
        <v>298</v>
      </c>
      <c r="D224" s="12" t="s">
        <v>81</v>
      </c>
      <c r="E224" s="11" t="s">
        <v>655</v>
      </c>
      <c r="F224" s="13" t="n">
        <v>42388</v>
      </c>
      <c r="G224" s="13" t="n">
        <v>12475</v>
      </c>
      <c r="H224" s="13" t="n">
        <v>495</v>
      </c>
      <c r="I224" s="13" t="n">
        <v>615</v>
      </c>
      <c r="J224" s="14" t="n">
        <v>187</v>
      </c>
      <c r="K224" s="13" t="n">
        <v>3994</v>
      </c>
      <c r="L224" s="13" t="n">
        <v>298</v>
      </c>
      <c r="M224" s="10" t="n">
        <v>26</v>
      </c>
      <c r="N224" s="13" t="n">
        <v>18063</v>
      </c>
      <c r="O224" s="13" t="n">
        <v>60451</v>
      </c>
      <c r="T224" s="0" t="str">
        <f aca="false">B224</f>
        <v>Santos, James S.</v>
      </c>
      <c r="U224" s="15" t="str">
        <f aca="false">X224</f>
        <v>Santos, James S.</v>
      </c>
      <c r="V224" s="0" t="str">
        <f aca="false">IF(OR(T224=U224,T224="",U224=""),"OK","BAD")</f>
        <v>OK</v>
      </c>
      <c r="W224" s="10" t="s">
        <v>41</v>
      </c>
      <c r="X224" s="10" t="s">
        <v>654</v>
      </c>
      <c r="Y224" s="17" t="n">
        <v>44105</v>
      </c>
      <c r="Z224" s="12" t="s">
        <v>81</v>
      </c>
      <c r="AA224" s="17" t="n">
        <v>45566</v>
      </c>
      <c r="AB224" s="13" t="n">
        <v>42388</v>
      </c>
      <c r="AC224" s="13" t="n">
        <v>12475</v>
      </c>
      <c r="AD224" s="13" t="n">
        <v>495</v>
      </c>
      <c r="AE224" s="13" t="n">
        <v>615</v>
      </c>
      <c r="AF224" s="13" t="n">
        <v>187</v>
      </c>
      <c r="AG224" s="13" t="n">
        <v>3994</v>
      </c>
      <c r="AH224" s="13" t="n">
        <v>298</v>
      </c>
      <c r="AI224" s="12" t="n">
        <v>26</v>
      </c>
      <c r="AJ224" s="13" t="n">
        <v>18063</v>
      </c>
      <c r="AK224" s="13" t="n">
        <v>60451</v>
      </c>
      <c r="AS224" s="16" t="e">
        <f aca="false">IF(#REF!&lt;&gt;#REF!,#REF!&amp;"/"&amp;#REF!,#REF!)</f>
        <v>#REF!</v>
      </c>
      <c r="AT224" s="16" t="str">
        <f aca="false">IF(A224&lt;&gt;W224,A224&amp;CHAR(10)&amp;W224,A224)</f>
        <v>Computer Technician II</v>
      </c>
      <c r="AU224" s="16" t="str">
        <f aca="false">IF(B224&lt;&gt;X224,B224&amp;CHAR(10)&amp;X224,B224)</f>
        <v>Santos, James S.</v>
      </c>
      <c r="AV224" s="17" t="str">
        <f aca="false">IF(C224&lt;&gt;Y224,TEXT(C224,"MM/DD/YY")&amp;CHAR(10)&amp;TEXT(Y224,"MM/DD/YY"),C224)</f>
        <v>10/01/20
10/01/20</v>
      </c>
      <c r="AW224" s="18" t="str">
        <f aca="false">IF(D224&lt;&gt;Z224,D224&amp;CHAR(10)&amp;Z224,D224)</f>
        <v>J-4</v>
      </c>
      <c r="AX224" s="17" t="str">
        <f aca="false">IF(E224&lt;&gt;AA224,TEXT(E224,"MM/DD/YY")&amp;CHAR(10)&amp;TEXT(AA224,"MM/DD/YY"),E224)</f>
        <v>10/01/24
10/01/24</v>
      </c>
      <c r="AY224" s="19" t="n">
        <f aca="false">IF(F224&lt;&gt;AB224,TEXT(F224,"$###,###")&amp;CHAR(10)&amp;TEXT(AB224,"$###,###"),F224)</f>
        <v>42388</v>
      </c>
      <c r="AZ224" s="19" t="n">
        <f aca="false">IF(G224&lt;&gt;AC224,TEXT(G224,"$###,###")&amp;CHAR(10)&amp;TEXT(AC224,"$###,###"),G224)</f>
        <v>12475</v>
      </c>
      <c r="BA224" s="19" t="n">
        <f aca="false">IF(AND(H224&lt;&gt;"-",H224&lt;&gt;AD224),TEXT(H224,"$###,##0")&amp;CHAR(10)&amp;TEXT(AD224,"$###,##0"),H224)</f>
        <v>495</v>
      </c>
      <c r="BB224" s="19" t="n">
        <f aca="false">IF(I224&lt;&gt;AE224,TEXT(I224,"$###,###")&amp;CHAR(10)&amp;TEXT(AE224,"$###,###"),I224)</f>
        <v>615</v>
      </c>
      <c r="BC224" s="19" t="n">
        <f aca="false">IF(AND(J224&lt;&gt;"-",J224&lt;&gt;AF224),TEXT(J224,"$###,##0")&amp;CHAR(10)&amp;TEXT(AF224,"$###,##0"),J224)</f>
        <v>187</v>
      </c>
      <c r="BD224" s="19" t="n">
        <f aca="false">IF(AND(K224&lt;&gt;"-",K224&lt;&gt;AG224),TEXT(K224,"$###,##0")&amp;CHAR(10)&amp;TEXT(AG224,"$###,##0"),K224)</f>
        <v>3994</v>
      </c>
      <c r="BE224" s="19" t="n">
        <f aca="false">IF(AND(L224&lt;&gt;"-",L224&lt;&gt;AH224),TEXT(L224,"$###,##0")&amp;CHAR(10)&amp;TEXT(AH224,"$###,##0"),L224)</f>
        <v>298</v>
      </c>
      <c r="BF224" s="18" t="n">
        <f aca="false">IF(M224&lt;&gt;AI224,M224&amp;CHAR(10)&amp;AI224,M224)</f>
        <v>26</v>
      </c>
      <c r="BG224" s="19" t="n">
        <f aca="false">IF(N224&lt;&gt;AJ224,TEXT(N224,"$###,###")&amp;CHAR(10)&amp;TEXT(AJ224,"$###,###"),N224)</f>
        <v>18063</v>
      </c>
      <c r="BH224" s="19" t="n">
        <f aca="false">IF(O224&lt;&gt;AK224,TEXT(O224,"$###,###")&amp;CHAR(10)&amp;TEXT(AK224,"$###,###"),O224)</f>
        <v>60451</v>
      </c>
    </row>
    <row r="225" customFormat="false" ht="23.85" hidden="false" customHeight="false" outlineLevel="0" collapsed="false">
      <c r="A225" s="10" t="s">
        <v>656</v>
      </c>
      <c r="B225" s="10" t="s">
        <v>657</v>
      </c>
      <c r="C225" s="11" t="s">
        <v>562</v>
      </c>
      <c r="D225" s="12" t="s">
        <v>658</v>
      </c>
      <c r="E225" s="11" t="s">
        <v>659</v>
      </c>
      <c r="F225" s="13" t="n">
        <v>60875</v>
      </c>
      <c r="G225" s="13" t="n">
        <v>17916</v>
      </c>
      <c r="H225" s="13" t="n">
        <v>0</v>
      </c>
      <c r="I225" s="13" t="n">
        <v>883</v>
      </c>
      <c r="J225" s="14" t="n">
        <v>187</v>
      </c>
      <c r="K225" s="13" t="n">
        <v>0</v>
      </c>
      <c r="L225" s="13" t="n">
        <v>0</v>
      </c>
      <c r="M225" s="10" t="n">
        <v>26</v>
      </c>
      <c r="N225" s="13" t="n">
        <v>18985</v>
      </c>
      <c r="O225" s="13" t="n">
        <v>79860</v>
      </c>
      <c r="T225" s="0" t="str">
        <f aca="false">B225</f>
        <v>Santos, Therese C.</v>
      </c>
      <c r="U225" s="15" t="str">
        <f aca="false">X225</f>
        <v>Santos, Therese C.</v>
      </c>
      <c r="V225" s="0" t="str">
        <f aca="false">IF(OR(T225=U225,T225="",U225=""),"OK","BAD")</f>
        <v>OK</v>
      </c>
      <c r="W225" s="10" t="s">
        <v>656</v>
      </c>
      <c r="X225" s="10" t="s">
        <v>657</v>
      </c>
      <c r="Y225" s="11" t="n">
        <v>44929</v>
      </c>
      <c r="Z225" s="12" t="s">
        <v>658</v>
      </c>
      <c r="AA225" s="11" t="n">
        <v>45644</v>
      </c>
      <c r="AB225" s="13" t="n">
        <v>60875</v>
      </c>
      <c r="AC225" s="13" t="n">
        <v>17916</v>
      </c>
      <c r="AD225" s="13" t="n">
        <v>0</v>
      </c>
      <c r="AE225" s="13" t="n">
        <v>883</v>
      </c>
      <c r="AF225" s="13" t="n">
        <v>187</v>
      </c>
      <c r="AG225" s="13" t="n">
        <v>0</v>
      </c>
      <c r="AH225" s="13" t="n">
        <v>0</v>
      </c>
      <c r="AI225" s="12" t="n">
        <v>26</v>
      </c>
      <c r="AJ225" s="13" t="n">
        <v>18985</v>
      </c>
      <c r="AK225" s="13" t="n">
        <v>79860</v>
      </c>
      <c r="AS225" s="16" t="e">
        <f aca="false">IF(#REF!&lt;&gt;#REF!,#REF!&amp;"/"&amp;#REF!,#REF!)</f>
        <v>#REF!</v>
      </c>
      <c r="AT225" s="16" t="str">
        <f aca="false">IF(A225&lt;&gt;W225,A225&amp;CHAR(10)&amp;W225,A225)</f>
        <v>Program Coordinator IV</v>
      </c>
      <c r="AU225" s="16" t="str">
        <f aca="false">IF(B225&lt;&gt;X225,B225&amp;CHAR(10)&amp;X225,B225)</f>
        <v>Santos, Therese C.</v>
      </c>
      <c r="AV225" s="17" t="str">
        <f aca="false">IF(C225&lt;&gt;Y225,TEXT(C225,"MM/DD/YY")&amp;CHAR(10)&amp;TEXT(Y225,"MM/DD/YY"),C225)</f>
        <v>01/03/23
01/03/23</v>
      </c>
      <c r="AW225" s="18" t="str">
        <f aca="false">IF(D225&lt;&gt;Z225,D225&amp;CHAR(10)&amp;Z225,D225)</f>
        <v>O-1</v>
      </c>
      <c r="AX225" s="17" t="str">
        <f aca="false">IF(E225&lt;&gt;AA225,TEXT(E225,"MM/DD/YY")&amp;CHAR(10)&amp;TEXT(AA225,"MM/DD/YY"),E225)</f>
        <v>12/18/24
12/18/24</v>
      </c>
      <c r="AY225" s="19" t="n">
        <f aca="false">IF(F225&lt;&gt;AB225,TEXT(F225,"$###,###")&amp;CHAR(10)&amp;TEXT(AB225,"$###,###"),F225)</f>
        <v>60875</v>
      </c>
      <c r="AZ225" s="19" t="n">
        <f aca="false">IF(G225&lt;&gt;AC225,TEXT(G225,"$###,###")&amp;CHAR(10)&amp;TEXT(AC225,"$###,###"),G225)</f>
        <v>17916</v>
      </c>
      <c r="BA225" s="19" t="n">
        <f aca="false">IF(AND(H225&lt;&gt;"-",H225&lt;&gt;AD225),TEXT(H225,"$###,##0")&amp;CHAR(10)&amp;TEXT(AD225,"$###,##0"),H225)</f>
        <v>0</v>
      </c>
      <c r="BB225" s="19" t="n">
        <f aca="false">IF(I225&lt;&gt;AE225,TEXT(I225,"$###,###")&amp;CHAR(10)&amp;TEXT(AE225,"$###,###"),I225)</f>
        <v>883</v>
      </c>
      <c r="BC225" s="19" t="n">
        <f aca="false">IF(AND(J225&lt;&gt;"-",J225&lt;&gt;AF225),TEXT(J225,"$###,##0")&amp;CHAR(10)&amp;TEXT(AF225,"$###,##0"),J225)</f>
        <v>187</v>
      </c>
      <c r="BD225" s="19" t="n">
        <f aca="false">IF(AND(K225&lt;&gt;"-",K225&lt;&gt;AG225),TEXT(K225,"$###,##0")&amp;CHAR(10)&amp;TEXT(AG225,"$###,##0"),K225)</f>
        <v>0</v>
      </c>
      <c r="BE225" s="19" t="n">
        <f aca="false">IF(AND(L225&lt;&gt;"-",L225&lt;&gt;AH225),TEXT(L225,"$###,##0")&amp;CHAR(10)&amp;TEXT(AH225,"$###,##0"),L225)</f>
        <v>0</v>
      </c>
      <c r="BF225" s="18" t="n">
        <f aca="false">IF(M225&lt;&gt;AI225,M225&amp;CHAR(10)&amp;AI225,M225)</f>
        <v>26</v>
      </c>
      <c r="BG225" s="19" t="n">
        <f aca="false">IF(N225&lt;&gt;AJ225,TEXT(N225,"$###,###")&amp;CHAR(10)&amp;TEXT(AJ225,"$###,###"),N225)</f>
        <v>18985</v>
      </c>
      <c r="BH225" s="19" t="n">
        <f aca="false">IF(O225&lt;&gt;AK225,TEXT(O225,"$###,###")&amp;CHAR(10)&amp;TEXT(AK225,"$###,###"),O225)</f>
        <v>79860</v>
      </c>
    </row>
    <row r="226" customFormat="false" ht="23.85" hidden="false" customHeight="false" outlineLevel="0" collapsed="false">
      <c r="A226" s="10" t="s">
        <v>27</v>
      </c>
      <c r="B226" s="10" t="s">
        <v>660</v>
      </c>
      <c r="C226" s="11" t="s">
        <v>661</v>
      </c>
      <c r="D226" s="12" t="s">
        <v>662</v>
      </c>
      <c r="E226" s="11" t="s">
        <v>663</v>
      </c>
      <c r="F226" s="13" t="n">
        <v>44567</v>
      </c>
      <c r="G226" s="13" t="n">
        <v>13116</v>
      </c>
      <c r="H226" s="13" t="n">
        <v>0</v>
      </c>
      <c r="I226" s="13" t="n">
        <v>646</v>
      </c>
      <c r="J226" s="14" t="n">
        <v>187</v>
      </c>
      <c r="K226" s="13" t="n">
        <v>9339</v>
      </c>
      <c r="L226" s="13" t="n">
        <v>530</v>
      </c>
      <c r="M226" s="10" t="n">
        <v>26</v>
      </c>
      <c r="N226" s="13" t="n">
        <v>23818</v>
      </c>
      <c r="O226" s="13" t="n">
        <v>68385</v>
      </c>
      <c r="T226" s="0" t="str">
        <f aca="false">B226</f>
        <v>Sarmiento, Launie Danielle N.</v>
      </c>
      <c r="U226" s="15" t="str">
        <f aca="false">X226</f>
        <v>Sarmiento, Launie Danielle N.</v>
      </c>
      <c r="V226" s="0" t="str">
        <f aca="false">IF(OR(T226=U226,T226="",U226=""),"OK","BAD")</f>
        <v>OK</v>
      </c>
      <c r="W226" s="10" t="s">
        <v>27</v>
      </c>
      <c r="X226" s="10" t="s">
        <v>660</v>
      </c>
      <c r="Y226" s="11" t="n">
        <v>44480</v>
      </c>
      <c r="Z226" s="12" t="s">
        <v>662</v>
      </c>
      <c r="AA226" s="11" t="n">
        <v>45576</v>
      </c>
      <c r="AB226" s="13" t="n">
        <v>44567</v>
      </c>
      <c r="AC226" s="13" t="n">
        <v>13116</v>
      </c>
      <c r="AD226" s="13" t="n">
        <v>495</v>
      </c>
      <c r="AE226" s="13" t="n">
        <v>646</v>
      </c>
      <c r="AF226" s="13" t="n">
        <v>187</v>
      </c>
      <c r="AG226" s="13" t="n">
        <v>9339</v>
      </c>
      <c r="AH226" s="13" t="n">
        <v>530</v>
      </c>
      <c r="AI226" s="12" t="n">
        <v>26</v>
      </c>
      <c r="AJ226" s="13" t="n">
        <v>24313</v>
      </c>
      <c r="AK226" s="13" t="n">
        <v>68880</v>
      </c>
      <c r="AS226" s="16" t="e">
        <f aca="false">IF(#REF!&lt;&gt;#REF!,#REF!&amp;"/"&amp;#REF!,#REF!)</f>
        <v>#REF!</v>
      </c>
      <c r="AT226" s="16" t="str">
        <f aca="false">IF(A226&lt;&gt;W226,A226&amp;CHAR(10)&amp;W226,A226)</f>
        <v>Program Coordinator I</v>
      </c>
      <c r="AU226" s="16" t="str">
        <f aca="false">IF(B226&lt;&gt;X226,B226&amp;CHAR(10)&amp;X226,B226)</f>
        <v>Sarmiento, Launie Danielle N.</v>
      </c>
      <c r="AV226" s="17" t="str">
        <f aca="false">IF(C226&lt;&gt;Y226,TEXT(C226,"MM/DD/YY")&amp;CHAR(10)&amp;TEXT(Y226,"MM/DD/YY"),C226)</f>
        <v>10/11/21
10/11/21</v>
      </c>
      <c r="AW226" s="18" t="str">
        <f aca="false">IF(D226&lt;&gt;Z226,D226&amp;CHAR(10)&amp;Z226,D226)</f>
        <v>K-3</v>
      </c>
      <c r="AX226" s="17" t="str">
        <f aca="false">IF(E226&lt;&gt;AA226,TEXT(E226,"MM/DD/YY")&amp;CHAR(10)&amp;TEXT(AA226,"MM/DD/YY"),E226)</f>
        <v>10/11/24
10/11/24</v>
      </c>
      <c r="AY226" s="19" t="n">
        <f aca="false">IF(F226&lt;&gt;AB226,TEXT(F226,"$###,###")&amp;CHAR(10)&amp;TEXT(AB226,"$###,###"),F226)</f>
        <v>44567</v>
      </c>
      <c r="AZ226" s="19" t="n">
        <f aca="false">IF(G226&lt;&gt;AC226,TEXT(G226,"$###,###")&amp;CHAR(10)&amp;TEXT(AC226,"$###,###"),G226)</f>
        <v>13116</v>
      </c>
      <c r="BA226" s="19" t="str">
        <f aca="false">IF(AND(H226&lt;&gt;"-",H226&lt;&gt;AD226),TEXT(H226,"$###,##0")&amp;CHAR(10)&amp;TEXT(AD226,"$###,##0"),H226)</f>
        <v>$0
$495</v>
      </c>
      <c r="BB226" s="19" t="n">
        <f aca="false">IF(I226&lt;&gt;AE226,TEXT(I226,"$###,###")&amp;CHAR(10)&amp;TEXT(AE226,"$###,###"),I226)</f>
        <v>646</v>
      </c>
      <c r="BC226" s="19" t="n">
        <f aca="false">IF(AND(J226&lt;&gt;"-",J226&lt;&gt;AF226),TEXT(J226,"$###,##0")&amp;CHAR(10)&amp;TEXT(AF226,"$###,##0"),J226)</f>
        <v>187</v>
      </c>
      <c r="BD226" s="19" t="n">
        <f aca="false">IF(AND(K226&lt;&gt;"-",K226&lt;&gt;AG226),TEXT(K226,"$###,##0")&amp;CHAR(10)&amp;TEXT(AG226,"$###,##0"),K226)</f>
        <v>9339</v>
      </c>
      <c r="BE226" s="19" t="n">
        <f aca="false">IF(AND(L226&lt;&gt;"-",L226&lt;&gt;AH226),TEXT(L226,"$###,##0")&amp;CHAR(10)&amp;TEXT(AH226,"$###,##0"),L226)</f>
        <v>530</v>
      </c>
      <c r="BF226" s="18" t="n">
        <f aca="false">IF(M226&lt;&gt;AI226,M226&amp;CHAR(10)&amp;AI226,M226)</f>
        <v>26</v>
      </c>
      <c r="BG226" s="19" t="str">
        <f aca="false">IF(N226&lt;&gt;AJ226,TEXT(N226,"$###,###")&amp;CHAR(10)&amp;TEXT(AJ226,"$###,###"),N226)</f>
        <v>$23,818
$24,313</v>
      </c>
      <c r="BH226" s="19" t="str">
        <f aca="false">IF(O226&lt;&gt;AK226,TEXT(O226,"$###,###")&amp;CHAR(10)&amp;TEXT(AK226,"$###,###"),O226)</f>
        <v>$68,385
$68,880</v>
      </c>
    </row>
    <row r="227" customFormat="false" ht="23.85" hidden="false" customHeight="false" outlineLevel="0" collapsed="false">
      <c r="A227" s="10" t="s">
        <v>60</v>
      </c>
      <c r="B227" s="10" t="s">
        <v>664</v>
      </c>
      <c r="C227" s="11" t="s">
        <v>558</v>
      </c>
      <c r="D227" s="12" t="s">
        <v>665</v>
      </c>
      <c r="E227" s="11" t="s">
        <v>109</v>
      </c>
      <c r="F227" s="13" t="n">
        <v>97064</v>
      </c>
      <c r="G227" s="13" t="n">
        <v>28566</v>
      </c>
      <c r="H227" s="13" t="n">
        <v>495</v>
      </c>
      <c r="I227" s="13" t="n">
        <v>1407</v>
      </c>
      <c r="J227" s="14" t="n">
        <v>187</v>
      </c>
      <c r="K227" s="13" t="n">
        <v>3994</v>
      </c>
      <c r="L227" s="13" t="n">
        <v>0</v>
      </c>
      <c r="M227" s="10" t="n">
        <v>26</v>
      </c>
      <c r="N227" s="13" t="n">
        <v>34649</v>
      </c>
      <c r="O227" s="13" t="n">
        <v>131713</v>
      </c>
      <c r="T227" s="0" t="str">
        <f aca="false">B227</f>
        <v>Schrage, Marivic C.</v>
      </c>
      <c r="U227" s="15" t="str">
        <f aca="false">X227</f>
        <v>Schrage, Marivic C.</v>
      </c>
      <c r="V227" s="0" t="str">
        <f aca="false">IF(OR(T227=U227,T227="",U227=""),"OK","BAD")</f>
        <v>OK</v>
      </c>
      <c r="W227" s="10" t="s">
        <v>60</v>
      </c>
      <c r="X227" s="10" t="s">
        <v>664</v>
      </c>
      <c r="Y227" s="11" t="n">
        <v>44417</v>
      </c>
      <c r="Z227" s="12" t="s">
        <v>665</v>
      </c>
      <c r="AA227" s="11" t="n">
        <v>45505</v>
      </c>
      <c r="AB227" s="13" t="n">
        <v>97064</v>
      </c>
      <c r="AC227" s="13" t="n">
        <v>28566</v>
      </c>
      <c r="AD227" s="13" t="n">
        <v>495</v>
      </c>
      <c r="AE227" s="13" t="n">
        <v>1407</v>
      </c>
      <c r="AF227" s="13" t="n">
        <v>187</v>
      </c>
      <c r="AG227" s="13" t="n">
        <v>3994</v>
      </c>
      <c r="AH227" s="13" t="n">
        <v>0</v>
      </c>
      <c r="AI227" s="12" t="n">
        <v>26</v>
      </c>
      <c r="AJ227" s="13" t="n">
        <v>34649</v>
      </c>
      <c r="AK227" s="13" t="n">
        <v>131713</v>
      </c>
      <c r="AS227" s="16" t="e">
        <f aca="false">IF(#REF!&lt;&gt;#REF!,#REF!&amp;"/"&amp;#REF!,#REF!)</f>
        <v>#REF!</v>
      </c>
      <c r="AT227" s="16" t="str">
        <f aca="false">IF(A227&lt;&gt;W227,A227&amp;CHAR(10)&amp;W227,A227)</f>
        <v>Associate Professor</v>
      </c>
      <c r="AU227" s="16" t="str">
        <f aca="false">IF(B227&lt;&gt;X227,B227&amp;CHAR(10)&amp;X227,B227)</f>
        <v>Schrage, Marivic C.</v>
      </c>
      <c r="AV227" s="17" t="str">
        <f aca="false">IF(C227&lt;&gt;Y227,TEXT(C227,"MM/DD/YY")&amp;CHAR(10)&amp;TEXT(Y227,"MM/DD/YY"),C227)</f>
        <v>08/09/21
08/09/21</v>
      </c>
      <c r="AW227" s="18" t="str">
        <f aca="false">IF(D227&lt;&gt;Z227,D227&amp;CHAR(10)&amp;Z227,D227)</f>
        <v>L-15-d</v>
      </c>
      <c r="AX227" s="17" t="str">
        <f aca="false">IF(E227&lt;&gt;AA227,TEXT(E227,"MM/DD/YY")&amp;CHAR(10)&amp;TEXT(AA227,"MM/DD/YY"),E227)</f>
        <v>08/01/24
08/01/24</v>
      </c>
      <c r="AY227" s="19" t="n">
        <f aca="false">IF(F227&lt;&gt;AB227,TEXT(F227,"$###,###")&amp;CHAR(10)&amp;TEXT(AB227,"$###,###"),F227)</f>
        <v>97064</v>
      </c>
      <c r="AZ227" s="19" t="n">
        <f aca="false">IF(G227&lt;&gt;AC227,TEXT(G227,"$###,###")&amp;CHAR(10)&amp;TEXT(AC227,"$###,###"),G227)</f>
        <v>28566</v>
      </c>
      <c r="BA227" s="19" t="n">
        <f aca="false">IF(AND(H227&lt;&gt;"-",H227&lt;&gt;AD227),TEXT(H227,"$###,##0")&amp;CHAR(10)&amp;TEXT(AD227,"$###,##0"),H227)</f>
        <v>495</v>
      </c>
      <c r="BB227" s="19" t="n">
        <f aca="false">IF(I227&lt;&gt;AE227,TEXT(I227,"$###,###")&amp;CHAR(10)&amp;TEXT(AE227,"$###,###"),I227)</f>
        <v>1407</v>
      </c>
      <c r="BC227" s="19" t="n">
        <f aca="false">IF(AND(J227&lt;&gt;"-",J227&lt;&gt;AF227),TEXT(J227,"$###,##0")&amp;CHAR(10)&amp;TEXT(AF227,"$###,##0"),J227)</f>
        <v>187</v>
      </c>
      <c r="BD227" s="19" t="n">
        <f aca="false">IF(AND(K227&lt;&gt;"-",K227&lt;&gt;AG227),TEXT(K227,"$###,##0")&amp;CHAR(10)&amp;TEXT(AG227,"$###,##0"),K227)</f>
        <v>3994</v>
      </c>
      <c r="BE227" s="19" t="n">
        <f aca="false">IF(AND(L227&lt;&gt;"-",L227&lt;&gt;AH227),TEXT(L227,"$###,##0")&amp;CHAR(10)&amp;TEXT(AH227,"$###,##0"),L227)</f>
        <v>0</v>
      </c>
      <c r="BF227" s="18" t="n">
        <f aca="false">IF(M227&lt;&gt;AI227,M227&amp;CHAR(10)&amp;AI227,M227)</f>
        <v>26</v>
      </c>
      <c r="BG227" s="19" t="n">
        <f aca="false">IF(N227&lt;&gt;AJ227,TEXT(N227,"$###,###")&amp;CHAR(10)&amp;TEXT(AJ227,"$###,###"),N227)</f>
        <v>34649</v>
      </c>
      <c r="BH227" s="19" t="n">
        <f aca="false">IF(O227&lt;&gt;AK227,TEXT(O227,"$###,###")&amp;CHAR(10)&amp;TEXT(AK227,"$###,###"),O227)</f>
        <v>131713</v>
      </c>
    </row>
    <row r="228" customFormat="false" ht="23.85" hidden="false" customHeight="false" outlineLevel="0" collapsed="false">
      <c r="A228" s="10" t="s">
        <v>140</v>
      </c>
      <c r="B228" s="10" t="s">
        <v>666</v>
      </c>
      <c r="C228" s="11" t="s">
        <v>95</v>
      </c>
      <c r="D228" s="12" t="s">
        <v>143</v>
      </c>
      <c r="E228" s="11" t="s">
        <v>97</v>
      </c>
      <c r="F228" s="13" t="n">
        <v>35852</v>
      </c>
      <c r="G228" s="13" t="n">
        <v>10551</v>
      </c>
      <c r="H228" s="13" t="n">
        <v>495</v>
      </c>
      <c r="I228" s="13" t="n">
        <v>520</v>
      </c>
      <c r="J228" s="14" t="n">
        <v>0</v>
      </c>
      <c r="K228" s="13" t="n">
        <v>3994</v>
      </c>
      <c r="L228" s="13" t="n">
        <v>298</v>
      </c>
      <c r="M228" s="10" t="n">
        <v>21</v>
      </c>
      <c r="N228" s="13" t="n">
        <v>15858</v>
      </c>
      <c r="O228" s="13" t="n">
        <v>51710</v>
      </c>
      <c r="T228" s="0" t="str">
        <f aca="false">B228</f>
        <v>Serafico, Angelenne P.</v>
      </c>
      <c r="U228" s="15" t="str">
        <f aca="false">X228</f>
        <v>Serafico, Angelenne P.</v>
      </c>
      <c r="V228" s="0" t="str">
        <f aca="false">IF(OR(T228=U228,T228="",U228=""),"OK","BAD")</f>
        <v>OK</v>
      </c>
      <c r="W228" s="10" t="s">
        <v>140</v>
      </c>
      <c r="X228" s="10" t="s">
        <v>666</v>
      </c>
      <c r="Y228" s="11" t="n">
        <v>45152</v>
      </c>
      <c r="Z228" s="12" t="s">
        <v>143</v>
      </c>
      <c r="AA228" s="11" t="s">
        <v>97</v>
      </c>
      <c r="AB228" s="13" t="n">
        <v>35852</v>
      </c>
      <c r="AC228" s="13" t="n">
        <v>10551</v>
      </c>
      <c r="AD228" s="13" t="n">
        <v>495</v>
      </c>
      <c r="AE228" s="13" t="n">
        <v>520</v>
      </c>
      <c r="AF228" s="13" t="n">
        <v>0</v>
      </c>
      <c r="AG228" s="13" t="n">
        <v>3994</v>
      </c>
      <c r="AH228" s="13" t="n">
        <v>298</v>
      </c>
      <c r="AI228" s="12" t="n">
        <v>21</v>
      </c>
      <c r="AJ228" s="13" t="n">
        <v>15858</v>
      </c>
      <c r="AK228" s="13" t="n">
        <v>51710</v>
      </c>
      <c r="AS228" s="16" t="e">
        <f aca="false">IF(#REF!&lt;&gt;#REF!,#REF!&amp;"/"&amp;#REF!,#REF!)</f>
        <v>#REF!</v>
      </c>
      <c r="AT228" s="16" t="str">
        <f aca="false">IF(A228&lt;&gt;W228,A228&amp;CHAR(10)&amp;W228,A228)</f>
        <v>Assistant Instructor</v>
      </c>
      <c r="AU228" s="16" t="str">
        <f aca="false">IF(B228&lt;&gt;X228,B228&amp;CHAR(10)&amp;X228,B228)</f>
        <v>Serafico, Angelenne P.</v>
      </c>
      <c r="AV228" s="17" t="str">
        <f aca="false">IF(C228&lt;&gt;Y228,TEXT(C228,"MM/DD/YY")&amp;CHAR(10)&amp;TEXT(Y228,"MM/DD/YY"),C228)</f>
        <v>08/14/23
08/14/23</v>
      </c>
      <c r="AW228" s="18" t="str">
        <f aca="false">IF(D228&lt;&gt;Z228,D228&amp;CHAR(10)&amp;Z228,D228)</f>
        <v>I-1-a</v>
      </c>
      <c r="AX228" s="17" t="str">
        <f aca="false">IF(E228&lt;&gt;AA228,TEXT(E228,"MM/DD/YY")&amp;CHAR(10)&amp;TEXT(AA228,"MM/DD/YY"),E228)</f>
        <v>LTA</v>
      </c>
      <c r="AY228" s="19" t="n">
        <f aca="false">IF(F228&lt;&gt;AB228,TEXT(F228,"$###,###")&amp;CHAR(10)&amp;TEXT(AB228,"$###,###"),F228)</f>
        <v>35852</v>
      </c>
      <c r="AZ228" s="19" t="n">
        <f aca="false">IF(G228&lt;&gt;AC228,TEXT(G228,"$###,###")&amp;CHAR(10)&amp;TEXT(AC228,"$###,###"),G228)</f>
        <v>10551</v>
      </c>
      <c r="BA228" s="19" t="n">
        <f aca="false">IF(AND(H228&lt;&gt;"-",H228&lt;&gt;AD228),TEXT(H228,"$###,##0")&amp;CHAR(10)&amp;TEXT(AD228,"$###,##0"),H228)</f>
        <v>495</v>
      </c>
      <c r="BB228" s="19" t="n">
        <f aca="false">IF(I228&lt;&gt;AE228,TEXT(I228,"$###,###")&amp;CHAR(10)&amp;TEXT(AE228,"$###,###"),I228)</f>
        <v>520</v>
      </c>
      <c r="BC228" s="19" t="n">
        <f aca="false">IF(AND(J228&lt;&gt;"-",J228&lt;&gt;AF228),TEXT(J228,"$###,##0")&amp;CHAR(10)&amp;TEXT(AF228,"$###,##0"),J228)</f>
        <v>0</v>
      </c>
      <c r="BD228" s="19" t="n">
        <f aca="false">IF(AND(K228&lt;&gt;"-",K228&lt;&gt;AG228),TEXT(K228,"$###,##0")&amp;CHAR(10)&amp;TEXT(AG228,"$###,##0"),K228)</f>
        <v>3994</v>
      </c>
      <c r="BE228" s="19" t="n">
        <f aca="false">IF(AND(L228&lt;&gt;"-",L228&lt;&gt;AH228),TEXT(L228,"$###,##0")&amp;CHAR(10)&amp;TEXT(AH228,"$###,##0"),L228)</f>
        <v>298</v>
      </c>
      <c r="BF228" s="18" t="n">
        <f aca="false">IF(M228&lt;&gt;AI228,M228&amp;CHAR(10)&amp;AI228,M228)</f>
        <v>21</v>
      </c>
      <c r="BG228" s="19" t="n">
        <f aca="false">IF(N228&lt;&gt;AJ228,TEXT(N228,"$###,###")&amp;CHAR(10)&amp;TEXT(AJ228,"$###,###"),N228)</f>
        <v>15858</v>
      </c>
      <c r="BH228" s="19" t="n">
        <f aca="false">IF(O228&lt;&gt;AK228,TEXT(O228,"$###,###")&amp;CHAR(10)&amp;TEXT(AK228,"$###,###"),O228)</f>
        <v>51710</v>
      </c>
    </row>
    <row r="229" customFormat="false" ht="23.85" hidden="false" customHeight="false" outlineLevel="0" collapsed="false">
      <c r="A229" s="10" t="s">
        <v>667</v>
      </c>
      <c r="B229" s="10" t="s">
        <v>668</v>
      </c>
      <c r="C229" s="11" t="s">
        <v>669</v>
      </c>
      <c r="D229" s="12" t="s">
        <v>670</v>
      </c>
      <c r="E229" s="11" t="s">
        <v>671</v>
      </c>
      <c r="F229" s="13" t="n">
        <v>58973</v>
      </c>
      <c r="G229" s="13" t="n">
        <v>17356</v>
      </c>
      <c r="H229" s="13" t="n">
        <v>0</v>
      </c>
      <c r="I229" s="13" t="n">
        <v>855</v>
      </c>
      <c r="J229" s="14" t="n">
        <v>187</v>
      </c>
      <c r="K229" s="13" t="n">
        <v>9339</v>
      </c>
      <c r="L229" s="13" t="n">
        <v>530</v>
      </c>
      <c r="M229" s="10" t="n">
        <v>26</v>
      </c>
      <c r="N229" s="13" t="n">
        <v>28267</v>
      </c>
      <c r="O229" s="13" t="n">
        <v>87240</v>
      </c>
      <c r="T229" s="0" t="str">
        <f aca="false">B229</f>
        <v>Sgambelluri, Juanita I.</v>
      </c>
      <c r="U229" s="15" t="str">
        <f aca="false">X229</f>
        <v>Sgambelluri, Juanita I.</v>
      </c>
      <c r="V229" s="0" t="str">
        <f aca="false">IF(OR(T229=U229,T229="",U229=""),"OK","BAD")</f>
        <v>OK</v>
      </c>
      <c r="W229" s="10" t="s">
        <v>667</v>
      </c>
      <c r="X229" s="10" t="s">
        <v>668</v>
      </c>
      <c r="Y229" s="11" t="n">
        <v>38222</v>
      </c>
      <c r="Z229" s="12" t="s">
        <v>255</v>
      </c>
      <c r="AA229" s="11" t="n">
        <v>45345</v>
      </c>
      <c r="AB229" s="13" t="n">
        <v>57160</v>
      </c>
      <c r="AC229" s="13" t="n">
        <v>16822</v>
      </c>
      <c r="AD229" s="13" t="n">
        <v>0</v>
      </c>
      <c r="AE229" s="13" t="n">
        <v>829</v>
      </c>
      <c r="AF229" s="13" t="n">
        <v>187</v>
      </c>
      <c r="AG229" s="13" t="n">
        <v>9339</v>
      </c>
      <c r="AH229" s="13" t="n">
        <v>530</v>
      </c>
      <c r="AI229" s="12" t="n">
        <v>26</v>
      </c>
      <c r="AJ229" s="13" t="n">
        <v>27707</v>
      </c>
      <c r="AK229" s="13" t="n">
        <v>84867</v>
      </c>
      <c r="AS229" s="16" t="e">
        <f aca="false">IF(#REF!&lt;&gt;#REF!,#REF!&amp;"/"&amp;#REF!,#REF!)</f>
        <v>#REF!</v>
      </c>
      <c r="AT229" s="16" t="str">
        <f aca="false">IF(A229&lt;&gt;W229,A229&amp;CHAR(10)&amp;W229,A229)</f>
        <v>Library Technician Supervisor</v>
      </c>
      <c r="AU229" s="16" t="str">
        <f aca="false">IF(B229&lt;&gt;X229,B229&amp;CHAR(10)&amp;X229,B229)</f>
        <v>Sgambelluri, Juanita I.</v>
      </c>
      <c r="AV229" s="17" t="str">
        <f aca="false">IF(C229&lt;&gt;Y229,TEXT(C229,"MM/DD/YY")&amp;CHAR(10)&amp;TEXT(Y229,"MM/DD/YY"),C229)</f>
        <v>08/23/04
08/23/04</v>
      </c>
      <c r="AW229" s="18" t="str">
        <f aca="false">IF(D229&lt;&gt;Z229,D229&amp;CHAR(10)&amp;Z229,D229)</f>
        <v>J-14
J-13</v>
      </c>
      <c r="AX229" s="17" t="str">
        <f aca="false">IF(E229&lt;&gt;AA229,TEXT(E229,"MM/DD/YY")&amp;CHAR(10)&amp;TEXT(AA229,"MM/DD/YY"),E229)</f>
        <v>02/23/26
02/23/24</v>
      </c>
      <c r="AY229" s="19" t="str">
        <f aca="false">IF(F229&lt;&gt;AB229,TEXT(F229,"$###,###")&amp;CHAR(10)&amp;TEXT(AB229,"$###,###"),F229)</f>
        <v>$58,973
$57,160</v>
      </c>
      <c r="AZ229" s="19" t="str">
        <f aca="false">IF(G229&lt;&gt;AC229,TEXT(G229,"$###,###")&amp;CHAR(10)&amp;TEXT(AC229,"$###,###"),G229)</f>
        <v>$17,356
$16,822</v>
      </c>
      <c r="BA229" s="19" t="n">
        <f aca="false">IF(AND(H229&lt;&gt;"-",H229&lt;&gt;AD229),TEXT(H229,"$###,##0")&amp;CHAR(10)&amp;TEXT(AD229,"$###,##0"),H229)</f>
        <v>0</v>
      </c>
      <c r="BB229" s="19" t="str">
        <f aca="false">IF(I229&lt;&gt;AE229,TEXT(I229,"$###,###")&amp;CHAR(10)&amp;TEXT(AE229,"$###,###"),I229)</f>
        <v>$855
$829</v>
      </c>
      <c r="BC229" s="19" t="n">
        <f aca="false">IF(AND(J229&lt;&gt;"-",J229&lt;&gt;AF229),TEXT(J229,"$###,##0")&amp;CHAR(10)&amp;TEXT(AF229,"$###,##0"),J229)</f>
        <v>187</v>
      </c>
      <c r="BD229" s="19" t="n">
        <f aca="false">IF(AND(K229&lt;&gt;"-",K229&lt;&gt;AG229),TEXT(K229,"$###,##0")&amp;CHAR(10)&amp;TEXT(AG229,"$###,##0"),K229)</f>
        <v>9339</v>
      </c>
      <c r="BE229" s="19" t="n">
        <f aca="false">IF(AND(L229&lt;&gt;"-",L229&lt;&gt;AH229),TEXT(L229,"$###,##0")&amp;CHAR(10)&amp;TEXT(AH229,"$###,##0"),L229)</f>
        <v>530</v>
      </c>
      <c r="BF229" s="18" t="n">
        <f aca="false">IF(M229&lt;&gt;AI229,M229&amp;CHAR(10)&amp;AI229,M229)</f>
        <v>26</v>
      </c>
      <c r="BG229" s="19" t="str">
        <f aca="false">IF(N229&lt;&gt;AJ229,TEXT(N229,"$###,###")&amp;CHAR(10)&amp;TEXT(AJ229,"$###,###"),N229)</f>
        <v>$28,267
$27,707</v>
      </c>
      <c r="BH229" s="19" t="str">
        <f aca="false">IF(O229&lt;&gt;AK229,TEXT(O229,"$###,###")&amp;CHAR(10)&amp;TEXT(AK229,"$###,###"),O229)</f>
        <v>$87,240
$84,867</v>
      </c>
    </row>
    <row r="230" customFormat="false" ht="23.85" hidden="false" customHeight="false" outlineLevel="0" collapsed="false">
      <c r="A230" s="10" t="s">
        <v>265</v>
      </c>
      <c r="B230" s="10" t="s">
        <v>672</v>
      </c>
      <c r="C230" s="11" t="s">
        <v>673</v>
      </c>
      <c r="D230" s="12" t="s">
        <v>268</v>
      </c>
      <c r="E230" s="11" t="s">
        <v>229</v>
      </c>
      <c r="F230" s="13" t="n">
        <v>87064</v>
      </c>
      <c r="G230" s="13" t="n">
        <v>25623</v>
      </c>
      <c r="H230" s="13" t="n">
        <v>0</v>
      </c>
      <c r="I230" s="13" t="n">
        <v>1262</v>
      </c>
      <c r="J230" s="14" t="n">
        <v>187</v>
      </c>
      <c r="K230" s="13" t="n">
        <v>9339</v>
      </c>
      <c r="L230" s="13" t="n">
        <v>530</v>
      </c>
      <c r="M230" s="10" t="n">
        <v>26</v>
      </c>
      <c r="N230" s="13" t="n">
        <v>36941</v>
      </c>
      <c r="O230" s="13" t="n">
        <v>124005</v>
      </c>
      <c r="T230" s="0" t="str">
        <f aca="false">B230</f>
        <v>Sison, Christine B.</v>
      </c>
      <c r="U230" s="15" t="str">
        <f aca="false">X230</f>
        <v>Sison, Christine B.</v>
      </c>
      <c r="V230" s="0" t="str">
        <f aca="false">IF(OR(T230=U230,T230="",U230=""),"OK","BAD")</f>
        <v>OK</v>
      </c>
      <c r="W230" s="10" t="s">
        <v>265</v>
      </c>
      <c r="X230" s="10" t="s">
        <v>672</v>
      </c>
      <c r="Y230" s="11" t="n">
        <v>44326</v>
      </c>
      <c r="Z230" s="12" t="s">
        <v>674</v>
      </c>
      <c r="AA230" s="11" t="n">
        <v>45292</v>
      </c>
      <c r="AB230" s="13" t="n">
        <v>76462</v>
      </c>
      <c r="AC230" s="13" t="n">
        <v>22503</v>
      </c>
      <c r="AD230" s="13" t="n">
        <v>0</v>
      </c>
      <c r="AE230" s="13" t="n">
        <v>1109</v>
      </c>
      <c r="AF230" s="13" t="n">
        <v>187</v>
      </c>
      <c r="AG230" s="13" t="n">
        <v>9339</v>
      </c>
      <c r="AH230" s="13" t="n">
        <v>530</v>
      </c>
      <c r="AI230" s="12" t="n">
        <v>26</v>
      </c>
      <c r="AJ230" s="13" t="n">
        <v>33668</v>
      </c>
      <c r="AK230" s="13" t="n">
        <v>110130</v>
      </c>
      <c r="AS230" s="16" t="e">
        <f aca="false">IF(#REF!&lt;&gt;#REF!,#REF!&amp;"/"&amp;#REF!,#REF!)</f>
        <v>#REF!</v>
      </c>
      <c r="AT230" s="16" t="str">
        <f aca="false">IF(A230&lt;&gt;W230,A230&amp;CHAR(10)&amp;W230,A230)</f>
        <v>Associate Dean</v>
      </c>
      <c r="AU230" s="16" t="str">
        <f aca="false">IF(B230&lt;&gt;X230,B230&amp;CHAR(10)&amp;X230,B230)</f>
        <v>Sison, Christine B.</v>
      </c>
      <c r="AV230" s="17" t="str">
        <f aca="false">IF(C230&lt;&gt;Y230,TEXT(C230,"MM/DD/YY")&amp;CHAR(10)&amp;TEXT(Y230,"MM/DD/YY"),C230)</f>
        <v>05/10/21
05/10/21</v>
      </c>
      <c r="AW230" s="18" t="str">
        <f aca="false">IF(D230&lt;&gt;Z230,D230&amp;CHAR(10)&amp;Z230,D230)</f>
        <v>O-1-a
N-2-d</v>
      </c>
      <c r="AX230" s="17" t="str">
        <f aca="false">IF(E230&lt;&gt;AA230,TEXT(E230,"MM/DD/YY")&amp;CHAR(10)&amp;TEXT(AA230,"MM/DD/YY"),E230)</f>
        <v>01/01/25
01/01/24</v>
      </c>
      <c r="AY230" s="19" t="str">
        <f aca="false">IF(F230&lt;&gt;AB230,TEXT(F230,"$###,###")&amp;CHAR(10)&amp;TEXT(AB230,"$###,###"),F230)</f>
        <v>$87,064
$76,462</v>
      </c>
      <c r="AZ230" s="19" t="str">
        <f aca="false">IF(G230&lt;&gt;AC230,TEXT(G230,"$###,###")&amp;CHAR(10)&amp;TEXT(AC230,"$###,###"),G230)</f>
        <v>$25,623
$22,503</v>
      </c>
      <c r="BA230" s="19" t="n">
        <f aca="false">IF(AND(H230&lt;&gt;"-",H230&lt;&gt;AD230),TEXT(H230,"$###,##0")&amp;CHAR(10)&amp;TEXT(AD230,"$###,##0"),H230)</f>
        <v>0</v>
      </c>
      <c r="BB230" s="19" t="str">
        <f aca="false">IF(I230&lt;&gt;AE230,TEXT(I230,"$###,###")&amp;CHAR(10)&amp;TEXT(AE230,"$###,###"),I230)</f>
        <v>$1,262
$1,109</v>
      </c>
      <c r="BC230" s="19" t="n">
        <f aca="false">IF(AND(J230&lt;&gt;"-",J230&lt;&gt;AF230),TEXT(J230,"$###,##0")&amp;CHAR(10)&amp;TEXT(AF230,"$###,##0"),J230)</f>
        <v>187</v>
      </c>
      <c r="BD230" s="19" t="n">
        <f aca="false">IF(AND(K230&lt;&gt;"-",K230&lt;&gt;AG230),TEXT(K230,"$###,##0")&amp;CHAR(10)&amp;TEXT(AG230,"$###,##0"),K230)</f>
        <v>9339</v>
      </c>
      <c r="BE230" s="19" t="n">
        <f aca="false">IF(AND(L230&lt;&gt;"-",L230&lt;&gt;AH230),TEXT(L230,"$###,##0")&amp;CHAR(10)&amp;TEXT(AH230,"$###,##0"),L230)</f>
        <v>530</v>
      </c>
      <c r="BF230" s="18" t="n">
        <f aca="false">IF(M230&lt;&gt;AI230,M230&amp;CHAR(10)&amp;AI230,M230)</f>
        <v>26</v>
      </c>
      <c r="BG230" s="19" t="str">
        <f aca="false">IF(N230&lt;&gt;AJ230,TEXT(N230,"$###,###")&amp;CHAR(10)&amp;TEXT(AJ230,"$###,###"),N230)</f>
        <v>$36,941
$33,668</v>
      </c>
      <c r="BH230" s="19" t="str">
        <f aca="false">IF(O230&lt;&gt;AK230,TEXT(O230,"$###,###")&amp;CHAR(10)&amp;TEXT(AK230,"$###,###"),O230)</f>
        <v>$124,005
$110,130</v>
      </c>
    </row>
    <row r="231" customFormat="false" ht="23.85" hidden="false" customHeight="false" outlineLevel="0" collapsed="false">
      <c r="A231" s="10" t="s">
        <v>27</v>
      </c>
      <c r="B231" s="10" t="s">
        <v>675</v>
      </c>
      <c r="C231" s="11" t="s">
        <v>661</v>
      </c>
      <c r="D231" s="12" t="s">
        <v>676</v>
      </c>
      <c r="E231" s="11" t="s">
        <v>677</v>
      </c>
      <c r="F231" s="13" t="n">
        <v>51715</v>
      </c>
      <c r="G231" s="13" t="n">
        <v>15220</v>
      </c>
      <c r="H231" s="13" t="n">
        <v>0</v>
      </c>
      <c r="I231" s="13" t="n">
        <v>750</v>
      </c>
      <c r="J231" s="14" t="n">
        <v>187</v>
      </c>
      <c r="K231" s="13" t="n">
        <v>5709</v>
      </c>
      <c r="L231" s="13" t="n">
        <v>328</v>
      </c>
      <c r="M231" s="10" t="n">
        <v>26</v>
      </c>
      <c r="N231" s="13" t="n">
        <v>22194</v>
      </c>
      <c r="O231" s="13" t="n">
        <v>73909</v>
      </c>
      <c r="T231" s="0" t="str">
        <f aca="false">B231</f>
        <v>Smith, Tishawnna P.</v>
      </c>
      <c r="U231" s="15" t="str">
        <f aca="false">X231</f>
        <v>Smith, Tishawnna P.</v>
      </c>
      <c r="V231" s="0" t="str">
        <f aca="false">IF(OR(T231=U231,T231="",U231=""),"OK","BAD")</f>
        <v>OK</v>
      </c>
      <c r="W231" s="10" t="s">
        <v>27</v>
      </c>
      <c r="X231" s="10" t="s">
        <v>675</v>
      </c>
      <c r="Y231" s="11" t="n">
        <v>44480</v>
      </c>
      <c r="Z231" s="12" t="s">
        <v>676</v>
      </c>
      <c r="AA231" s="11" t="n">
        <v>45758</v>
      </c>
      <c r="AB231" s="13" t="n">
        <v>51715</v>
      </c>
      <c r="AC231" s="13" t="n">
        <v>15220</v>
      </c>
      <c r="AD231" s="13" t="n">
        <v>495</v>
      </c>
      <c r="AE231" s="13" t="n">
        <v>750</v>
      </c>
      <c r="AF231" s="13" t="n">
        <v>187</v>
      </c>
      <c r="AG231" s="13" t="n">
        <v>5709</v>
      </c>
      <c r="AH231" s="13" t="n">
        <v>328</v>
      </c>
      <c r="AI231" s="12" t="n">
        <v>26</v>
      </c>
      <c r="AJ231" s="13" t="n">
        <v>22689</v>
      </c>
      <c r="AK231" s="13" t="n">
        <v>74404</v>
      </c>
      <c r="AS231" s="16" t="e">
        <f aca="false">IF(#REF!&lt;&gt;#REF!,#REF!&amp;"/"&amp;#REF!,#REF!)</f>
        <v>#REF!</v>
      </c>
      <c r="AT231" s="16" t="str">
        <f aca="false">IF(A231&lt;&gt;W231,A231&amp;CHAR(10)&amp;W231,A231)</f>
        <v>Program Coordinator I</v>
      </c>
      <c r="AU231" s="16" t="str">
        <f aca="false">IF(B231&lt;&gt;X231,B231&amp;CHAR(10)&amp;X231,B231)</f>
        <v>Smith, Tishawnna P.</v>
      </c>
      <c r="AV231" s="17" t="str">
        <f aca="false">IF(C231&lt;&gt;Y231,TEXT(C231,"MM/DD/YY")&amp;CHAR(10)&amp;TEXT(Y231,"MM/DD/YY"),C231)</f>
        <v>10/11/21
10/11/21</v>
      </c>
      <c r="AW231" s="18" t="str">
        <f aca="false">IF(D231&lt;&gt;Z231,D231&amp;CHAR(10)&amp;Z231,D231)</f>
        <v>K-7</v>
      </c>
      <c r="AX231" s="17" t="str">
        <f aca="false">IF(E231&lt;&gt;AA231,TEXT(E231,"MM/DD/YY")&amp;CHAR(10)&amp;TEXT(AA231,"MM/DD/YY"),E231)</f>
        <v>04/11/25
04/11/25</v>
      </c>
      <c r="AY231" s="19" t="n">
        <f aca="false">IF(F231&lt;&gt;AB231,TEXT(F231,"$###,###")&amp;CHAR(10)&amp;TEXT(AB231,"$###,###"),F231)</f>
        <v>51715</v>
      </c>
      <c r="AZ231" s="19" t="n">
        <f aca="false">IF(G231&lt;&gt;AC231,TEXT(G231,"$###,###")&amp;CHAR(10)&amp;TEXT(AC231,"$###,###"),G231)</f>
        <v>15220</v>
      </c>
      <c r="BA231" s="19" t="str">
        <f aca="false">IF(AND(H231&lt;&gt;"-",H231&lt;&gt;AD231),TEXT(H231,"$###,##0")&amp;CHAR(10)&amp;TEXT(AD231,"$###,##0"),H231)</f>
        <v>$0
$495</v>
      </c>
      <c r="BB231" s="19" t="n">
        <f aca="false">IF(I231&lt;&gt;AE231,TEXT(I231,"$###,###")&amp;CHAR(10)&amp;TEXT(AE231,"$###,###"),I231)</f>
        <v>750</v>
      </c>
      <c r="BC231" s="19" t="n">
        <f aca="false">IF(AND(J231&lt;&gt;"-",J231&lt;&gt;AF231),TEXT(J231,"$###,##0")&amp;CHAR(10)&amp;TEXT(AF231,"$###,##0"),J231)</f>
        <v>187</v>
      </c>
      <c r="BD231" s="19" t="n">
        <f aca="false">IF(AND(K231&lt;&gt;"-",K231&lt;&gt;AG231),TEXT(K231,"$###,##0")&amp;CHAR(10)&amp;TEXT(AG231,"$###,##0"),K231)</f>
        <v>5709</v>
      </c>
      <c r="BE231" s="19" t="n">
        <f aca="false">IF(AND(L231&lt;&gt;"-",L231&lt;&gt;AH231),TEXT(L231,"$###,##0")&amp;CHAR(10)&amp;TEXT(AH231,"$###,##0"),L231)</f>
        <v>328</v>
      </c>
      <c r="BF231" s="18" t="n">
        <f aca="false">IF(M231&lt;&gt;AI231,M231&amp;CHAR(10)&amp;AI231,M231)</f>
        <v>26</v>
      </c>
      <c r="BG231" s="19" t="str">
        <f aca="false">IF(N231&lt;&gt;AJ231,TEXT(N231,"$###,###")&amp;CHAR(10)&amp;TEXT(AJ231,"$###,###"),N231)</f>
        <v>$22,194
$22,689</v>
      </c>
      <c r="BH231" s="19" t="str">
        <f aca="false">IF(O231&lt;&gt;AK231,TEXT(O231,"$###,###")&amp;CHAR(10)&amp;TEXT(AK231,"$###,###"),O231)</f>
        <v>$73,909
$74,404</v>
      </c>
    </row>
    <row r="232" customFormat="false" ht="23.85" hidden="false" customHeight="false" outlineLevel="0" collapsed="false">
      <c r="A232" s="10" t="s">
        <v>311</v>
      </c>
      <c r="B232" s="10" t="s">
        <v>678</v>
      </c>
      <c r="C232" s="11" t="s">
        <v>349</v>
      </c>
      <c r="D232" s="12" t="s">
        <v>313</v>
      </c>
      <c r="E232" s="11" t="s">
        <v>229</v>
      </c>
      <c r="F232" s="13" t="n">
        <v>94029</v>
      </c>
      <c r="G232" s="13" t="n">
        <v>27673</v>
      </c>
      <c r="H232" s="13" t="n">
        <v>0</v>
      </c>
      <c r="I232" s="13" t="n">
        <v>1363</v>
      </c>
      <c r="J232" s="14" t="n">
        <v>187</v>
      </c>
      <c r="K232" s="13" t="n">
        <v>6116</v>
      </c>
      <c r="L232" s="13" t="n">
        <v>298</v>
      </c>
      <c r="M232" s="10" t="n">
        <v>26</v>
      </c>
      <c r="N232" s="13" t="n">
        <v>35637</v>
      </c>
      <c r="O232" s="13" t="n">
        <v>129666</v>
      </c>
      <c r="T232" s="0" t="str">
        <f aca="false">B232</f>
        <v>Solidum, Catherine M.</v>
      </c>
      <c r="U232" s="15" t="str">
        <f aca="false">X232</f>
        <v>Solidum, Catherine M.</v>
      </c>
      <c r="V232" s="0" t="str">
        <f aca="false">IF(OR(T232=U232,T232="",U232=""),"OK","BAD")</f>
        <v>OK</v>
      </c>
      <c r="W232" s="10" t="s">
        <v>311</v>
      </c>
      <c r="X232" s="10" t="s">
        <v>678</v>
      </c>
      <c r="Y232" s="11" t="n">
        <v>44998</v>
      </c>
      <c r="Z232" s="12" t="s">
        <v>679</v>
      </c>
      <c r="AA232" s="11" t="n">
        <v>45364</v>
      </c>
      <c r="AB232" s="13" t="n">
        <v>77793</v>
      </c>
      <c r="AC232" s="13" t="n">
        <v>22894</v>
      </c>
      <c r="AD232" s="13" t="n">
        <v>495</v>
      </c>
      <c r="AE232" s="13" t="n">
        <v>1128</v>
      </c>
      <c r="AF232" s="13" t="n">
        <v>187</v>
      </c>
      <c r="AG232" s="13" t="n">
        <v>6116</v>
      </c>
      <c r="AH232" s="13" t="n">
        <v>298</v>
      </c>
      <c r="AI232" s="12" t="n">
        <v>26</v>
      </c>
      <c r="AJ232" s="13" t="n">
        <v>31119</v>
      </c>
      <c r="AK232" s="13" t="n">
        <v>108912</v>
      </c>
      <c r="AS232" s="16" t="e">
        <f aca="false">IF(#REF!&lt;&gt;#REF!,#REF!&amp;"/"&amp;#REF!,#REF!)</f>
        <v>#REF!</v>
      </c>
      <c r="AT232" s="16" t="str">
        <f aca="false">IF(A232&lt;&gt;W232,A232&amp;CHAR(10)&amp;W232,A232)</f>
        <v>Assistant Director</v>
      </c>
      <c r="AU232" s="16" t="str">
        <f aca="false">IF(B232&lt;&gt;X232,B232&amp;CHAR(10)&amp;X232,B232)</f>
        <v>Solidum, Catherine M.</v>
      </c>
      <c r="AV232" s="17" t="str">
        <f aca="false">IF(C232&lt;&gt;Y232,TEXT(C232,"MM/DD/YY")&amp;CHAR(10)&amp;TEXT(Y232,"MM/DD/YY"),C232)</f>
        <v>03/13/23
03/13/23</v>
      </c>
      <c r="AW232" s="18" t="str">
        <f aca="false">IF(D232&lt;&gt;Z232,D232&amp;CHAR(10)&amp;Z232,D232)</f>
        <v>P-1-a
O-1-b</v>
      </c>
      <c r="AX232" s="17" t="str">
        <f aca="false">IF(E232&lt;&gt;AA232,TEXT(E232,"MM/DD/YY")&amp;CHAR(10)&amp;TEXT(AA232,"MM/DD/YY"),E232)</f>
        <v>01/01/25
03/13/24</v>
      </c>
      <c r="AY232" s="19" t="str">
        <f aca="false">IF(F232&lt;&gt;AB232,TEXT(F232,"$###,###")&amp;CHAR(10)&amp;TEXT(AB232,"$###,###"),F232)</f>
        <v>$94,029
$77,793</v>
      </c>
      <c r="AZ232" s="19" t="str">
        <f aca="false">IF(G232&lt;&gt;AC232,TEXT(G232,"$###,###")&amp;CHAR(10)&amp;TEXT(AC232,"$###,###"),G232)</f>
        <v>$27,673
$22,894</v>
      </c>
      <c r="BA232" s="19" t="str">
        <f aca="false">IF(AND(H232&lt;&gt;"-",H232&lt;&gt;AD232),TEXT(H232,"$###,##0")&amp;CHAR(10)&amp;TEXT(AD232,"$###,##0"),H232)</f>
        <v>$0
$495</v>
      </c>
      <c r="BB232" s="19" t="str">
        <f aca="false">IF(I232&lt;&gt;AE232,TEXT(I232,"$###,###")&amp;CHAR(10)&amp;TEXT(AE232,"$###,###"),I232)</f>
        <v>$1,363
$1,128</v>
      </c>
      <c r="BC232" s="19" t="n">
        <f aca="false">IF(AND(J232&lt;&gt;"-",J232&lt;&gt;AF232),TEXT(J232,"$###,##0")&amp;CHAR(10)&amp;TEXT(AF232,"$###,##0"),J232)</f>
        <v>187</v>
      </c>
      <c r="BD232" s="19" t="n">
        <f aca="false">IF(AND(K232&lt;&gt;"-",K232&lt;&gt;AG232),TEXT(K232,"$###,##0")&amp;CHAR(10)&amp;TEXT(AG232,"$###,##0"),K232)</f>
        <v>6116</v>
      </c>
      <c r="BE232" s="19" t="n">
        <f aca="false">IF(AND(L232&lt;&gt;"-",L232&lt;&gt;AH232),TEXT(L232,"$###,##0")&amp;CHAR(10)&amp;TEXT(AH232,"$###,##0"),L232)</f>
        <v>298</v>
      </c>
      <c r="BF232" s="18" t="n">
        <f aca="false">IF(M232&lt;&gt;AI232,M232&amp;CHAR(10)&amp;AI232,M232)</f>
        <v>26</v>
      </c>
      <c r="BG232" s="19" t="str">
        <f aca="false">IF(N232&lt;&gt;AJ232,TEXT(N232,"$###,###")&amp;CHAR(10)&amp;TEXT(AJ232,"$###,###"),N232)</f>
        <v>$35,637
$31,119</v>
      </c>
      <c r="BH232" s="19" t="str">
        <f aca="false">IF(O232&lt;&gt;AK232,TEXT(O232,"$###,###")&amp;CHAR(10)&amp;TEXT(AK232,"$###,###"),O232)</f>
        <v>$129,666
$108,912</v>
      </c>
    </row>
    <row r="233" customFormat="false" ht="23.85" hidden="false" customHeight="false" outlineLevel="0" collapsed="false">
      <c r="A233" s="10" t="s">
        <v>680</v>
      </c>
      <c r="B233" s="10" t="s">
        <v>681</v>
      </c>
      <c r="C233" s="11" t="s">
        <v>682</v>
      </c>
      <c r="D233" s="12" t="s">
        <v>683</v>
      </c>
      <c r="E233" s="11" t="s">
        <v>229</v>
      </c>
      <c r="F233" s="13" t="n">
        <v>63891</v>
      </c>
      <c r="G233" s="13" t="n">
        <v>18803</v>
      </c>
      <c r="H233" s="13" t="n">
        <v>495</v>
      </c>
      <c r="I233" s="13" t="n">
        <v>926</v>
      </c>
      <c r="J233" s="14" t="n">
        <v>187</v>
      </c>
      <c r="K233" s="13" t="n">
        <v>3994</v>
      </c>
      <c r="L233" s="13" t="n">
        <v>298</v>
      </c>
      <c r="M233" s="10" t="n">
        <v>26</v>
      </c>
      <c r="N233" s="13" t="n">
        <v>24703</v>
      </c>
      <c r="O233" s="13" t="n">
        <v>88594</v>
      </c>
      <c r="T233" s="0" t="str">
        <f aca="false">B233</f>
        <v>Soliva, Jason G.</v>
      </c>
      <c r="U233" s="15" t="str">
        <f aca="false">X233</f>
        <v>Soliva, Jason G.</v>
      </c>
      <c r="V233" s="0" t="str">
        <f aca="false">IF(OR(T233=U233,T233="",U233=""),"OK","BAD")</f>
        <v>OK</v>
      </c>
      <c r="W233" s="10" t="s">
        <v>680</v>
      </c>
      <c r="X233" s="10" t="s">
        <v>681</v>
      </c>
      <c r="Y233" s="11" t="n">
        <v>44837</v>
      </c>
      <c r="Z233" s="12" t="s">
        <v>197</v>
      </c>
      <c r="AA233" s="11" t="n">
        <v>45292</v>
      </c>
      <c r="AB233" s="13" t="n">
        <v>61043</v>
      </c>
      <c r="AC233" s="13" t="n">
        <v>17965</v>
      </c>
      <c r="AD233" s="13" t="n">
        <v>495</v>
      </c>
      <c r="AE233" s="13" t="n">
        <v>885</v>
      </c>
      <c r="AF233" s="13" t="n">
        <v>187</v>
      </c>
      <c r="AG233" s="13" t="n">
        <v>3994</v>
      </c>
      <c r="AH233" s="13" t="n">
        <v>298</v>
      </c>
      <c r="AI233" s="12" t="n">
        <v>26</v>
      </c>
      <c r="AJ233" s="13" t="n">
        <v>23824</v>
      </c>
      <c r="AK233" s="13" t="n">
        <v>84867</v>
      </c>
      <c r="AS233" s="16" t="e">
        <f aca="false">IF(#REF!&lt;&gt;#REF!,#REF!&amp;"/"&amp;#REF!,#REF!)</f>
        <v>#REF!</v>
      </c>
      <c r="AT233" s="16" t="str">
        <f aca="false">IF(A233&lt;&gt;W233,A233&amp;CHAR(10)&amp;W233,A233)</f>
        <v>Instructional Designer</v>
      </c>
      <c r="AU233" s="16" t="str">
        <f aca="false">IF(B233&lt;&gt;X233,B233&amp;CHAR(10)&amp;X233,B233)</f>
        <v>Soliva, Jason G.</v>
      </c>
      <c r="AV233" s="17" t="str">
        <f aca="false">IF(C233&lt;&gt;Y233,TEXT(C233,"MM/DD/YY")&amp;CHAR(10)&amp;TEXT(Y233,"MM/DD/YY"),C233)</f>
        <v>10/03/22
10/03/22</v>
      </c>
      <c r="AW233" s="18" t="str">
        <f aca="false">IF(D233&lt;&gt;Z233,D233&amp;CHAR(10)&amp;Z233,D233)</f>
        <v>M-1-d
M-1-b</v>
      </c>
      <c r="AX233" s="17" t="str">
        <f aca="false">IF(E233&lt;&gt;AA233,TEXT(E233,"MM/DD/YY")&amp;CHAR(10)&amp;TEXT(AA233,"MM/DD/YY"),E233)</f>
        <v>01/01/25
01/01/24</v>
      </c>
      <c r="AY233" s="19" t="str">
        <f aca="false">IF(F233&lt;&gt;AB233,TEXT(F233,"$###,###")&amp;CHAR(10)&amp;TEXT(AB233,"$###,###"),F233)</f>
        <v>$63,891
$61,043</v>
      </c>
      <c r="AZ233" s="19" t="str">
        <f aca="false">IF(G233&lt;&gt;AC233,TEXT(G233,"$###,###")&amp;CHAR(10)&amp;TEXT(AC233,"$###,###"),G233)</f>
        <v>$18,803
$17,965</v>
      </c>
      <c r="BA233" s="19" t="n">
        <f aca="false">IF(AND(H233&lt;&gt;"-",H233&lt;&gt;AD233),TEXT(H233,"$###,##0")&amp;CHAR(10)&amp;TEXT(AD233,"$###,##0"),H233)</f>
        <v>495</v>
      </c>
      <c r="BB233" s="19" t="str">
        <f aca="false">IF(I233&lt;&gt;AE233,TEXT(I233,"$###,###")&amp;CHAR(10)&amp;TEXT(AE233,"$###,###"),I233)</f>
        <v>$926
$885</v>
      </c>
      <c r="BC233" s="19" t="n">
        <f aca="false">IF(AND(J233&lt;&gt;"-",J233&lt;&gt;AF233),TEXT(J233,"$###,##0")&amp;CHAR(10)&amp;TEXT(AF233,"$###,##0"),J233)</f>
        <v>187</v>
      </c>
      <c r="BD233" s="19" t="n">
        <f aca="false">IF(AND(K233&lt;&gt;"-",K233&lt;&gt;AG233),TEXT(K233,"$###,##0")&amp;CHAR(10)&amp;TEXT(AG233,"$###,##0"),K233)</f>
        <v>3994</v>
      </c>
      <c r="BE233" s="19" t="n">
        <f aca="false">IF(AND(L233&lt;&gt;"-",L233&lt;&gt;AH233),TEXT(L233,"$###,##0")&amp;CHAR(10)&amp;TEXT(AH233,"$###,##0"),L233)</f>
        <v>298</v>
      </c>
      <c r="BF233" s="18" t="n">
        <f aca="false">IF(M233&lt;&gt;AI233,M233&amp;CHAR(10)&amp;AI233,M233)</f>
        <v>26</v>
      </c>
      <c r="BG233" s="19" t="str">
        <f aca="false">IF(N233&lt;&gt;AJ233,TEXT(N233,"$###,###")&amp;CHAR(10)&amp;TEXT(AJ233,"$###,###"),N233)</f>
        <v>$24,703
$23,824</v>
      </c>
      <c r="BH233" s="19" t="str">
        <f aca="false">IF(O233&lt;&gt;AK233,TEXT(O233,"$###,###")&amp;CHAR(10)&amp;TEXT(AK233,"$###,###"),O233)</f>
        <v>$88,594
$84,867</v>
      </c>
    </row>
    <row r="234" customFormat="false" ht="23.85" hidden="false" customHeight="false" outlineLevel="0" collapsed="false">
      <c r="A234" s="10" t="s">
        <v>242</v>
      </c>
      <c r="B234" s="10" t="s">
        <v>684</v>
      </c>
      <c r="C234" s="11" t="s">
        <v>298</v>
      </c>
      <c r="D234" s="12" t="s">
        <v>685</v>
      </c>
      <c r="E234" s="11" t="s">
        <v>109</v>
      </c>
      <c r="F234" s="13" t="n">
        <v>91793</v>
      </c>
      <c r="G234" s="13" t="n">
        <v>27015</v>
      </c>
      <c r="H234" s="13" t="n">
        <v>0</v>
      </c>
      <c r="I234" s="13" t="n">
        <v>1331</v>
      </c>
      <c r="J234" s="14" t="n">
        <v>187</v>
      </c>
      <c r="K234" s="13" t="n">
        <v>9339</v>
      </c>
      <c r="L234" s="13" t="n">
        <v>530</v>
      </c>
      <c r="M234" s="10" t="n">
        <v>26</v>
      </c>
      <c r="N234" s="13" t="n">
        <v>38402</v>
      </c>
      <c r="O234" s="13" t="n">
        <v>130195</v>
      </c>
      <c r="T234" s="0" t="str">
        <f aca="false">B234</f>
        <v>Sunga, Anthony Jay J.</v>
      </c>
      <c r="U234" s="15" t="str">
        <f aca="false">X234</f>
        <v>Sunga, Anthony Jay J.</v>
      </c>
      <c r="V234" s="0" t="str">
        <f aca="false">IF(OR(T234=U234,T234="",U234=""),"OK","BAD")</f>
        <v>OK</v>
      </c>
      <c r="W234" s="10" t="s">
        <v>242</v>
      </c>
      <c r="X234" s="10" t="s">
        <v>684</v>
      </c>
      <c r="Y234" s="11" t="n">
        <v>44105</v>
      </c>
      <c r="Z234" s="12" t="s">
        <v>685</v>
      </c>
      <c r="AA234" s="11" t="n">
        <v>45505</v>
      </c>
      <c r="AB234" s="13" t="n">
        <v>91793</v>
      </c>
      <c r="AC234" s="13" t="n">
        <v>27015</v>
      </c>
      <c r="AD234" s="13" t="n">
        <v>0</v>
      </c>
      <c r="AE234" s="13" t="n">
        <v>1331</v>
      </c>
      <c r="AF234" s="13" t="n">
        <v>187</v>
      </c>
      <c r="AG234" s="13" t="n">
        <v>9339</v>
      </c>
      <c r="AH234" s="13" t="n">
        <v>530</v>
      </c>
      <c r="AI234" s="12" t="n">
        <v>26</v>
      </c>
      <c r="AJ234" s="13" t="n">
        <v>38402</v>
      </c>
      <c r="AK234" s="13" t="n">
        <v>130195</v>
      </c>
      <c r="AS234" s="16" t="e">
        <f aca="false">IF(#REF!&lt;&gt;#REF!,#REF!&amp;"/"&amp;#REF!,#REF!)</f>
        <v>#REF!</v>
      </c>
      <c r="AT234" s="16" t="str">
        <f aca="false">IF(A234&lt;&gt;W234,A234&amp;CHAR(10)&amp;W234,A234)</f>
        <v>Professor</v>
      </c>
      <c r="AU234" s="16" t="str">
        <f aca="false">IF(B234&lt;&gt;X234,B234&amp;CHAR(10)&amp;X234,B234)</f>
        <v>Sunga, Anthony Jay J.</v>
      </c>
      <c r="AV234" s="17" t="str">
        <f aca="false">IF(C234&lt;&gt;Y234,TEXT(C234,"MM/DD/YY")&amp;CHAR(10)&amp;TEXT(Y234,"MM/DD/YY"),C234)</f>
        <v>10/01/20
10/01/20</v>
      </c>
      <c r="AW234" s="18" t="str">
        <f aca="false">IF(D234&lt;&gt;Z234,D234&amp;CHAR(10)&amp;Z234,D234)</f>
        <v>M-11-c</v>
      </c>
      <c r="AX234" s="17" t="str">
        <f aca="false">IF(E234&lt;&gt;AA234,TEXT(E234,"MM/DD/YY")&amp;CHAR(10)&amp;TEXT(AA234,"MM/DD/YY"),E234)</f>
        <v>08/01/24
08/01/24</v>
      </c>
      <c r="AY234" s="19" t="n">
        <f aca="false">IF(F234&lt;&gt;AB234,TEXT(F234,"$###,###")&amp;CHAR(10)&amp;TEXT(AB234,"$###,###"),F234)</f>
        <v>91793</v>
      </c>
      <c r="AZ234" s="19" t="n">
        <f aca="false">IF(G234&lt;&gt;AC234,TEXT(G234,"$###,###")&amp;CHAR(10)&amp;TEXT(AC234,"$###,###"),G234)</f>
        <v>27015</v>
      </c>
      <c r="BA234" s="19" t="n">
        <f aca="false">IF(AND(H234&lt;&gt;"-",H234&lt;&gt;AD234),TEXT(H234,"$###,##0")&amp;CHAR(10)&amp;TEXT(AD234,"$###,##0"),H234)</f>
        <v>0</v>
      </c>
      <c r="BB234" s="19" t="n">
        <f aca="false">IF(I234&lt;&gt;AE234,TEXT(I234,"$###,###")&amp;CHAR(10)&amp;TEXT(AE234,"$###,###"),I234)</f>
        <v>1331</v>
      </c>
      <c r="BC234" s="19" t="n">
        <f aca="false">IF(AND(J234&lt;&gt;"-",J234&lt;&gt;AF234),TEXT(J234,"$###,##0")&amp;CHAR(10)&amp;TEXT(AF234,"$###,##0"),J234)</f>
        <v>187</v>
      </c>
      <c r="BD234" s="19" t="n">
        <f aca="false">IF(AND(K234&lt;&gt;"-",K234&lt;&gt;AG234),TEXT(K234,"$###,##0")&amp;CHAR(10)&amp;TEXT(AG234,"$###,##0"),K234)</f>
        <v>9339</v>
      </c>
      <c r="BE234" s="19" t="n">
        <f aca="false">IF(AND(L234&lt;&gt;"-",L234&lt;&gt;AH234),TEXT(L234,"$###,##0")&amp;CHAR(10)&amp;TEXT(AH234,"$###,##0"),L234)</f>
        <v>530</v>
      </c>
      <c r="BF234" s="18" t="n">
        <f aca="false">IF(M234&lt;&gt;AI234,M234&amp;CHAR(10)&amp;AI234,M234)</f>
        <v>26</v>
      </c>
      <c r="BG234" s="19" t="n">
        <f aca="false">IF(N234&lt;&gt;AJ234,TEXT(N234,"$###,###")&amp;CHAR(10)&amp;TEXT(AJ234,"$###,###"),N234)</f>
        <v>38402</v>
      </c>
      <c r="BH234" s="19" t="n">
        <f aca="false">IF(O234&lt;&gt;AK234,TEXT(O234,"$###,###")&amp;CHAR(10)&amp;TEXT(AK234,"$###,###"),O234)</f>
        <v>130195</v>
      </c>
    </row>
    <row r="235" customFormat="false" ht="23.85" hidden="false" customHeight="false" outlineLevel="0" collapsed="false">
      <c r="A235" s="10" t="s">
        <v>33</v>
      </c>
      <c r="B235" s="10" t="s">
        <v>686</v>
      </c>
      <c r="C235" s="11" t="s">
        <v>687</v>
      </c>
      <c r="D235" s="12" t="s">
        <v>538</v>
      </c>
      <c r="E235" s="11" t="s">
        <v>109</v>
      </c>
      <c r="F235" s="13" t="n">
        <v>56282</v>
      </c>
      <c r="G235" s="13" t="n">
        <v>16564</v>
      </c>
      <c r="H235" s="13" t="n">
        <v>0</v>
      </c>
      <c r="I235" s="13" t="n">
        <v>816</v>
      </c>
      <c r="J235" s="14" t="n">
        <v>187</v>
      </c>
      <c r="K235" s="13" t="n">
        <v>5709</v>
      </c>
      <c r="L235" s="13" t="n">
        <v>328</v>
      </c>
      <c r="M235" s="10" t="n">
        <v>26</v>
      </c>
      <c r="N235" s="13" t="n">
        <v>23604</v>
      </c>
      <c r="O235" s="13" t="n">
        <v>79886</v>
      </c>
      <c r="T235" s="0" t="str">
        <f aca="false">B235</f>
        <v>Tabunar, James M.</v>
      </c>
      <c r="U235" s="15" t="str">
        <f aca="false">X235</f>
        <v>Tabunar, James M.</v>
      </c>
      <c r="V235" s="0" t="str">
        <f aca="false">IF(OR(T235=U235,T235="",U235=""),"OK","BAD")</f>
        <v>OK</v>
      </c>
      <c r="W235" s="10" t="s">
        <v>33</v>
      </c>
      <c r="X235" s="10" t="s">
        <v>686</v>
      </c>
      <c r="Y235" s="11" t="n">
        <v>37109</v>
      </c>
      <c r="Z235" s="12" t="s">
        <v>538</v>
      </c>
      <c r="AA235" s="11" t="n">
        <v>45505</v>
      </c>
      <c r="AB235" s="13" t="n">
        <v>56282</v>
      </c>
      <c r="AC235" s="13" t="n">
        <v>16564</v>
      </c>
      <c r="AD235" s="13" t="n">
        <v>0</v>
      </c>
      <c r="AE235" s="13" t="n">
        <v>816</v>
      </c>
      <c r="AF235" s="13" t="n">
        <v>187</v>
      </c>
      <c r="AG235" s="13" t="n">
        <v>5709</v>
      </c>
      <c r="AH235" s="13" t="n">
        <v>328</v>
      </c>
      <c r="AI235" s="12" t="n">
        <v>26</v>
      </c>
      <c r="AJ235" s="13" t="n">
        <v>23604</v>
      </c>
      <c r="AK235" s="13" t="n">
        <v>79886</v>
      </c>
      <c r="AS235" s="16" t="e">
        <f aca="false">IF(#REF!&lt;&gt;#REF!,#REF!&amp;"/"&amp;#REF!,#REF!)</f>
        <v>#REF!</v>
      </c>
      <c r="AT235" s="16" t="str">
        <f aca="false">IF(A235&lt;&gt;W235,A235&amp;CHAR(10)&amp;W235,A235)</f>
        <v>Instructor</v>
      </c>
      <c r="AU235" s="16" t="str">
        <f aca="false">IF(B235&lt;&gt;X235,B235&amp;CHAR(10)&amp;X235,B235)</f>
        <v>Tabunar, James M.</v>
      </c>
      <c r="AV235" s="17" t="str">
        <f aca="false">IF(C235&lt;&gt;Y235,TEXT(C235,"MM/DD/YY")&amp;CHAR(10)&amp;TEXT(Y235,"MM/DD/YY"),C235)</f>
        <v>08/06/01
08/06/01</v>
      </c>
      <c r="AW235" s="18" t="str">
        <f aca="false">IF(D235&lt;&gt;Z235,D235&amp;CHAR(10)&amp;Z235,D235)</f>
        <v>J-7-d</v>
      </c>
      <c r="AX235" s="17" t="str">
        <f aca="false">IF(E235&lt;&gt;AA235,TEXT(E235,"MM/DD/YY")&amp;CHAR(10)&amp;TEXT(AA235,"MM/DD/YY"),E235)</f>
        <v>08/01/24
08/01/24</v>
      </c>
      <c r="AY235" s="19" t="n">
        <f aca="false">IF(F235&lt;&gt;AB235,TEXT(F235,"$###,###")&amp;CHAR(10)&amp;TEXT(AB235,"$###,###"),F235)</f>
        <v>56282</v>
      </c>
      <c r="AZ235" s="19" t="n">
        <f aca="false">IF(G235&lt;&gt;AC235,TEXT(G235,"$###,###")&amp;CHAR(10)&amp;TEXT(AC235,"$###,###"),G235)</f>
        <v>16564</v>
      </c>
      <c r="BA235" s="19" t="n">
        <f aca="false">IF(AND(H235&lt;&gt;"-",H235&lt;&gt;AD235),TEXT(H235,"$###,##0")&amp;CHAR(10)&amp;TEXT(AD235,"$###,##0"),H235)</f>
        <v>0</v>
      </c>
      <c r="BB235" s="19" t="n">
        <f aca="false">IF(I235&lt;&gt;AE235,TEXT(I235,"$###,###")&amp;CHAR(10)&amp;TEXT(AE235,"$###,###"),I235)</f>
        <v>816</v>
      </c>
      <c r="BC235" s="19" t="n">
        <f aca="false">IF(AND(J235&lt;&gt;"-",J235&lt;&gt;AF235),TEXT(J235,"$###,##0")&amp;CHAR(10)&amp;TEXT(AF235,"$###,##0"),J235)</f>
        <v>187</v>
      </c>
      <c r="BD235" s="19" t="n">
        <f aca="false">IF(AND(K235&lt;&gt;"-",K235&lt;&gt;AG235),TEXT(K235,"$###,##0")&amp;CHAR(10)&amp;TEXT(AG235,"$###,##0"),K235)</f>
        <v>5709</v>
      </c>
      <c r="BE235" s="19" t="n">
        <f aca="false">IF(AND(L235&lt;&gt;"-",L235&lt;&gt;AH235),TEXT(L235,"$###,##0")&amp;CHAR(10)&amp;TEXT(AH235,"$###,##0"),L235)</f>
        <v>328</v>
      </c>
      <c r="BF235" s="18" t="n">
        <f aca="false">IF(M235&lt;&gt;AI235,M235&amp;CHAR(10)&amp;AI235,M235)</f>
        <v>26</v>
      </c>
      <c r="BG235" s="19" t="n">
        <f aca="false">IF(N235&lt;&gt;AJ235,TEXT(N235,"$###,###")&amp;CHAR(10)&amp;TEXT(AJ235,"$###,###"),N235)</f>
        <v>23604</v>
      </c>
      <c r="BH235" s="19" t="n">
        <f aca="false">IF(O235&lt;&gt;AK235,TEXT(O235,"$###,###")&amp;CHAR(10)&amp;TEXT(AK235,"$###,###"),O235)</f>
        <v>79886</v>
      </c>
    </row>
    <row r="236" customFormat="false" ht="23.85" hidden="false" customHeight="false" outlineLevel="0" collapsed="false">
      <c r="A236" s="10" t="s">
        <v>38</v>
      </c>
      <c r="B236" s="10" t="s">
        <v>688</v>
      </c>
      <c r="C236" s="11" t="s">
        <v>689</v>
      </c>
      <c r="D236" s="12" t="s">
        <v>350</v>
      </c>
      <c r="E236" s="11" t="s">
        <v>229</v>
      </c>
      <c r="F236" s="13" t="n">
        <v>62012</v>
      </c>
      <c r="G236" s="13" t="n">
        <v>18250</v>
      </c>
      <c r="H236" s="13" t="n">
        <v>0</v>
      </c>
      <c r="I236" s="13" t="n">
        <v>899</v>
      </c>
      <c r="J236" s="14" t="n">
        <v>187</v>
      </c>
      <c r="K236" s="13" t="n">
        <v>15670</v>
      </c>
      <c r="L236" s="13" t="n">
        <v>530</v>
      </c>
      <c r="M236" s="10" t="n">
        <v>26</v>
      </c>
      <c r="N236" s="13" t="n">
        <v>35536</v>
      </c>
      <c r="O236" s="13" t="n">
        <v>97548</v>
      </c>
      <c r="T236" s="0" t="str">
        <f aca="false">B236</f>
        <v>Taitano, Kimberly Ann L.</v>
      </c>
      <c r="U236" s="15" t="str">
        <f aca="false">X236</f>
        <v>Taitano, Kimberly Ann L.</v>
      </c>
      <c r="V236" s="0" t="str">
        <f aca="false">IF(OR(T236=U236,T236="",U236=""),"OK","BAD")</f>
        <v>OK</v>
      </c>
      <c r="W236" s="10" t="s">
        <v>38</v>
      </c>
      <c r="X236" s="10" t="s">
        <v>688</v>
      </c>
      <c r="Y236" s="11" t="n">
        <v>43234</v>
      </c>
      <c r="Z236" s="12" t="s">
        <v>690</v>
      </c>
      <c r="AA236" s="11" t="n">
        <v>45292</v>
      </c>
      <c r="AB236" s="13" t="n">
        <v>57122</v>
      </c>
      <c r="AC236" s="13" t="n">
        <v>16811</v>
      </c>
      <c r="AD236" s="13" t="n">
        <v>0</v>
      </c>
      <c r="AE236" s="13" t="n">
        <v>828</v>
      </c>
      <c r="AF236" s="13" t="n">
        <v>187</v>
      </c>
      <c r="AG236" s="13" t="n">
        <v>15670</v>
      </c>
      <c r="AH236" s="13" t="n">
        <v>530</v>
      </c>
      <c r="AI236" s="12" t="n">
        <v>26</v>
      </c>
      <c r="AJ236" s="13" t="n">
        <v>34026</v>
      </c>
      <c r="AK236" s="13" t="n">
        <v>91148</v>
      </c>
      <c r="AS236" s="16" t="e">
        <f aca="false">IF(#REF!&lt;&gt;#REF!,#REF!&amp;"/"&amp;#REF!,#REF!)</f>
        <v>#REF!</v>
      </c>
      <c r="AT236" s="16" t="str">
        <f aca="false">IF(A236&lt;&gt;W236,A236&amp;CHAR(10)&amp;W236,A236)</f>
        <v>Program Specialist</v>
      </c>
      <c r="AU236" s="16" t="str">
        <f aca="false">IF(B236&lt;&gt;X236,B236&amp;CHAR(10)&amp;X236,B236)</f>
        <v>Taitano, Kimberly Ann L.</v>
      </c>
      <c r="AV236" s="17" t="str">
        <f aca="false">IF(C236&lt;&gt;Y236,TEXT(C236,"MM/DD/YY")&amp;CHAR(10)&amp;TEXT(Y236,"MM/DD/YY"),C236)</f>
        <v>05/14/18
05/14/18</v>
      </c>
      <c r="AW236" s="18" t="str">
        <f aca="false">IF(D236&lt;&gt;Z236,D236&amp;CHAR(10)&amp;Z236,D236)</f>
        <v>M-1-a
K-5-c</v>
      </c>
      <c r="AX236" s="17" t="str">
        <f aca="false">IF(E236&lt;&gt;AA236,TEXT(E236,"MM/DD/YY")&amp;CHAR(10)&amp;TEXT(AA236,"MM/DD/YY"),E236)</f>
        <v>01/01/25
01/01/24</v>
      </c>
      <c r="AY236" s="19" t="str">
        <f aca="false">IF(F236&lt;&gt;AB236,TEXT(F236,"$###,###")&amp;CHAR(10)&amp;TEXT(AB236,"$###,###"),F236)</f>
        <v>$62,012
$57,122</v>
      </c>
      <c r="AZ236" s="19" t="str">
        <f aca="false">IF(G236&lt;&gt;AC236,TEXT(G236,"$###,###")&amp;CHAR(10)&amp;TEXT(AC236,"$###,###"),G236)</f>
        <v>$18,250
$16,811</v>
      </c>
      <c r="BA236" s="19" t="n">
        <f aca="false">IF(AND(H236&lt;&gt;"-",H236&lt;&gt;AD236),TEXT(H236,"$###,##0")&amp;CHAR(10)&amp;TEXT(AD236,"$###,##0"),H236)</f>
        <v>0</v>
      </c>
      <c r="BB236" s="19" t="str">
        <f aca="false">IF(I236&lt;&gt;AE236,TEXT(I236,"$###,###")&amp;CHAR(10)&amp;TEXT(AE236,"$###,###"),I236)</f>
        <v>$899
$828</v>
      </c>
      <c r="BC236" s="19" t="n">
        <f aca="false">IF(AND(J236&lt;&gt;"-",J236&lt;&gt;AF236),TEXT(J236,"$###,##0")&amp;CHAR(10)&amp;TEXT(AF236,"$###,##0"),J236)</f>
        <v>187</v>
      </c>
      <c r="BD236" s="19" t="n">
        <f aca="false">IF(AND(K236&lt;&gt;"-",K236&lt;&gt;AG236),TEXT(K236,"$###,##0")&amp;CHAR(10)&amp;TEXT(AG236,"$###,##0"),K236)</f>
        <v>15670</v>
      </c>
      <c r="BE236" s="19" t="n">
        <f aca="false">IF(AND(L236&lt;&gt;"-",L236&lt;&gt;AH236),TEXT(L236,"$###,##0")&amp;CHAR(10)&amp;TEXT(AH236,"$###,##0"),L236)</f>
        <v>530</v>
      </c>
      <c r="BF236" s="18" t="n">
        <f aca="false">IF(M236&lt;&gt;AI236,M236&amp;CHAR(10)&amp;AI236,M236)</f>
        <v>26</v>
      </c>
      <c r="BG236" s="19" t="str">
        <f aca="false">IF(N236&lt;&gt;AJ236,TEXT(N236,"$###,###")&amp;CHAR(10)&amp;TEXT(AJ236,"$###,###"),N236)</f>
        <v>$35,536
$34,026</v>
      </c>
      <c r="BH236" s="19" t="str">
        <f aca="false">IF(O236&lt;&gt;AK236,TEXT(O236,"$###,###")&amp;CHAR(10)&amp;TEXT(AK236,"$###,###"),O236)</f>
        <v>$97,548
$91,148</v>
      </c>
    </row>
    <row r="237" customFormat="false" ht="23.85" hidden="false" customHeight="false" outlineLevel="0" collapsed="false">
      <c r="A237" s="10" t="s">
        <v>60</v>
      </c>
      <c r="B237" s="10" t="s">
        <v>691</v>
      </c>
      <c r="C237" s="11" t="s">
        <v>692</v>
      </c>
      <c r="D237" s="12" t="s">
        <v>693</v>
      </c>
      <c r="E237" s="11" t="s">
        <v>109</v>
      </c>
      <c r="F237" s="13" t="n">
        <v>78760</v>
      </c>
      <c r="G237" s="13" t="n">
        <v>23179</v>
      </c>
      <c r="H237" s="13" t="n">
        <v>0</v>
      </c>
      <c r="I237" s="13" t="n">
        <v>1142</v>
      </c>
      <c r="J237" s="14" t="n">
        <v>187</v>
      </c>
      <c r="K237" s="13" t="n">
        <v>9595</v>
      </c>
      <c r="L237" s="13" t="n">
        <v>328</v>
      </c>
      <c r="M237" s="10" t="n">
        <v>26</v>
      </c>
      <c r="N237" s="13" t="n">
        <v>34432</v>
      </c>
      <c r="O237" s="13" t="n">
        <v>113192</v>
      </c>
      <c r="T237" s="0" t="str">
        <f aca="false">B237</f>
        <v>Tam, Wilson W.</v>
      </c>
      <c r="U237" s="15" t="str">
        <f aca="false">X237</f>
        <v>Tam, Wilson W.</v>
      </c>
      <c r="V237" s="0" t="str">
        <f aca="false">IF(OR(T237=U237,T237="",U237=""),"OK","BAD")</f>
        <v>OK</v>
      </c>
      <c r="W237" s="10" t="s">
        <v>60</v>
      </c>
      <c r="X237" s="10" t="s">
        <v>691</v>
      </c>
      <c r="Y237" s="11" t="n">
        <v>36920</v>
      </c>
      <c r="Z237" s="12" t="s">
        <v>693</v>
      </c>
      <c r="AA237" s="11" t="n">
        <v>45505</v>
      </c>
      <c r="AB237" s="13" t="n">
        <v>78760</v>
      </c>
      <c r="AC237" s="13" t="n">
        <v>23179</v>
      </c>
      <c r="AD237" s="13" t="n">
        <v>0</v>
      </c>
      <c r="AE237" s="13" t="n">
        <v>1142</v>
      </c>
      <c r="AF237" s="13" t="n">
        <v>187</v>
      </c>
      <c r="AG237" s="13" t="n">
        <v>9595</v>
      </c>
      <c r="AH237" s="13" t="n">
        <v>328</v>
      </c>
      <c r="AI237" s="12" t="n">
        <v>26</v>
      </c>
      <c r="AJ237" s="13" t="n">
        <v>34432</v>
      </c>
      <c r="AK237" s="13" t="n">
        <v>113192</v>
      </c>
      <c r="AS237" s="16" t="e">
        <f aca="false">IF(#REF!&lt;&gt;#REF!,#REF!&amp;"/"&amp;#REF!,#REF!)</f>
        <v>#REF!</v>
      </c>
      <c r="AT237" s="16" t="str">
        <f aca="false">IF(A237&lt;&gt;W237,A237&amp;CHAR(10)&amp;W237,A237)</f>
        <v>Associate Professor</v>
      </c>
      <c r="AU237" s="16" t="str">
        <f aca="false">IF(B237&lt;&gt;X237,B237&amp;CHAR(10)&amp;X237,B237)</f>
        <v>Tam, Wilson W.</v>
      </c>
      <c r="AV237" s="17" t="str">
        <f aca="false">IF(C237&lt;&gt;Y237,TEXT(C237,"MM/DD/YY")&amp;CHAR(10)&amp;TEXT(Y237,"MM/DD/YY"),C237)</f>
        <v>01/29/01
01/29/01</v>
      </c>
      <c r="AW237" s="18" t="str">
        <f aca="false">IF(D237&lt;&gt;Z237,D237&amp;CHAR(10)&amp;Z237,D237)</f>
        <v>L-10-c</v>
      </c>
      <c r="AX237" s="17" t="str">
        <f aca="false">IF(E237&lt;&gt;AA237,TEXT(E237,"MM/DD/YY")&amp;CHAR(10)&amp;TEXT(AA237,"MM/DD/YY"),E237)</f>
        <v>08/01/24
08/01/24</v>
      </c>
      <c r="AY237" s="19" t="n">
        <f aca="false">IF(F237&lt;&gt;AB237,TEXT(F237,"$###,###")&amp;CHAR(10)&amp;TEXT(AB237,"$###,###"),F237)</f>
        <v>78760</v>
      </c>
      <c r="AZ237" s="19" t="n">
        <f aca="false">IF(G237&lt;&gt;AC237,TEXT(G237,"$###,###")&amp;CHAR(10)&amp;TEXT(AC237,"$###,###"),G237)</f>
        <v>23179</v>
      </c>
      <c r="BA237" s="19" t="n">
        <f aca="false">IF(AND(H237&lt;&gt;"-",H237&lt;&gt;AD237),TEXT(H237,"$###,##0")&amp;CHAR(10)&amp;TEXT(AD237,"$###,##0"),H237)</f>
        <v>0</v>
      </c>
      <c r="BB237" s="19" t="n">
        <f aca="false">IF(I237&lt;&gt;AE237,TEXT(I237,"$###,###")&amp;CHAR(10)&amp;TEXT(AE237,"$###,###"),I237)</f>
        <v>1142</v>
      </c>
      <c r="BC237" s="19" t="n">
        <f aca="false">IF(AND(J237&lt;&gt;"-",J237&lt;&gt;AF237),TEXT(J237,"$###,##0")&amp;CHAR(10)&amp;TEXT(AF237,"$###,##0"),J237)</f>
        <v>187</v>
      </c>
      <c r="BD237" s="19" t="n">
        <f aca="false">IF(AND(K237&lt;&gt;"-",K237&lt;&gt;AG237),TEXT(K237,"$###,##0")&amp;CHAR(10)&amp;TEXT(AG237,"$###,##0"),K237)</f>
        <v>9595</v>
      </c>
      <c r="BE237" s="19" t="n">
        <f aca="false">IF(AND(L237&lt;&gt;"-",L237&lt;&gt;AH237),TEXT(L237,"$###,##0")&amp;CHAR(10)&amp;TEXT(AH237,"$###,##0"),L237)</f>
        <v>328</v>
      </c>
      <c r="BF237" s="18" t="n">
        <f aca="false">IF(M237&lt;&gt;AI237,M237&amp;CHAR(10)&amp;AI237,M237)</f>
        <v>26</v>
      </c>
      <c r="BG237" s="19" t="n">
        <f aca="false">IF(N237&lt;&gt;AJ237,TEXT(N237,"$###,###")&amp;CHAR(10)&amp;TEXT(AJ237,"$###,###"),N237)</f>
        <v>34432</v>
      </c>
      <c r="BH237" s="19" t="n">
        <f aca="false">IF(O237&lt;&gt;AK237,TEXT(O237,"$###,###")&amp;CHAR(10)&amp;TEXT(AK237,"$###,###"),O237)</f>
        <v>113192</v>
      </c>
    </row>
    <row r="238" customFormat="false" ht="23.85" hidden="false" customHeight="false" outlineLevel="0" collapsed="false">
      <c r="A238" s="10" t="s">
        <v>60</v>
      </c>
      <c r="B238" s="10" t="s">
        <v>694</v>
      </c>
      <c r="C238" s="11" t="s">
        <v>695</v>
      </c>
      <c r="D238" s="12" t="s">
        <v>86</v>
      </c>
      <c r="E238" s="11" t="s">
        <v>109</v>
      </c>
      <c r="F238" s="13" t="n">
        <v>93276</v>
      </c>
      <c r="G238" s="13" t="n">
        <v>27451</v>
      </c>
      <c r="H238" s="13" t="n">
        <v>0</v>
      </c>
      <c r="I238" s="13" t="n">
        <v>1353</v>
      </c>
      <c r="J238" s="14" t="n">
        <v>187</v>
      </c>
      <c r="K238" s="13" t="n">
        <v>3994</v>
      </c>
      <c r="L238" s="13" t="n">
        <v>298</v>
      </c>
      <c r="M238" s="10" t="n">
        <v>26</v>
      </c>
      <c r="N238" s="13" t="n">
        <v>33282</v>
      </c>
      <c r="O238" s="13" t="n">
        <v>126558</v>
      </c>
      <c r="T238" s="0" t="str">
        <f aca="false">B238</f>
        <v>Tam, Yvonne</v>
      </c>
      <c r="U238" s="15" t="str">
        <f aca="false">X238</f>
        <v>Tam, Yvonne</v>
      </c>
      <c r="V238" s="0" t="str">
        <f aca="false">IF(OR(T238=U238,T238="",U238=""),"OK","BAD")</f>
        <v>OK</v>
      </c>
      <c r="W238" s="10" t="s">
        <v>60</v>
      </c>
      <c r="X238" s="10" t="s">
        <v>694</v>
      </c>
      <c r="Y238" s="11" t="n">
        <v>43739</v>
      </c>
      <c r="Z238" s="12" t="s">
        <v>86</v>
      </c>
      <c r="AA238" s="11" t="n">
        <v>45505</v>
      </c>
      <c r="AB238" s="13" t="n">
        <v>93276</v>
      </c>
      <c r="AC238" s="13" t="n">
        <v>27451</v>
      </c>
      <c r="AD238" s="13" t="n">
        <v>0</v>
      </c>
      <c r="AE238" s="13" t="n">
        <v>1353</v>
      </c>
      <c r="AF238" s="13" t="n">
        <v>187</v>
      </c>
      <c r="AG238" s="13" t="n">
        <v>3994</v>
      </c>
      <c r="AH238" s="13" t="n">
        <v>298</v>
      </c>
      <c r="AI238" s="12" t="n">
        <v>26</v>
      </c>
      <c r="AJ238" s="13" t="n">
        <v>33282</v>
      </c>
      <c r="AK238" s="13" t="n">
        <v>126558</v>
      </c>
      <c r="AS238" s="16" t="e">
        <f aca="false">IF(#REF!&lt;&gt;#REF!,#REF!&amp;"/"&amp;#REF!,#REF!)</f>
        <v>#REF!</v>
      </c>
      <c r="AT238" s="16" t="str">
        <f aca="false">IF(A238&lt;&gt;W238,A238&amp;CHAR(10)&amp;W238,A238)</f>
        <v>Associate Professor</v>
      </c>
      <c r="AU238" s="16" t="str">
        <f aca="false">IF(B238&lt;&gt;X238,B238&amp;CHAR(10)&amp;X238,B238)</f>
        <v>Tam, Yvonne</v>
      </c>
      <c r="AV238" s="17" t="str">
        <f aca="false">IF(C238&lt;&gt;Y238,TEXT(C238,"MM/DD/YY")&amp;CHAR(10)&amp;TEXT(Y238,"MM/DD/YY"),C238)</f>
        <v>10/01/19
10/01/19</v>
      </c>
      <c r="AW238" s="18" t="str">
        <f aca="false">IF(D238&lt;&gt;Z238,D238&amp;CHAR(10)&amp;Z238,D238)</f>
        <v>L-14-d</v>
      </c>
      <c r="AX238" s="17" t="str">
        <f aca="false">IF(E238&lt;&gt;AA238,TEXT(E238,"MM/DD/YY")&amp;CHAR(10)&amp;TEXT(AA238,"MM/DD/YY"),E238)</f>
        <v>08/01/24
08/01/24</v>
      </c>
      <c r="AY238" s="19" t="n">
        <f aca="false">IF(F238&lt;&gt;AB238,TEXT(F238,"$###,###")&amp;CHAR(10)&amp;TEXT(AB238,"$###,###"),F238)</f>
        <v>93276</v>
      </c>
      <c r="AZ238" s="19" t="n">
        <f aca="false">IF(G238&lt;&gt;AC238,TEXT(G238,"$###,###")&amp;CHAR(10)&amp;TEXT(AC238,"$###,###"),G238)</f>
        <v>27451</v>
      </c>
      <c r="BA238" s="19" t="n">
        <f aca="false">IF(AND(H238&lt;&gt;"-",H238&lt;&gt;AD238),TEXT(H238,"$###,##0")&amp;CHAR(10)&amp;TEXT(AD238,"$###,##0"),H238)</f>
        <v>0</v>
      </c>
      <c r="BB238" s="19" t="n">
        <f aca="false">IF(I238&lt;&gt;AE238,TEXT(I238,"$###,###")&amp;CHAR(10)&amp;TEXT(AE238,"$###,###"),I238)</f>
        <v>1353</v>
      </c>
      <c r="BC238" s="19" t="n">
        <f aca="false">IF(AND(J238&lt;&gt;"-",J238&lt;&gt;AF238),TEXT(J238,"$###,##0")&amp;CHAR(10)&amp;TEXT(AF238,"$###,##0"),J238)</f>
        <v>187</v>
      </c>
      <c r="BD238" s="19" t="n">
        <f aca="false">IF(AND(K238&lt;&gt;"-",K238&lt;&gt;AG238),TEXT(K238,"$###,##0")&amp;CHAR(10)&amp;TEXT(AG238,"$###,##0"),K238)</f>
        <v>3994</v>
      </c>
      <c r="BE238" s="19" t="n">
        <f aca="false">IF(AND(L238&lt;&gt;"-",L238&lt;&gt;AH238),TEXT(L238,"$###,##0")&amp;CHAR(10)&amp;TEXT(AH238,"$###,##0"),L238)</f>
        <v>298</v>
      </c>
      <c r="BF238" s="18" t="n">
        <f aca="false">IF(M238&lt;&gt;AI238,M238&amp;CHAR(10)&amp;AI238,M238)</f>
        <v>26</v>
      </c>
      <c r="BG238" s="19" t="n">
        <f aca="false">IF(N238&lt;&gt;AJ238,TEXT(N238,"$###,###")&amp;CHAR(10)&amp;TEXT(AJ238,"$###,###"),N238)</f>
        <v>33282</v>
      </c>
      <c r="BH238" s="19" t="n">
        <f aca="false">IF(O238&lt;&gt;AK238,TEXT(O238,"$###,###")&amp;CHAR(10)&amp;TEXT(AK238,"$###,###"),O238)</f>
        <v>126558</v>
      </c>
    </row>
    <row r="239" customFormat="false" ht="23.85" hidden="false" customHeight="false" outlineLevel="0" collapsed="false">
      <c r="A239" s="10" t="s">
        <v>358</v>
      </c>
      <c r="B239" s="10" t="s">
        <v>696</v>
      </c>
      <c r="C239" s="11" t="s">
        <v>697</v>
      </c>
      <c r="D239" s="12" t="s">
        <v>23</v>
      </c>
      <c r="E239" s="11" t="s">
        <v>698</v>
      </c>
      <c r="F239" s="13" t="n">
        <v>34853</v>
      </c>
      <c r="G239" s="13" t="n">
        <v>10257</v>
      </c>
      <c r="H239" s="13" t="n">
        <v>0</v>
      </c>
      <c r="I239" s="13" t="n">
        <v>505</v>
      </c>
      <c r="J239" s="14" t="n">
        <v>187</v>
      </c>
      <c r="K239" s="13" t="n">
        <v>5709</v>
      </c>
      <c r="L239" s="13" t="n">
        <v>328</v>
      </c>
      <c r="M239" s="10" t="n">
        <v>26</v>
      </c>
      <c r="N239" s="13" t="n">
        <v>16987</v>
      </c>
      <c r="O239" s="13" t="n">
        <v>51840</v>
      </c>
      <c r="T239" s="0" t="str">
        <f aca="false">B239</f>
        <v>Teliu, Morgan</v>
      </c>
      <c r="U239" s="15" t="str">
        <f aca="false">X239</f>
        <v>Teliu, Morgan</v>
      </c>
      <c r="V239" s="0" t="str">
        <f aca="false">IF(OR(T239=U239,T239="",U239=""),"OK","BAD")</f>
        <v>OK</v>
      </c>
      <c r="W239" s="10" t="s">
        <v>358</v>
      </c>
      <c r="X239" s="10" t="s">
        <v>696</v>
      </c>
      <c r="Y239" s="11" t="n">
        <v>44466</v>
      </c>
      <c r="Z239" s="12" t="s">
        <v>23</v>
      </c>
      <c r="AA239" s="11" t="n">
        <v>45562</v>
      </c>
      <c r="AB239" s="13" t="n">
        <v>34853</v>
      </c>
      <c r="AC239" s="13" t="n">
        <v>10257</v>
      </c>
      <c r="AD239" s="13" t="n">
        <v>495</v>
      </c>
      <c r="AE239" s="13" t="n">
        <v>505</v>
      </c>
      <c r="AF239" s="13" t="n">
        <v>187</v>
      </c>
      <c r="AG239" s="13" t="n">
        <v>5709</v>
      </c>
      <c r="AH239" s="13" t="n">
        <v>328</v>
      </c>
      <c r="AI239" s="12" t="n">
        <v>26</v>
      </c>
      <c r="AJ239" s="13" t="n">
        <v>17482</v>
      </c>
      <c r="AK239" s="13" t="n">
        <v>52335</v>
      </c>
      <c r="AS239" s="16" t="e">
        <f aca="false">IF(#REF!&lt;&gt;#REF!,#REF!&amp;"/"&amp;#REF!,#REF!)</f>
        <v>#REF!</v>
      </c>
      <c r="AT239" s="16" t="str">
        <f aca="false">IF(A239&lt;&gt;W239,A239&amp;CHAR(10)&amp;W239,A239)</f>
        <v>Maintenance Worker</v>
      </c>
      <c r="AU239" s="16" t="str">
        <f aca="false">IF(B239&lt;&gt;X239,B239&amp;CHAR(10)&amp;X239,B239)</f>
        <v>Teliu, Morgan</v>
      </c>
      <c r="AV239" s="17" t="str">
        <f aca="false">IF(C239&lt;&gt;Y239,TEXT(C239,"MM/DD/YY")&amp;CHAR(10)&amp;TEXT(Y239,"MM/DD/YY"),C239)</f>
        <v>09/27/21
09/27/21</v>
      </c>
      <c r="AW239" s="18" t="str">
        <f aca="false">IF(D239&lt;&gt;Z239,D239&amp;CHAR(10)&amp;Z239,D239)</f>
        <v>H-3</v>
      </c>
      <c r="AX239" s="17" t="str">
        <f aca="false">IF(E239&lt;&gt;AA239,TEXT(E239,"MM/DD/YY")&amp;CHAR(10)&amp;TEXT(AA239,"MM/DD/YY"),E239)</f>
        <v>09/27/24
09/27/24</v>
      </c>
      <c r="AY239" s="19" t="n">
        <f aca="false">IF(F239&lt;&gt;AB239,TEXT(F239,"$###,###")&amp;CHAR(10)&amp;TEXT(AB239,"$###,###"),F239)</f>
        <v>34853</v>
      </c>
      <c r="AZ239" s="19" t="n">
        <f aca="false">IF(G239&lt;&gt;AC239,TEXT(G239,"$###,###")&amp;CHAR(10)&amp;TEXT(AC239,"$###,###"),G239)</f>
        <v>10257</v>
      </c>
      <c r="BA239" s="19" t="str">
        <f aca="false">IF(AND(H239&lt;&gt;"-",H239&lt;&gt;AD239),TEXT(H239,"$###,##0")&amp;CHAR(10)&amp;TEXT(AD239,"$###,##0"),H239)</f>
        <v>$0
$495</v>
      </c>
      <c r="BB239" s="19" t="n">
        <f aca="false">IF(I239&lt;&gt;AE239,TEXT(I239,"$###,###")&amp;CHAR(10)&amp;TEXT(AE239,"$###,###"),I239)</f>
        <v>505</v>
      </c>
      <c r="BC239" s="19" t="n">
        <f aca="false">IF(AND(J239&lt;&gt;"-",J239&lt;&gt;AF239),TEXT(J239,"$###,##0")&amp;CHAR(10)&amp;TEXT(AF239,"$###,##0"),J239)</f>
        <v>187</v>
      </c>
      <c r="BD239" s="19" t="n">
        <f aca="false">IF(AND(K239&lt;&gt;"-",K239&lt;&gt;AG239),TEXT(K239,"$###,##0")&amp;CHAR(10)&amp;TEXT(AG239,"$###,##0"),K239)</f>
        <v>5709</v>
      </c>
      <c r="BE239" s="19" t="n">
        <f aca="false">IF(AND(L239&lt;&gt;"-",L239&lt;&gt;AH239),TEXT(L239,"$###,##0")&amp;CHAR(10)&amp;TEXT(AH239,"$###,##0"),L239)</f>
        <v>328</v>
      </c>
      <c r="BF239" s="18" t="n">
        <f aca="false">IF(M239&lt;&gt;AI239,M239&amp;CHAR(10)&amp;AI239,M239)</f>
        <v>26</v>
      </c>
      <c r="BG239" s="19" t="str">
        <f aca="false">IF(N239&lt;&gt;AJ239,TEXT(N239,"$###,###")&amp;CHAR(10)&amp;TEXT(AJ239,"$###,###"),N239)</f>
        <v>$16,987
$17,482</v>
      </c>
      <c r="BH239" s="19" t="str">
        <f aca="false">IF(O239&lt;&gt;AK239,TEXT(O239,"$###,###")&amp;CHAR(10)&amp;TEXT(AK239,"$###,###"),O239)</f>
        <v>$51,840
$52,335</v>
      </c>
    </row>
    <row r="240" customFormat="false" ht="23.85" hidden="false" customHeight="false" outlineLevel="0" collapsed="false">
      <c r="A240" s="10" t="s">
        <v>242</v>
      </c>
      <c r="B240" s="10" t="s">
        <v>699</v>
      </c>
      <c r="C240" s="11" t="s">
        <v>250</v>
      </c>
      <c r="D240" s="12" t="s">
        <v>700</v>
      </c>
      <c r="E240" s="11" t="s">
        <v>109</v>
      </c>
      <c r="F240" s="13" t="n">
        <v>108711</v>
      </c>
      <c r="G240" s="13" t="n">
        <v>31994</v>
      </c>
      <c r="H240" s="13" t="n">
        <v>0</v>
      </c>
      <c r="I240" s="13" t="n">
        <v>1576</v>
      </c>
      <c r="J240" s="14" t="n">
        <v>187</v>
      </c>
      <c r="K240" s="13" t="n">
        <v>3994</v>
      </c>
      <c r="L240" s="13" t="n">
        <v>298</v>
      </c>
      <c r="M240" s="10" t="n">
        <v>26</v>
      </c>
      <c r="N240" s="13" t="n">
        <v>38049</v>
      </c>
      <c r="O240" s="13" t="n">
        <v>146760</v>
      </c>
      <c r="T240" s="0" t="str">
        <f aca="false">B240</f>
        <v>Teng, Zhaopei</v>
      </c>
      <c r="U240" s="15" t="str">
        <f aca="false">X240</f>
        <v>Teng, Zhaopei</v>
      </c>
      <c r="V240" s="0" t="str">
        <f aca="false">IF(OR(T240=U240,T240="",U240=""),"OK","BAD")</f>
        <v>OK</v>
      </c>
      <c r="W240" s="10" t="s">
        <v>242</v>
      </c>
      <c r="X240" s="10" t="s">
        <v>699</v>
      </c>
      <c r="Y240" s="11" t="n">
        <v>43009</v>
      </c>
      <c r="Z240" s="12" t="s">
        <v>700</v>
      </c>
      <c r="AA240" s="11" t="n">
        <v>45505</v>
      </c>
      <c r="AB240" s="13" t="n">
        <v>108711</v>
      </c>
      <c r="AC240" s="13" t="n">
        <v>31994</v>
      </c>
      <c r="AD240" s="13" t="n">
        <v>0</v>
      </c>
      <c r="AE240" s="13" t="n">
        <v>1576</v>
      </c>
      <c r="AF240" s="13" t="n">
        <v>187</v>
      </c>
      <c r="AG240" s="13" t="n">
        <v>3994</v>
      </c>
      <c r="AH240" s="13" t="n">
        <v>298</v>
      </c>
      <c r="AI240" s="12" t="n">
        <v>26</v>
      </c>
      <c r="AJ240" s="13" t="n">
        <v>38049</v>
      </c>
      <c r="AK240" s="13" t="n">
        <v>146760</v>
      </c>
      <c r="AS240" s="16" t="e">
        <f aca="false">IF(#REF!&lt;&gt;#REF!,#REF!&amp;"/"&amp;#REF!,#REF!)</f>
        <v>#REF!</v>
      </c>
      <c r="AT240" s="16" t="str">
        <f aca="false">IF(A240&lt;&gt;W240,A240&amp;CHAR(10)&amp;W240,A240)</f>
        <v>Professor</v>
      </c>
      <c r="AU240" s="16" t="str">
        <f aca="false">IF(B240&lt;&gt;X240,B240&amp;CHAR(10)&amp;X240,B240)</f>
        <v>Teng, Zhaopei</v>
      </c>
      <c r="AV240" s="17" t="str">
        <f aca="false">IF(C240&lt;&gt;Y240,TEXT(C240,"MM/DD/YY")&amp;CHAR(10)&amp;TEXT(Y240,"MM/DD/YY"),C240)</f>
        <v>10/01/17
10/01/17</v>
      </c>
      <c r="AW240" s="18" t="str">
        <f aca="false">IF(D240&lt;&gt;Z240,D240&amp;CHAR(10)&amp;Z240,D240)</f>
        <v>M-15-d</v>
      </c>
      <c r="AX240" s="17" t="str">
        <f aca="false">IF(E240&lt;&gt;AA240,TEXT(E240,"MM/DD/YY")&amp;CHAR(10)&amp;TEXT(AA240,"MM/DD/YY"),E240)</f>
        <v>08/01/24
08/01/24</v>
      </c>
      <c r="AY240" s="19" t="n">
        <f aca="false">IF(F240&lt;&gt;AB240,TEXT(F240,"$###,###")&amp;CHAR(10)&amp;TEXT(AB240,"$###,###"),F240)</f>
        <v>108711</v>
      </c>
      <c r="AZ240" s="19" t="n">
        <f aca="false">IF(G240&lt;&gt;AC240,TEXT(G240,"$###,###")&amp;CHAR(10)&amp;TEXT(AC240,"$###,###"),G240)</f>
        <v>31994</v>
      </c>
      <c r="BA240" s="19" t="n">
        <f aca="false">IF(AND(H240&lt;&gt;"-",H240&lt;&gt;AD240),TEXT(H240,"$###,##0")&amp;CHAR(10)&amp;TEXT(AD240,"$###,##0"),H240)</f>
        <v>0</v>
      </c>
      <c r="BB240" s="19" t="n">
        <f aca="false">IF(I240&lt;&gt;AE240,TEXT(I240,"$###,###")&amp;CHAR(10)&amp;TEXT(AE240,"$###,###"),I240)</f>
        <v>1576</v>
      </c>
      <c r="BC240" s="19" t="n">
        <f aca="false">IF(AND(J240&lt;&gt;"-",J240&lt;&gt;AF240),TEXT(J240,"$###,##0")&amp;CHAR(10)&amp;TEXT(AF240,"$###,##0"),J240)</f>
        <v>187</v>
      </c>
      <c r="BD240" s="19" t="n">
        <f aca="false">IF(AND(K240&lt;&gt;"-",K240&lt;&gt;AG240),TEXT(K240,"$###,##0")&amp;CHAR(10)&amp;TEXT(AG240,"$###,##0"),K240)</f>
        <v>3994</v>
      </c>
      <c r="BE240" s="19" t="n">
        <f aca="false">IF(AND(L240&lt;&gt;"-",L240&lt;&gt;AH240),TEXT(L240,"$###,##0")&amp;CHAR(10)&amp;TEXT(AH240,"$###,##0"),L240)</f>
        <v>298</v>
      </c>
      <c r="BF240" s="18" t="n">
        <f aca="false">IF(M240&lt;&gt;AI240,M240&amp;CHAR(10)&amp;AI240,M240)</f>
        <v>26</v>
      </c>
      <c r="BG240" s="19" t="n">
        <f aca="false">IF(N240&lt;&gt;AJ240,TEXT(N240,"$###,###")&amp;CHAR(10)&amp;TEXT(AJ240,"$###,###"),N240)</f>
        <v>38049</v>
      </c>
      <c r="BH240" s="19" t="n">
        <f aca="false">IF(O240&lt;&gt;AK240,TEXT(O240,"$###,###")&amp;CHAR(10)&amp;TEXT(AK240,"$###,###"),O240)</f>
        <v>146760</v>
      </c>
    </row>
    <row r="241" customFormat="false" ht="23.85" hidden="false" customHeight="false" outlineLevel="0" collapsed="false">
      <c r="A241" s="10" t="s">
        <v>242</v>
      </c>
      <c r="B241" s="10" t="s">
        <v>701</v>
      </c>
      <c r="C241" s="11" t="s">
        <v>695</v>
      </c>
      <c r="D241" s="12" t="s">
        <v>702</v>
      </c>
      <c r="E241" s="11" t="s">
        <v>109</v>
      </c>
      <c r="F241" s="13" t="n">
        <v>100393</v>
      </c>
      <c r="G241" s="13" t="n">
        <v>29546</v>
      </c>
      <c r="H241" s="13" t="n">
        <v>0</v>
      </c>
      <c r="I241" s="13" t="n">
        <v>1456</v>
      </c>
      <c r="J241" s="14" t="n">
        <v>187</v>
      </c>
      <c r="K241" s="13" t="n">
        <v>6116</v>
      </c>
      <c r="L241" s="13" t="n">
        <v>298</v>
      </c>
      <c r="M241" s="10" t="n">
        <v>26</v>
      </c>
      <c r="N241" s="13" t="n">
        <v>37603</v>
      </c>
      <c r="O241" s="13" t="n">
        <v>137996</v>
      </c>
      <c r="T241" s="0" t="str">
        <f aca="false">B241</f>
        <v>Tenorio, Juanita M.</v>
      </c>
      <c r="U241" s="15" t="str">
        <f aca="false">X241</f>
        <v>Tenorio, Juanita M.</v>
      </c>
      <c r="V241" s="0" t="str">
        <f aca="false">IF(OR(T241=U241,T241="",U241=""),"OK","BAD")</f>
        <v>OK</v>
      </c>
      <c r="W241" s="10" t="s">
        <v>242</v>
      </c>
      <c r="X241" s="10" t="s">
        <v>701</v>
      </c>
      <c r="Y241" s="11" t="n">
        <v>43739</v>
      </c>
      <c r="Z241" s="12" t="s">
        <v>702</v>
      </c>
      <c r="AA241" s="11" t="n">
        <v>45505</v>
      </c>
      <c r="AB241" s="13" t="n">
        <v>100393</v>
      </c>
      <c r="AC241" s="13" t="n">
        <v>29546</v>
      </c>
      <c r="AD241" s="13" t="n">
        <v>0</v>
      </c>
      <c r="AE241" s="13" t="n">
        <v>1456</v>
      </c>
      <c r="AF241" s="13" t="n">
        <v>187</v>
      </c>
      <c r="AG241" s="13" t="n">
        <v>6116</v>
      </c>
      <c r="AH241" s="13" t="n">
        <v>298</v>
      </c>
      <c r="AI241" s="12" t="n">
        <v>26</v>
      </c>
      <c r="AJ241" s="13" t="n">
        <v>37603</v>
      </c>
      <c r="AK241" s="13" t="n">
        <v>137996</v>
      </c>
      <c r="AS241" s="16" t="e">
        <f aca="false">IF(#REF!&lt;&gt;#REF!,#REF!&amp;"/"&amp;#REF!,#REF!)</f>
        <v>#REF!</v>
      </c>
      <c r="AT241" s="16" t="str">
        <f aca="false">IF(A241&lt;&gt;W241,A241&amp;CHAR(10)&amp;W241,A241)</f>
        <v>Professor</v>
      </c>
      <c r="AU241" s="16" t="str">
        <f aca="false">IF(B241&lt;&gt;X241,B241&amp;CHAR(10)&amp;X241,B241)</f>
        <v>Tenorio, Juanita M.</v>
      </c>
      <c r="AV241" s="17" t="str">
        <f aca="false">IF(C241&lt;&gt;Y241,TEXT(C241,"MM/DD/YY")&amp;CHAR(10)&amp;TEXT(Y241,"MM/DD/YY"),C241)</f>
        <v>10/01/19
10/01/19</v>
      </c>
      <c r="AW241" s="18" t="str">
        <f aca="false">IF(D241&lt;&gt;Z241,D241&amp;CHAR(10)&amp;Z241,D241)</f>
        <v>M-13-d</v>
      </c>
      <c r="AX241" s="17" t="str">
        <f aca="false">IF(E241&lt;&gt;AA241,TEXT(E241,"MM/DD/YY")&amp;CHAR(10)&amp;TEXT(AA241,"MM/DD/YY"),E241)</f>
        <v>08/01/24
08/01/24</v>
      </c>
      <c r="AY241" s="19" t="n">
        <f aca="false">IF(F241&lt;&gt;AB241,TEXT(F241,"$###,###")&amp;CHAR(10)&amp;TEXT(AB241,"$###,###"),F241)</f>
        <v>100393</v>
      </c>
      <c r="AZ241" s="19" t="n">
        <f aca="false">IF(G241&lt;&gt;AC241,TEXT(G241,"$###,###")&amp;CHAR(10)&amp;TEXT(AC241,"$###,###"),G241)</f>
        <v>29546</v>
      </c>
      <c r="BA241" s="19" t="n">
        <f aca="false">IF(AND(H241&lt;&gt;"-",H241&lt;&gt;AD241),TEXT(H241,"$###,##0")&amp;CHAR(10)&amp;TEXT(AD241,"$###,##0"),H241)</f>
        <v>0</v>
      </c>
      <c r="BB241" s="19" t="n">
        <f aca="false">IF(I241&lt;&gt;AE241,TEXT(I241,"$###,###")&amp;CHAR(10)&amp;TEXT(AE241,"$###,###"),I241)</f>
        <v>1456</v>
      </c>
      <c r="BC241" s="19" t="n">
        <f aca="false">IF(AND(J241&lt;&gt;"-",J241&lt;&gt;AF241),TEXT(J241,"$###,##0")&amp;CHAR(10)&amp;TEXT(AF241,"$###,##0"),J241)</f>
        <v>187</v>
      </c>
      <c r="BD241" s="19" t="n">
        <f aca="false">IF(AND(K241&lt;&gt;"-",K241&lt;&gt;AG241),TEXT(K241,"$###,##0")&amp;CHAR(10)&amp;TEXT(AG241,"$###,##0"),K241)</f>
        <v>6116</v>
      </c>
      <c r="BE241" s="19" t="n">
        <f aca="false">IF(AND(L241&lt;&gt;"-",L241&lt;&gt;AH241),TEXT(L241,"$###,##0")&amp;CHAR(10)&amp;TEXT(AH241,"$###,##0"),L241)</f>
        <v>298</v>
      </c>
      <c r="BF241" s="18" t="n">
        <f aca="false">IF(M241&lt;&gt;AI241,M241&amp;CHAR(10)&amp;AI241,M241)</f>
        <v>26</v>
      </c>
      <c r="BG241" s="19" t="n">
        <f aca="false">IF(N241&lt;&gt;AJ241,TEXT(N241,"$###,###")&amp;CHAR(10)&amp;TEXT(AJ241,"$###,###"),N241)</f>
        <v>37603</v>
      </c>
      <c r="BH241" s="19" t="n">
        <f aca="false">IF(O241&lt;&gt;AK241,TEXT(O241,"$###,###")&amp;CHAR(10)&amp;TEXT(AK241,"$###,###"),O241)</f>
        <v>137996</v>
      </c>
    </row>
    <row r="242" customFormat="false" ht="23.85" hidden="false" customHeight="false" outlineLevel="0" collapsed="false">
      <c r="A242" s="10" t="s">
        <v>47</v>
      </c>
      <c r="B242" s="10" t="s">
        <v>703</v>
      </c>
      <c r="C242" s="11" t="s">
        <v>177</v>
      </c>
      <c r="D242" s="12" t="s">
        <v>49</v>
      </c>
      <c r="E242" s="11" t="s">
        <v>97</v>
      </c>
      <c r="F242" s="13" t="n">
        <v>31887</v>
      </c>
      <c r="G242" s="13" t="n">
        <v>9384</v>
      </c>
      <c r="H242" s="13" t="n">
        <v>0</v>
      </c>
      <c r="I242" s="13" t="n">
        <v>462</v>
      </c>
      <c r="J242" s="14" t="n">
        <v>0</v>
      </c>
      <c r="K242" s="13" t="n">
        <v>0</v>
      </c>
      <c r="L242" s="13" t="n">
        <v>0</v>
      </c>
      <c r="M242" s="10" t="n">
        <v>21</v>
      </c>
      <c r="N242" s="13" t="n">
        <v>9847</v>
      </c>
      <c r="O242" s="13" t="n">
        <v>41734</v>
      </c>
      <c r="T242" s="0" t="str">
        <f aca="false">B242</f>
        <v>Tenorio, Leonard A.</v>
      </c>
      <c r="U242" s="15" t="str">
        <f aca="false">X242</f>
        <v>Tenorio, Leonard A.</v>
      </c>
      <c r="V242" s="0" t="str">
        <f aca="false">IF(OR(T242=U242,T242="",U242=""),"OK","BAD")</f>
        <v>OK</v>
      </c>
      <c r="W242" s="10" t="s">
        <v>47</v>
      </c>
      <c r="X242" s="10" t="s">
        <v>703</v>
      </c>
      <c r="Y242" s="11" t="n">
        <v>45142</v>
      </c>
      <c r="Z242" s="12" t="s">
        <v>49</v>
      </c>
      <c r="AA242" s="11" t="s">
        <v>97</v>
      </c>
      <c r="AB242" s="13" t="n">
        <v>31887</v>
      </c>
      <c r="AC242" s="13" t="n">
        <v>9384</v>
      </c>
      <c r="AD242" s="13" t="n">
        <v>0</v>
      </c>
      <c r="AE242" s="13" t="n">
        <v>462</v>
      </c>
      <c r="AF242" s="13" t="n">
        <v>0</v>
      </c>
      <c r="AG242" s="13" t="n">
        <v>0</v>
      </c>
      <c r="AH242" s="13" t="n">
        <v>0</v>
      </c>
      <c r="AI242" s="12" t="n">
        <v>21</v>
      </c>
      <c r="AJ242" s="13" t="n">
        <v>9847</v>
      </c>
      <c r="AK242" s="13" t="n">
        <v>41734</v>
      </c>
      <c r="AS242" s="16" t="e">
        <f aca="false">IF(#REF!&lt;&gt;#REF!,#REF!&amp;"/"&amp;#REF!,#REF!)</f>
        <v>#REF!</v>
      </c>
      <c r="AT242" s="16" t="str">
        <f aca="false">IF(A242&lt;&gt;W242,A242&amp;CHAR(10)&amp;W242,A242)</f>
        <v>Emergency Instructor</v>
      </c>
      <c r="AU242" s="16" t="str">
        <f aca="false">IF(B242&lt;&gt;X242,B242&amp;CHAR(10)&amp;X242,B242)</f>
        <v>Tenorio, Leonard A.</v>
      </c>
      <c r="AV242" s="17" t="str">
        <f aca="false">IF(C242&lt;&gt;Y242,TEXT(C242,"MM/DD/YY")&amp;CHAR(10)&amp;TEXT(Y242,"MM/DD/YY"),C242)</f>
        <v>08/04/23
08/04/23</v>
      </c>
      <c r="AW242" s="18" t="str">
        <f aca="false">IF(D242&lt;&gt;Z242,D242&amp;CHAR(10)&amp;Z242,D242)</f>
        <v>H-2-a</v>
      </c>
      <c r="AX242" s="17" t="str">
        <f aca="false">IF(E242&lt;&gt;AA242,TEXT(E242,"MM/DD/YY")&amp;CHAR(10)&amp;TEXT(AA242,"MM/DD/YY"),E242)</f>
        <v>LTA</v>
      </c>
      <c r="AY242" s="19" t="n">
        <f aca="false">IF(F242&lt;&gt;AB242,TEXT(F242,"$###,###")&amp;CHAR(10)&amp;TEXT(AB242,"$###,###"),F242)</f>
        <v>31887</v>
      </c>
      <c r="AZ242" s="19" t="n">
        <f aca="false">IF(G242&lt;&gt;AC242,TEXT(G242,"$###,###")&amp;CHAR(10)&amp;TEXT(AC242,"$###,###"),G242)</f>
        <v>9384</v>
      </c>
      <c r="BA242" s="19" t="n">
        <f aca="false">IF(AND(H242&lt;&gt;"-",H242&lt;&gt;AD242),TEXT(H242,"$###,##0")&amp;CHAR(10)&amp;TEXT(AD242,"$###,##0"),H242)</f>
        <v>0</v>
      </c>
      <c r="BB242" s="19" t="n">
        <f aca="false">IF(I242&lt;&gt;AE242,TEXT(I242,"$###,###")&amp;CHAR(10)&amp;TEXT(AE242,"$###,###"),I242)</f>
        <v>462</v>
      </c>
      <c r="BC242" s="19" t="n">
        <f aca="false">IF(AND(J242&lt;&gt;"-",J242&lt;&gt;AF242),TEXT(J242,"$###,##0")&amp;CHAR(10)&amp;TEXT(AF242,"$###,##0"),J242)</f>
        <v>0</v>
      </c>
      <c r="BD242" s="19" t="n">
        <f aca="false">IF(AND(K242&lt;&gt;"-",K242&lt;&gt;AG242),TEXT(K242,"$###,##0")&amp;CHAR(10)&amp;TEXT(AG242,"$###,##0"),K242)</f>
        <v>0</v>
      </c>
      <c r="BE242" s="19" t="n">
        <f aca="false">IF(AND(L242&lt;&gt;"-",L242&lt;&gt;AH242),TEXT(L242,"$###,##0")&amp;CHAR(10)&amp;TEXT(AH242,"$###,##0"),L242)</f>
        <v>0</v>
      </c>
      <c r="BF242" s="18" t="n">
        <f aca="false">IF(M242&lt;&gt;AI242,M242&amp;CHAR(10)&amp;AI242,M242)</f>
        <v>21</v>
      </c>
      <c r="BG242" s="19" t="n">
        <f aca="false">IF(N242&lt;&gt;AJ242,TEXT(N242,"$###,###")&amp;CHAR(10)&amp;TEXT(AJ242,"$###,###"),N242)</f>
        <v>9847</v>
      </c>
      <c r="BH242" s="19" t="n">
        <f aca="false">IF(O242&lt;&gt;AK242,TEXT(O242,"$###,###")&amp;CHAR(10)&amp;TEXT(AK242,"$###,###"),O242)</f>
        <v>41734</v>
      </c>
    </row>
    <row r="243" customFormat="false" ht="23.85" hidden="false" customHeight="false" outlineLevel="0" collapsed="false">
      <c r="A243" s="10" t="s">
        <v>60</v>
      </c>
      <c r="B243" s="10" t="s">
        <v>704</v>
      </c>
      <c r="C243" s="11" t="s">
        <v>705</v>
      </c>
      <c r="D243" s="12" t="s">
        <v>86</v>
      </c>
      <c r="E243" s="11" t="s">
        <v>109</v>
      </c>
      <c r="F243" s="13" t="n">
        <v>93276</v>
      </c>
      <c r="G243" s="13" t="n">
        <v>27451</v>
      </c>
      <c r="H243" s="13" t="n">
        <v>0</v>
      </c>
      <c r="I243" s="13" t="n">
        <v>1353</v>
      </c>
      <c r="J243" s="14" t="n">
        <v>187</v>
      </c>
      <c r="K243" s="13" t="n">
        <v>0</v>
      </c>
      <c r="L243" s="13" t="n">
        <v>0</v>
      </c>
      <c r="M243" s="10" t="n">
        <v>26</v>
      </c>
      <c r="N243" s="13" t="n">
        <v>28991</v>
      </c>
      <c r="O243" s="13" t="n">
        <v>122267</v>
      </c>
      <c r="T243" s="0" t="str">
        <f aca="false">B243</f>
        <v>Terlaje, Patricia M.</v>
      </c>
      <c r="U243" s="15" t="str">
        <f aca="false">X243</f>
        <v>Terlaje, Patricia M.</v>
      </c>
      <c r="V243" s="0" t="str">
        <f aca="false">IF(OR(T243=U243,T243="",U243=""),"OK","BAD")</f>
        <v>OK</v>
      </c>
      <c r="W243" s="10" t="s">
        <v>60</v>
      </c>
      <c r="X243" s="10" t="s">
        <v>704</v>
      </c>
      <c r="Y243" s="11" t="n">
        <v>37593</v>
      </c>
      <c r="Z243" s="12" t="s">
        <v>86</v>
      </c>
      <c r="AA243" s="11" t="n">
        <v>45505</v>
      </c>
      <c r="AB243" s="13" t="n">
        <v>93276</v>
      </c>
      <c r="AC243" s="13" t="n">
        <v>27451</v>
      </c>
      <c r="AD243" s="13" t="n">
        <v>0</v>
      </c>
      <c r="AE243" s="13" t="n">
        <v>1353</v>
      </c>
      <c r="AF243" s="13" t="n">
        <v>187</v>
      </c>
      <c r="AG243" s="13" t="n">
        <v>0</v>
      </c>
      <c r="AH243" s="13" t="n">
        <v>0</v>
      </c>
      <c r="AI243" s="12" t="n">
        <v>26</v>
      </c>
      <c r="AJ243" s="13" t="n">
        <v>28991</v>
      </c>
      <c r="AK243" s="13" t="n">
        <v>122267</v>
      </c>
      <c r="AS243" s="16" t="e">
        <f aca="false">IF(#REF!&lt;&gt;#REF!,#REF!&amp;"/"&amp;#REF!,#REF!)</f>
        <v>#REF!</v>
      </c>
      <c r="AT243" s="16" t="str">
        <f aca="false">IF(A243&lt;&gt;W243,A243&amp;CHAR(10)&amp;W243,A243)</f>
        <v>Associate Professor</v>
      </c>
      <c r="AU243" s="16" t="str">
        <f aca="false">IF(B243&lt;&gt;X243,B243&amp;CHAR(10)&amp;X243,B243)</f>
        <v>Terlaje, Patricia M.</v>
      </c>
      <c r="AV243" s="17" t="str">
        <f aca="false">IF(C243&lt;&gt;Y243,TEXT(C243,"MM/DD/YY")&amp;CHAR(10)&amp;TEXT(Y243,"MM/DD/YY"),C243)</f>
        <v>12/03/02
12/03/02</v>
      </c>
      <c r="AW243" s="18" t="str">
        <f aca="false">IF(D243&lt;&gt;Z243,D243&amp;CHAR(10)&amp;Z243,D243)</f>
        <v>L-14-d</v>
      </c>
      <c r="AX243" s="17" t="str">
        <f aca="false">IF(E243&lt;&gt;AA243,TEXT(E243,"MM/DD/YY")&amp;CHAR(10)&amp;TEXT(AA243,"MM/DD/YY"),E243)</f>
        <v>08/01/24
08/01/24</v>
      </c>
      <c r="AY243" s="19" t="n">
        <f aca="false">IF(F243&lt;&gt;AB243,TEXT(F243,"$###,###")&amp;CHAR(10)&amp;TEXT(AB243,"$###,###"),F243)</f>
        <v>93276</v>
      </c>
      <c r="AZ243" s="19" t="n">
        <f aca="false">IF(G243&lt;&gt;AC243,TEXT(G243,"$###,###")&amp;CHAR(10)&amp;TEXT(AC243,"$###,###"),G243)</f>
        <v>27451</v>
      </c>
      <c r="BA243" s="19" t="n">
        <f aca="false">IF(AND(H243&lt;&gt;"-",H243&lt;&gt;AD243),TEXT(H243,"$###,##0")&amp;CHAR(10)&amp;TEXT(AD243,"$###,##0"),H243)</f>
        <v>0</v>
      </c>
      <c r="BB243" s="19" t="n">
        <f aca="false">IF(I243&lt;&gt;AE243,TEXT(I243,"$###,###")&amp;CHAR(10)&amp;TEXT(AE243,"$###,###"),I243)</f>
        <v>1353</v>
      </c>
      <c r="BC243" s="19" t="n">
        <f aca="false">IF(AND(J243&lt;&gt;"-",J243&lt;&gt;AF243),TEXT(J243,"$###,##0")&amp;CHAR(10)&amp;TEXT(AF243,"$###,##0"),J243)</f>
        <v>187</v>
      </c>
      <c r="BD243" s="19" t="n">
        <f aca="false">IF(AND(K243&lt;&gt;"-",K243&lt;&gt;AG243),TEXT(K243,"$###,##0")&amp;CHAR(10)&amp;TEXT(AG243,"$###,##0"),K243)</f>
        <v>0</v>
      </c>
      <c r="BE243" s="19" t="n">
        <f aca="false">IF(AND(L243&lt;&gt;"-",L243&lt;&gt;AH243),TEXT(L243,"$###,##0")&amp;CHAR(10)&amp;TEXT(AH243,"$###,##0"),L243)</f>
        <v>0</v>
      </c>
      <c r="BF243" s="18" t="n">
        <f aca="false">IF(M243&lt;&gt;AI243,M243&amp;CHAR(10)&amp;AI243,M243)</f>
        <v>26</v>
      </c>
      <c r="BG243" s="19" t="n">
        <f aca="false">IF(N243&lt;&gt;AJ243,TEXT(N243,"$###,###")&amp;CHAR(10)&amp;TEXT(AJ243,"$###,###"),N243)</f>
        <v>28991</v>
      </c>
      <c r="BH243" s="19" t="n">
        <f aca="false">IF(O243&lt;&gt;AK243,TEXT(O243,"$###,###")&amp;CHAR(10)&amp;TEXT(AK243,"$###,###"),O243)</f>
        <v>122267</v>
      </c>
    </row>
    <row r="244" customFormat="false" ht="23.85" hidden="false" customHeight="false" outlineLevel="0" collapsed="false">
      <c r="A244" s="10" t="s">
        <v>33</v>
      </c>
      <c r="B244" s="10" t="s">
        <v>706</v>
      </c>
      <c r="C244" s="11" t="s">
        <v>707</v>
      </c>
      <c r="D244" s="12" t="s">
        <v>96</v>
      </c>
      <c r="E244" s="11" t="s">
        <v>97</v>
      </c>
      <c r="F244" s="13" t="n">
        <v>43022</v>
      </c>
      <c r="G244" s="13" t="n">
        <v>12661</v>
      </c>
      <c r="H244" s="13" t="n">
        <v>495</v>
      </c>
      <c r="I244" s="13" t="n">
        <v>624</v>
      </c>
      <c r="J244" s="14" t="n">
        <v>0</v>
      </c>
      <c r="K244" s="13" t="n">
        <v>0</v>
      </c>
      <c r="L244" s="13" t="n">
        <v>0</v>
      </c>
      <c r="M244" s="10" t="n">
        <v>21</v>
      </c>
      <c r="N244" s="13" t="n">
        <v>13780</v>
      </c>
      <c r="O244" s="13" t="n">
        <v>56802</v>
      </c>
      <c r="T244" s="0" t="str">
        <f aca="false">B244</f>
        <v>Topasna, Francine M.</v>
      </c>
      <c r="U244" s="15" t="str">
        <f aca="false">X244</f>
        <v>Topasna, Francine M.</v>
      </c>
      <c r="V244" s="0" t="str">
        <f aca="false">IF(OR(T244=U244,T244="",U244=""),"OK","BAD")</f>
        <v>OK</v>
      </c>
      <c r="W244" s="10" t="s">
        <v>33</v>
      </c>
      <c r="X244" s="10" t="s">
        <v>706</v>
      </c>
      <c r="Y244" s="11" t="n">
        <v>45208</v>
      </c>
      <c r="Z244" s="12" t="s">
        <v>96</v>
      </c>
      <c r="AA244" s="11" t="s">
        <v>97</v>
      </c>
      <c r="AB244" s="13" t="n">
        <v>43022</v>
      </c>
      <c r="AC244" s="13" t="n">
        <v>12661</v>
      </c>
      <c r="AD244" s="13" t="n">
        <v>495</v>
      </c>
      <c r="AE244" s="13" t="n">
        <v>624</v>
      </c>
      <c r="AF244" s="13" t="n">
        <v>0</v>
      </c>
      <c r="AG244" s="13" t="n">
        <v>0</v>
      </c>
      <c r="AH244" s="13" t="n">
        <v>0</v>
      </c>
      <c r="AI244" s="12" t="n">
        <v>21</v>
      </c>
      <c r="AJ244" s="13" t="n">
        <v>13780</v>
      </c>
      <c r="AK244" s="13" t="n">
        <v>56802</v>
      </c>
      <c r="AS244" s="16" t="e">
        <f aca="false">IF(#REF!&lt;&gt;#REF!,#REF!&amp;"/"&amp;#REF!,#REF!)</f>
        <v>#REF!</v>
      </c>
      <c r="AT244" s="16" t="str">
        <f aca="false">IF(A244&lt;&gt;W244,A244&amp;CHAR(10)&amp;W244,A244)</f>
        <v>Instructor</v>
      </c>
      <c r="AU244" s="16" t="str">
        <f aca="false">IF(B244&lt;&gt;X244,B244&amp;CHAR(10)&amp;X244,B244)</f>
        <v>Topasna, Francine M.</v>
      </c>
      <c r="AV244" s="17" t="str">
        <f aca="false">IF(C244&lt;&gt;Y244,TEXT(C244,"MM/DD/YY")&amp;CHAR(10)&amp;TEXT(Y244,"MM/DD/YY"),C244)</f>
        <v>10/09/23
10/09/23</v>
      </c>
      <c r="AW244" s="18" t="str">
        <f aca="false">IF(D244&lt;&gt;Z244,D244&amp;CHAR(10)&amp;Z244,D244)</f>
        <v>J-1-a</v>
      </c>
      <c r="AX244" s="17" t="str">
        <f aca="false">IF(E244&lt;&gt;AA244,TEXT(E244,"MM/DD/YY")&amp;CHAR(10)&amp;TEXT(AA244,"MM/DD/YY"),E244)</f>
        <v>LTA</v>
      </c>
      <c r="AY244" s="19" t="n">
        <f aca="false">IF(F244&lt;&gt;AB244,TEXT(F244,"$###,###")&amp;CHAR(10)&amp;TEXT(AB244,"$###,###"),F244)</f>
        <v>43022</v>
      </c>
      <c r="AZ244" s="19" t="n">
        <f aca="false">IF(G244&lt;&gt;AC244,TEXT(G244,"$###,###")&amp;CHAR(10)&amp;TEXT(AC244,"$###,###"),G244)</f>
        <v>12661</v>
      </c>
      <c r="BA244" s="19" t="n">
        <f aca="false">IF(AND(H244&lt;&gt;"-",H244&lt;&gt;AD244),TEXT(H244,"$###,##0")&amp;CHAR(10)&amp;TEXT(AD244,"$###,##0"),H244)</f>
        <v>495</v>
      </c>
      <c r="BB244" s="19" t="n">
        <f aca="false">IF(I244&lt;&gt;AE244,TEXT(I244,"$###,###")&amp;CHAR(10)&amp;TEXT(AE244,"$###,###"),I244)</f>
        <v>624</v>
      </c>
      <c r="BC244" s="19" t="n">
        <f aca="false">IF(AND(J244&lt;&gt;"-",J244&lt;&gt;AF244),TEXT(J244,"$###,##0")&amp;CHAR(10)&amp;TEXT(AF244,"$###,##0"),J244)</f>
        <v>0</v>
      </c>
      <c r="BD244" s="19" t="n">
        <f aca="false">IF(AND(K244&lt;&gt;"-",K244&lt;&gt;AG244),TEXT(K244,"$###,##0")&amp;CHAR(10)&amp;TEXT(AG244,"$###,##0"),K244)</f>
        <v>0</v>
      </c>
      <c r="BE244" s="19" t="n">
        <f aca="false">IF(AND(L244&lt;&gt;"-",L244&lt;&gt;AH244),TEXT(L244,"$###,##0")&amp;CHAR(10)&amp;TEXT(AH244,"$###,##0"),L244)</f>
        <v>0</v>
      </c>
      <c r="BF244" s="18" t="n">
        <f aca="false">IF(M244&lt;&gt;AI244,M244&amp;CHAR(10)&amp;AI244,M244)</f>
        <v>21</v>
      </c>
      <c r="BG244" s="19" t="n">
        <f aca="false">IF(N244&lt;&gt;AJ244,TEXT(N244,"$###,###")&amp;CHAR(10)&amp;TEXT(AJ244,"$###,###"),N244)</f>
        <v>13780</v>
      </c>
      <c r="BH244" s="19" t="n">
        <f aca="false">IF(O244&lt;&gt;AK244,TEXT(O244,"$###,###")&amp;CHAR(10)&amp;TEXT(AK244,"$###,###"),O244)</f>
        <v>56802</v>
      </c>
    </row>
    <row r="245" customFormat="false" ht="23.85" hidden="false" customHeight="false" outlineLevel="0" collapsed="false">
      <c r="A245" s="10" t="s">
        <v>65</v>
      </c>
      <c r="B245" s="10" t="s">
        <v>708</v>
      </c>
      <c r="C245" s="11" t="s">
        <v>121</v>
      </c>
      <c r="D245" s="12" t="s">
        <v>709</v>
      </c>
      <c r="E245" s="11" t="s">
        <v>123</v>
      </c>
      <c r="F245" s="13" t="n">
        <v>39349</v>
      </c>
      <c r="G245" s="13" t="n">
        <v>11580</v>
      </c>
      <c r="H245" s="13" t="n">
        <v>495</v>
      </c>
      <c r="I245" s="13" t="n">
        <v>571</v>
      </c>
      <c r="J245" s="14" t="n">
        <v>187</v>
      </c>
      <c r="K245" s="13" t="n">
        <v>6116</v>
      </c>
      <c r="L245" s="13" t="n">
        <v>298</v>
      </c>
      <c r="M245" s="10" t="n">
        <v>26</v>
      </c>
      <c r="N245" s="13" t="n">
        <v>19247</v>
      </c>
      <c r="O245" s="13" t="n">
        <v>58596</v>
      </c>
      <c r="T245" s="0" t="str">
        <f aca="false">B245</f>
        <v>Torres, Ben C.</v>
      </c>
      <c r="U245" s="15" t="str">
        <f aca="false">X245</f>
        <v>Torres, Ben C.</v>
      </c>
      <c r="V245" s="0" t="str">
        <f aca="false">IF(OR(T245=U245,T245="",U245=""),"OK","BAD")</f>
        <v>OK</v>
      </c>
      <c r="W245" s="10" t="s">
        <v>65</v>
      </c>
      <c r="X245" s="10" t="s">
        <v>708</v>
      </c>
      <c r="Y245" s="11" t="n">
        <v>44900</v>
      </c>
      <c r="Z245" s="12" t="s">
        <v>709</v>
      </c>
      <c r="AA245" s="11" t="n">
        <v>45631</v>
      </c>
      <c r="AB245" s="13" t="n">
        <v>39349</v>
      </c>
      <c r="AC245" s="13" t="n">
        <v>11580</v>
      </c>
      <c r="AD245" s="13" t="n">
        <v>495</v>
      </c>
      <c r="AE245" s="13" t="n">
        <v>571</v>
      </c>
      <c r="AF245" s="13" t="n">
        <v>187</v>
      </c>
      <c r="AG245" s="13" t="n">
        <v>6116</v>
      </c>
      <c r="AH245" s="13" t="n">
        <v>298</v>
      </c>
      <c r="AI245" s="12" t="n">
        <v>26</v>
      </c>
      <c r="AJ245" s="13" t="n">
        <v>19247</v>
      </c>
      <c r="AK245" s="13" t="n">
        <v>58596</v>
      </c>
      <c r="AT245" s="16" t="str">
        <f aca="false">IF(A245&lt;&gt;W245,A245&amp;CHAR(10)&amp;W245,A245)</f>
        <v>Administrative Assistant</v>
      </c>
      <c r="AU245" s="16" t="str">
        <f aca="false">IF(B245&lt;&gt;X245,B245&amp;CHAR(10)&amp;X245,B245)</f>
        <v>Torres, Ben C.</v>
      </c>
      <c r="AV245" s="17" t="str">
        <f aca="false">IF(C245&lt;&gt;Y245,TEXT(C245,"MM/DD/YY")&amp;CHAR(10)&amp;TEXT(Y245,"MM/DD/YY"),C245)</f>
        <v>12/05/22
12/05/22</v>
      </c>
      <c r="AW245" s="18" t="str">
        <f aca="false">IF(D245&lt;&gt;Z245,D245&amp;CHAR(10)&amp;Z245,D245)</f>
        <v>J-2</v>
      </c>
      <c r="AX245" s="17" t="str">
        <f aca="false">IF(E245&lt;&gt;AA245,TEXT(E245,"MM/DD/YY")&amp;CHAR(10)&amp;TEXT(AA245,"MM/DD/YY"),E245)</f>
        <v>12/05/24
12/05/24</v>
      </c>
      <c r="AY245" s="19" t="n">
        <f aca="false">IF(F245&lt;&gt;AB245,TEXT(F245,"$###,###")&amp;CHAR(10)&amp;TEXT(AB245,"$###,###"),F245)</f>
        <v>39349</v>
      </c>
      <c r="AZ245" s="19" t="n">
        <f aca="false">IF(G245&lt;&gt;AC245,TEXT(G245,"$###,###")&amp;CHAR(10)&amp;TEXT(AC245,"$###,###"),G245)</f>
        <v>11580</v>
      </c>
      <c r="BA245" s="19" t="n">
        <f aca="false">IF(AND(H245&lt;&gt;"-",H245&lt;&gt;AD245),TEXT(H245,"$###,##0")&amp;CHAR(10)&amp;TEXT(AD245,"$###,##0"),H245)</f>
        <v>495</v>
      </c>
      <c r="BB245" s="19" t="n">
        <f aca="false">IF(I245&lt;&gt;AE245,TEXT(I245,"$###,###")&amp;CHAR(10)&amp;TEXT(AE245,"$###,###"),I245)</f>
        <v>571</v>
      </c>
      <c r="BC245" s="19" t="n">
        <f aca="false">IF(AND(J245&lt;&gt;"-",J245&lt;&gt;AF245),TEXT(J245,"$###,##0")&amp;CHAR(10)&amp;TEXT(AF245,"$###,##0"),J245)</f>
        <v>187</v>
      </c>
      <c r="BD245" s="19" t="n">
        <f aca="false">IF(AND(K245&lt;&gt;"-",K245&lt;&gt;AG245),TEXT(K245,"$###,##0")&amp;CHAR(10)&amp;TEXT(AG245,"$###,##0"),K245)</f>
        <v>6116</v>
      </c>
      <c r="BE245" s="19" t="n">
        <f aca="false">IF(AND(L245&lt;&gt;"-",L245&lt;&gt;AH245),TEXT(L245,"$###,##0")&amp;CHAR(10)&amp;TEXT(AH245,"$###,##0"),L245)</f>
        <v>298</v>
      </c>
      <c r="BF245" s="18" t="n">
        <f aca="false">IF(M245&lt;&gt;AI245,M245&amp;CHAR(10)&amp;AI245,M245)</f>
        <v>26</v>
      </c>
      <c r="BG245" s="19" t="n">
        <f aca="false">IF(N245&lt;&gt;AJ245,TEXT(N245,"$###,###")&amp;CHAR(10)&amp;TEXT(AJ245,"$###,###"),N245)</f>
        <v>19247</v>
      </c>
      <c r="BH245" s="19" t="n">
        <f aca="false">IF(O245&lt;&gt;AK245,TEXT(O245,"$###,###")&amp;CHAR(10)&amp;TEXT(AK245,"$###,###"),O245)</f>
        <v>58596</v>
      </c>
    </row>
    <row r="246" customFormat="false" ht="23.85" hidden="false" customHeight="false" outlineLevel="0" collapsed="false">
      <c r="A246" s="10" t="s">
        <v>33</v>
      </c>
      <c r="B246" s="10" t="s">
        <v>710</v>
      </c>
      <c r="C246" s="11" t="s">
        <v>711</v>
      </c>
      <c r="D246" s="12" t="s">
        <v>712</v>
      </c>
      <c r="E246" s="11" t="s">
        <v>109</v>
      </c>
      <c r="F246" s="13" t="n">
        <v>59153</v>
      </c>
      <c r="G246" s="13" t="n">
        <v>17409</v>
      </c>
      <c r="H246" s="13" t="n">
        <v>0</v>
      </c>
      <c r="I246" s="13" t="n">
        <v>858</v>
      </c>
      <c r="J246" s="14" t="n">
        <v>187</v>
      </c>
      <c r="K246" s="13" t="n">
        <v>9339</v>
      </c>
      <c r="L246" s="13" t="n">
        <v>328</v>
      </c>
      <c r="M246" s="10" t="n">
        <v>26</v>
      </c>
      <c r="N246" s="13" t="n">
        <v>28121</v>
      </c>
      <c r="O246" s="13" t="n">
        <v>87274</v>
      </c>
      <c r="T246" s="0" t="str">
        <f aca="false">B246</f>
        <v>Torres, Carl E. II</v>
      </c>
      <c r="U246" s="15" t="str">
        <f aca="false">X246</f>
        <v>Torres, Carl E. II</v>
      </c>
      <c r="V246" s="0" t="str">
        <f aca="false">IF(OR(T246=U246,T246="",U246=""),"OK","BAD")</f>
        <v>OK</v>
      </c>
      <c r="W246" s="10" t="s">
        <v>33</v>
      </c>
      <c r="X246" s="10" t="s">
        <v>710</v>
      </c>
      <c r="Y246" s="11" t="n">
        <v>39094</v>
      </c>
      <c r="Z246" s="12" t="s">
        <v>712</v>
      </c>
      <c r="AA246" s="11" t="n">
        <v>45505</v>
      </c>
      <c r="AB246" s="13" t="n">
        <v>59153</v>
      </c>
      <c r="AC246" s="13" t="n">
        <v>17409</v>
      </c>
      <c r="AD246" s="13" t="n">
        <v>0</v>
      </c>
      <c r="AE246" s="13" t="n">
        <v>858</v>
      </c>
      <c r="AF246" s="13" t="n">
        <v>187</v>
      </c>
      <c r="AG246" s="13" t="n">
        <v>9339</v>
      </c>
      <c r="AH246" s="13" t="n">
        <v>328</v>
      </c>
      <c r="AI246" s="12" t="n">
        <v>26</v>
      </c>
      <c r="AJ246" s="13" t="n">
        <v>28121</v>
      </c>
      <c r="AK246" s="13" t="n">
        <v>87274</v>
      </c>
      <c r="AT246" s="16" t="str">
        <f aca="false">IF(A246&lt;&gt;W246,A246&amp;CHAR(10)&amp;W246,A246)</f>
        <v>Instructor</v>
      </c>
      <c r="AU246" s="16" t="str">
        <f aca="false">IF(B246&lt;&gt;X246,B246&amp;CHAR(10)&amp;X246,B246)</f>
        <v>Torres, Carl E. II</v>
      </c>
      <c r="AV246" s="17" t="str">
        <f aca="false">IF(C246&lt;&gt;Y246,TEXT(C246,"MM/DD/YY")&amp;CHAR(10)&amp;TEXT(Y246,"MM/DD/YY"),C246)</f>
        <v>01/12/07
01/12/07</v>
      </c>
      <c r="AW246" s="18" t="str">
        <f aca="false">IF(D246&lt;&gt;Z246,D246&amp;CHAR(10)&amp;Z246,D246)</f>
        <v>J-9-a</v>
      </c>
      <c r="AX246" s="17" t="str">
        <f aca="false">IF(E246&lt;&gt;AA246,TEXT(E246,"MM/DD/YY")&amp;CHAR(10)&amp;TEXT(AA246,"MM/DD/YY"),E246)</f>
        <v>08/01/24
08/01/24</v>
      </c>
      <c r="AY246" s="19" t="n">
        <f aca="false">IF(F246&lt;&gt;AB246,TEXT(F246,"$###,###")&amp;CHAR(10)&amp;TEXT(AB246,"$###,###"),F246)</f>
        <v>59153</v>
      </c>
      <c r="AZ246" s="19" t="n">
        <f aca="false">IF(G246&lt;&gt;AC246,TEXT(G246,"$###,###")&amp;CHAR(10)&amp;TEXT(AC246,"$###,###"),G246)</f>
        <v>17409</v>
      </c>
      <c r="BA246" s="19" t="n">
        <f aca="false">IF(AND(H246&lt;&gt;"-",H246&lt;&gt;AD246),TEXT(H246,"$###,##0")&amp;CHAR(10)&amp;TEXT(AD246,"$###,##0"),H246)</f>
        <v>0</v>
      </c>
      <c r="BB246" s="19" t="n">
        <f aca="false">IF(I246&lt;&gt;AE246,TEXT(I246,"$###,###")&amp;CHAR(10)&amp;TEXT(AE246,"$###,###"),I246)</f>
        <v>858</v>
      </c>
      <c r="BC246" s="19" t="n">
        <f aca="false">IF(AND(J246&lt;&gt;"-",J246&lt;&gt;AF246),TEXT(J246,"$###,##0")&amp;CHAR(10)&amp;TEXT(AF246,"$###,##0"),J246)</f>
        <v>187</v>
      </c>
      <c r="BD246" s="19" t="n">
        <f aca="false">IF(AND(K246&lt;&gt;"-",K246&lt;&gt;AG246),TEXT(K246,"$###,##0")&amp;CHAR(10)&amp;TEXT(AG246,"$###,##0"),K246)</f>
        <v>9339</v>
      </c>
      <c r="BE246" s="19" t="n">
        <f aca="false">IF(AND(L246&lt;&gt;"-",L246&lt;&gt;AH246),TEXT(L246,"$###,##0")&amp;CHAR(10)&amp;TEXT(AH246,"$###,##0"),L246)</f>
        <v>328</v>
      </c>
      <c r="BF246" s="18" t="n">
        <f aca="false">IF(M246&lt;&gt;AI246,M246&amp;CHAR(10)&amp;AI246,M246)</f>
        <v>26</v>
      </c>
      <c r="BG246" s="19" t="n">
        <f aca="false">IF(N246&lt;&gt;AJ246,TEXT(N246,"$###,###")&amp;CHAR(10)&amp;TEXT(AJ246,"$###,###"),N246)</f>
        <v>28121</v>
      </c>
      <c r="BH246" s="19" t="n">
        <f aca="false">IF(O246&lt;&gt;AK246,TEXT(O246,"$###,###")&amp;CHAR(10)&amp;TEXT(AK246,"$###,###"),O246)</f>
        <v>87274</v>
      </c>
    </row>
    <row r="247" customFormat="false" ht="23.85" hidden="false" customHeight="false" outlineLevel="0" collapsed="false">
      <c r="A247" s="10" t="s">
        <v>47</v>
      </c>
      <c r="B247" s="10" t="s">
        <v>713</v>
      </c>
      <c r="C247" s="11" t="s">
        <v>177</v>
      </c>
      <c r="D247" s="12" t="s">
        <v>49</v>
      </c>
      <c r="E247" s="11" t="s">
        <v>97</v>
      </c>
      <c r="F247" s="13" t="n">
        <v>31887</v>
      </c>
      <c r="G247" s="13" t="n">
        <v>9384</v>
      </c>
      <c r="H247" s="13" t="n">
        <v>495</v>
      </c>
      <c r="I247" s="13" t="n">
        <v>462</v>
      </c>
      <c r="J247" s="14" t="n">
        <v>0</v>
      </c>
      <c r="K247" s="13" t="n">
        <v>6928</v>
      </c>
      <c r="L247" s="13" t="n">
        <v>393</v>
      </c>
      <c r="M247" s="10" t="n">
        <v>21</v>
      </c>
      <c r="N247" s="13" t="n">
        <v>17663</v>
      </c>
      <c r="O247" s="13" t="n">
        <v>49550</v>
      </c>
      <c r="T247" s="0" t="str">
        <f aca="false">B247</f>
        <v>Torres, Hennessy S.</v>
      </c>
      <c r="U247" s="15" t="str">
        <f aca="false">X247</f>
        <v>Torres, Hennessy S.</v>
      </c>
      <c r="V247" s="0" t="str">
        <f aca="false">IF(OR(T247=U247,T247="",U247=""),"OK","BAD")</f>
        <v>OK</v>
      </c>
      <c r="W247" s="10" t="s">
        <v>47</v>
      </c>
      <c r="X247" s="10" t="s">
        <v>713</v>
      </c>
      <c r="Y247" s="11" t="n">
        <v>45142</v>
      </c>
      <c r="Z247" s="12" t="s">
        <v>49</v>
      </c>
      <c r="AA247" s="11" t="s">
        <v>97</v>
      </c>
      <c r="AB247" s="13" t="n">
        <v>31887</v>
      </c>
      <c r="AC247" s="13" t="n">
        <v>9384</v>
      </c>
      <c r="AD247" s="13" t="n">
        <v>495</v>
      </c>
      <c r="AE247" s="13" t="n">
        <v>462</v>
      </c>
      <c r="AF247" s="13" t="n">
        <v>0</v>
      </c>
      <c r="AG247" s="13" t="n">
        <v>6928</v>
      </c>
      <c r="AH247" s="13" t="n">
        <v>393</v>
      </c>
      <c r="AI247" s="12" t="n">
        <v>21</v>
      </c>
      <c r="AJ247" s="13" t="n">
        <v>17663</v>
      </c>
      <c r="AK247" s="13" t="n">
        <v>49550</v>
      </c>
      <c r="AT247" s="16" t="str">
        <f aca="false">IF(A247&lt;&gt;W247,A247&amp;CHAR(10)&amp;W247,A247)</f>
        <v>Emergency Instructor</v>
      </c>
      <c r="AU247" s="16" t="str">
        <f aca="false">IF(B247&lt;&gt;X247,B247&amp;CHAR(10)&amp;X247,B247)</f>
        <v>Torres, Hennessy S.</v>
      </c>
      <c r="AV247" s="17" t="str">
        <f aca="false">IF(C247&lt;&gt;Y247,TEXT(C247,"MM/DD/YY")&amp;CHAR(10)&amp;TEXT(Y247,"MM/DD/YY"),C247)</f>
        <v>08/04/23
08/04/23</v>
      </c>
      <c r="AW247" s="18" t="str">
        <f aca="false">IF(D247&lt;&gt;Z247,D247&amp;CHAR(10)&amp;Z247,D247)</f>
        <v>H-2-a</v>
      </c>
      <c r="AX247" s="17" t="str">
        <f aca="false">IF(E247&lt;&gt;AA247,TEXT(E247,"MM/DD/YY")&amp;CHAR(10)&amp;TEXT(AA247,"MM/DD/YY"),E247)</f>
        <v>LTA</v>
      </c>
      <c r="AY247" s="19" t="n">
        <f aca="false">IF(F247&lt;&gt;AB247,TEXT(F247,"$###,###")&amp;CHAR(10)&amp;TEXT(AB247,"$###,###"),F247)</f>
        <v>31887</v>
      </c>
      <c r="AZ247" s="19" t="n">
        <f aca="false">IF(G247&lt;&gt;AC247,TEXT(G247,"$###,###")&amp;CHAR(10)&amp;TEXT(AC247,"$###,###"),G247)</f>
        <v>9384</v>
      </c>
      <c r="BA247" s="19" t="n">
        <f aca="false">IF(AND(H247&lt;&gt;"-",H247&lt;&gt;AD247),TEXT(H247,"$###,##0")&amp;CHAR(10)&amp;TEXT(AD247,"$###,##0"),H247)</f>
        <v>495</v>
      </c>
      <c r="BB247" s="19" t="n">
        <f aca="false">IF(I247&lt;&gt;AE247,TEXT(I247,"$###,###")&amp;CHAR(10)&amp;TEXT(AE247,"$###,###"),I247)</f>
        <v>462</v>
      </c>
      <c r="BC247" s="19" t="n">
        <f aca="false">IF(AND(J247&lt;&gt;"-",J247&lt;&gt;AF247),TEXT(J247,"$###,##0")&amp;CHAR(10)&amp;TEXT(AF247,"$###,##0"),J247)</f>
        <v>0</v>
      </c>
      <c r="BD247" s="19" t="n">
        <f aca="false">IF(AND(K247&lt;&gt;"-",K247&lt;&gt;AG247),TEXT(K247,"$###,##0")&amp;CHAR(10)&amp;TEXT(AG247,"$###,##0"),K247)</f>
        <v>6928</v>
      </c>
      <c r="BE247" s="19" t="n">
        <f aca="false">IF(AND(L247&lt;&gt;"-",L247&lt;&gt;AH247),TEXT(L247,"$###,##0")&amp;CHAR(10)&amp;TEXT(AH247,"$###,##0"),L247)</f>
        <v>393</v>
      </c>
      <c r="BF247" s="18" t="n">
        <f aca="false">IF(M247&lt;&gt;AI247,M247&amp;CHAR(10)&amp;AI247,M247)</f>
        <v>21</v>
      </c>
      <c r="BG247" s="19" t="n">
        <f aca="false">IF(N247&lt;&gt;AJ247,TEXT(N247,"$###,###")&amp;CHAR(10)&amp;TEXT(AJ247,"$###,###"),N247)</f>
        <v>17663</v>
      </c>
      <c r="BH247" s="19" t="n">
        <f aca="false">IF(O247&lt;&gt;AK247,TEXT(O247,"$###,###")&amp;CHAR(10)&amp;TEXT(AK247,"$###,###"),O247)</f>
        <v>49550</v>
      </c>
    </row>
    <row r="248" customFormat="false" ht="23.85" hidden="false" customHeight="false" outlineLevel="0" collapsed="false">
      <c r="A248" s="10" t="s">
        <v>714</v>
      </c>
      <c r="B248" s="10" t="s">
        <v>715</v>
      </c>
      <c r="C248" s="11" t="s">
        <v>716</v>
      </c>
      <c r="D248" s="12" t="s">
        <v>171</v>
      </c>
      <c r="E248" s="11" t="s">
        <v>717</v>
      </c>
      <c r="F248" s="13" t="n">
        <v>48758</v>
      </c>
      <c r="G248" s="13" t="n">
        <v>14349</v>
      </c>
      <c r="H248" s="13" t="n">
        <v>495</v>
      </c>
      <c r="I248" s="13" t="n">
        <v>707</v>
      </c>
      <c r="J248" s="14" t="n">
        <v>187</v>
      </c>
      <c r="K248" s="13" t="n">
        <v>0</v>
      </c>
      <c r="L248" s="13" t="n">
        <v>298</v>
      </c>
      <c r="M248" s="10" t="n">
        <v>26</v>
      </c>
      <c r="N248" s="13" t="n">
        <v>16036</v>
      </c>
      <c r="O248" s="13" t="n">
        <v>64794</v>
      </c>
      <c r="T248" s="0" t="str">
        <f aca="false">B248</f>
        <v>Torres, Jamie Lyn M.</v>
      </c>
      <c r="U248" s="15" t="str">
        <f aca="false">X248</f>
        <v>Torres, Jamie Lyn M.</v>
      </c>
      <c r="V248" s="0" t="str">
        <f aca="false">IF(OR(T248=U248,T248="",U248=""),"OK","BAD")</f>
        <v>OK</v>
      </c>
      <c r="W248" s="10" t="s">
        <v>714</v>
      </c>
      <c r="X248" s="10" t="s">
        <v>715</v>
      </c>
      <c r="Y248" s="11" t="n">
        <v>44620</v>
      </c>
      <c r="Z248" s="12" t="s">
        <v>623</v>
      </c>
      <c r="AA248" s="11" t="n">
        <v>45350</v>
      </c>
      <c r="AB248" s="13" t="n">
        <v>46978</v>
      </c>
      <c r="AC248" s="13" t="n">
        <v>13826</v>
      </c>
      <c r="AD248" s="13" t="n">
        <v>495</v>
      </c>
      <c r="AE248" s="13" t="n">
        <v>681</v>
      </c>
      <c r="AF248" s="13" t="n">
        <v>187</v>
      </c>
      <c r="AG248" s="13" t="n">
        <v>0</v>
      </c>
      <c r="AH248" s="13" t="n">
        <v>298</v>
      </c>
      <c r="AI248" s="12" t="n">
        <v>26</v>
      </c>
      <c r="AJ248" s="13" t="n">
        <v>15487</v>
      </c>
      <c r="AK248" s="13" t="n">
        <v>62465</v>
      </c>
      <c r="AT248" s="16" t="str">
        <f aca="false">IF(A248&lt;&gt;W248,A248&amp;CHAR(10)&amp;W248,A248)</f>
        <v>Personnel Specialist I</v>
      </c>
      <c r="AU248" s="16" t="str">
        <f aca="false">IF(B248&lt;&gt;X248,B248&amp;CHAR(10)&amp;X248,B248)</f>
        <v>Torres, Jamie Lyn M.</v>
      </c>
      <c r="AV248" s="17" t="str">
        <f aca="false">IF(C248&lt;&gt;Y248,TEXT(C248,"MM/DD/YY")&amp;CHAR(10)&amp;TEXT(Y248,"MM/DD/YY"),C248)</f>
        <v>02/28/22
02/28/22</v>
      </c>
      <c r="AW248" s="18" t="str">
        <f aca="false">IF(D248&lt;&gt;Z248,D248&amp;CHAR(10)&amp;Z248,D248)</f>
        <v>L-3
L-2</v>
      </c>
      <c r="AX248" s="17" t="str">
        <f aca="false">IF(E248&lt;&gt;AA248,TEXT(E248,"MM/DD/YY")&amp;CHAR(10)&amp;TEXT(AA248,"MM/DD/YY"),E248)</f>
        <v>02/28/25
02/28/24</v>
      </c>
      <c r="AY248" s="19" t="str">
        <f aca="false">IF(F248&lt;&gt;AB248,TEXT(F248,"$###,###")&amp;CHAR(10)&amp;TEXT(AB248,"$###,###"),F248)</f>
        <v>$48,758
$46,978</v>
      </c>
      <c r="AZ248" s="19" t="str">
        <f aca="false">IF(G248&lt;&gt;AC248,TEXT(G248,"$###,###")&amp;CHAR(10)&amp;TEXT(AC248,"$###,###"),G248)</f>
        <v>$14,349
$13,826</v>
      </c>
      <c r="BA248" s="19" t="n">
        <f aca="false">IF(AND(H248&lt;&gt;"-",H248&lt;&gt;AD248),TEXT(H248,"$###,##0")&amp;CHAR(10)&amp;TEXT(AD248,"$###,##0"),H248)</f>
        <v>495</v>
      </c>
      <c r="BB248" s="19" t="str">
        <f aca="false">IF(I248&lt;&gt;AE248,TEXT(I248,"$###,###")&amp;CHAR(10)&amp;TEXT(AE248,"$###,###"),I248)</f>
        <v>$707
$681</v>
      </c>
      <c r="BC248" s="19" t="n">
        <f aca="false">IF(AND(J248&lt;&gt;"-",J248&lt;&gt;AF248),TEXT(J248,"$###,##0")&amp;CHAR(10)&amp;TEXT(AF248,"$###,##0"),J248)</f>
        <v>187</v>
      </c>
      <c r="BD248" s="19" t="n">
        <f aca="false">IF(AND(K248&lt;&gt;"-",K248&lt;&gt;AG248),TEXT(K248,"$###,##0")&amp;CHAR(10)&amp;TEXT(AG248,"$###,##0"),K248)</f>
        <v>0</v>
      </c>
      <c r="BE248" s="19" t="n">
        <f aca="false">IF(AND(L248&lt;&gt;"-",L248&lt;&gt;AH248),TEXT(L248,"$###,##0")&amp;CHAR(10)&amp;TEXT(AH248,"$###,##0"),L248)</f>
        <v>298</v>
      </c>
      <c r="BF248" s="18" t="n">
        <f aca="false">IF(M248&lt;&gt;AI248,M248&amp;CHAR(10)&amp;AI248,M248)</f>
        <v>26</v>
      </c>
      <c r="BG248" s="19" t="str">
        <f aca="false">IF(N248&lt;&gt;AJ248,TEXT(N248,"$###,###")&amp;CHAR(10)&amp;TEXT(AJ248,"$###,###"),N248)</f>
        <v>$16,036
$15,487</v>
      </c>
      <c r="BH248" s="19" t="str">
        <f aca="false">IF(O248&lt;&gt;AK248,TEXT(O248,"$###,###")&amp;CHAR(10)&amp;TEXT(AK248,"$###,###"),O248)</f>
        <v>$64,794
$62,465</v>
      </c>
    </row>
    <row r="249" customFormat="false" ht="23.85" hidden="false" customHeight="false" outlineLevel="0" collapsed="false">
      <c r="A249" s="10" t="s">
        <v>718</v>
      </c>
      <c r="B249" s="10" t="s">
        <v>719</v>
      </c>
      <c r="C249" s="11" t="s">
        <v>336</v>
      </c>
      <c r="D249" s="12" t="s">
        <v>720</v>
      </c>
      <c r="E249" s="11" t="s">
        <v>721</v>
      </c>
      <c r="F249" s="13" t="n">
        <v>80251</v>
      </c>
      <c r="G249" s="13" t="n">
        <v>23618</v>
      </c>
      <c r="H249" s="13" t="n">
        <v>0</v>
      </c>
      <c r="I249" s="13" t="n">
        <v>1164</v>
      </c>
      <c r="J249" s="14" t="n">
        <v>187</v>
      </c>
      <c r="K249" s="13" t="n">
        <v>0</v>
      </c>
      <c r="L249" s="13" t="n">
        <v>298</v>
      </c>
      <c r="M249" s="10" t="n">
        <v>26</v>
      </c>
      <c r="N249" s="13" t="n">
        <v>25266</v>
      </c>
      <c r="O249" s="13" t="n">
        <v>105517</v>
      </c>
      <c r="T249" s="0" t="str">
        <f aca="false">B249</f>
        <v>Toves, Philip A.</v>
      </c>
      <c r="U249" s="15" t="str">
        <f aca="false">X249</f>
        <v>Toves, Philip A.</v>
      </c>
      <c r="V249" s="0" t="str">
        <f aca="false">IF(OR(T249=U249,T249="",U249=""),"OK","BAD")</f>
        <v>OK</v>
      </c>
      <c r="W249" s="10" t="s">
        <v>718</v>
      </c>
      <c r="X249" s="10" t="s">
        <v>719</v>
      </c>
      <c r="Y249" s="11" t="n">
        <v>45194</v>
      </c>
      <c r="Z249" s="12" t="s">
        <v>720</v>
      </c>
      <c r="AA249" s="11" t="n">
        <v>45925</v>
      </c>
      <c r="AB249" s="13" t="n">
        <v>80251</v>
      </c>
      <c r="AC249" s="13" t="n">
        <v>23618</v>
      </c>
      <c r="AD249" s="13" t="n">
        <v>0</v>
      </c>
      <c r="AE249" s="13" t="n">
        <v>1164</v>
      </c>
      <c r="AF249" s="13" t="n">
        <v>187</v>
      </c>
      <c r="AG249" s="13" t="n">
        <v>0</v>
      </c>
      <c r="AH249" s="13" t="n">
        <v>298</v>
      </c>
      <c r="AI249" s="12" t="n">
        <v>26</v>
      </c>
      <c r="AJ249" s="13" t="n">
        <v>25266</v>
      </c>
      <c r="AK249" s="13" t="n">
        <v>105517</v>
      </c>
      <c r="AT249" s="16" t="str">
        <f aca="false">IF(A249&lt;&gt;W249,A249&amp;CHAR(10)&amp;W249,A249)</f>
        <v>Capital Improvement Project Coordinator</v>
      </c>
      <c r="AU249" s="16" t="str">
        <f aca="false">IF(B249&lt;&gt;X249,B249&amp;CHAR(10)&amp;X249,B249)</f>
        <v>Toves, Philip A.</v>
      </c>
      <c r="AV249" s="17" t="str">
        <f aca="false">IF(C249&lt;&gt;Y249,TEXT(C249,"MM/DD/YY")&amp;CHAR(10)&amp;TEXT(Y249,"MM/DD/YY"),C249)</f>
        <v>09/25/23
09/25/23</v>
      </c>
      <c r="AW249" s="18" t="str">
        <f aca="false">IF(D249&lt;&gt;Z249,D249&amp;CHAR(10)&amp;Z249,D249)</f>
        <v>N-12</v>
      </c>
      <c r="AX249" s="17" t="str">
        <f aca="false">IF(E249&lt;&gt;AA249,TEXT(E249,"MM/DD/YY")&amp;CHAR(10)&amp;TEXT(AA249,"MM/DD/YY"),E249)</f>
        <v>09/25/25
09/25/25</v>
      </c>
      <c r="AY249" s="19" t="n">
        <f aca="false">IF(F249&lt;&gt;AB249,TEXT(F249,"$###,###")&amp;CHAR(10)&amp;TEXT(AB249,"$###,###"),F249)</f>
        <v>80251</v>
      </c>
      <c r="AZ249" s="19" t="n">
        <f aca="false">IF(G249&lt;&gt;AC249,TEXT(G249,"$###,###")&amp;CHAR(10)&amp;TEXT(AC249,"$###,###"),G249)</f>
        <v>23618</v>
      </c>
      <c r="BA249" s="19" t="n">
        <f aca="false">IF(AND(H249&lt;&gt;"-",H249&lt;&gt;AD249),TEXT(H249,"$###,##0")&amp;CHAR(10)&amp;TEXT(AD249,"$###,##0"),H249)</f>
        <v>0</v>
      </c>
      <c r="BB249" s="19" t="n">
        <f aca="false">IF(I249&lt;&gt;AE249,TEXT(I249,"$###,###")&amp;CHAR(10)&amp;TEXT(AE249,"$###,###"),I249)</f>
        <v>1164</v>
      </c>
      <c r="BC249" s="19" t="n">
        <f aca="false">IF(AND(J249&lt;&gt;"-",J249&lt;&gt;AF249),TEXT(J249,"$###,##0")&amp;CHAR(10)&amp;TEXT(AF249,"$###,##0"),J249)</f>
        <v>187</v>
      </c>
      <c r="BD249" s="19" t="n">
        <f aca="false">IF(AND(K249&lt;&gt;"-",K249&lt;&gt;AG249),TEXT(K249,"$###,##0")&amp;CHAR(10)&amp;TEXT(AG249,"$###,##0"),K249)</f>
        <v>0</v>
      </c>
      <c r="BE249" s="19" t="n">
        <f aca="false">IF(AND(L249&lt;&gt;"-",L249&lt;&gt;AH249),TEXT(L249,"$###,##0")&amp;CHAR(10)&amp;TEXT(AH249,"$###,##0"),L249)</f>
        <v>298</v>
      </c>
      <c r="BF249" s="18" t="n">
        <f aca="false">IF(M249&lt;&gt;AI249,M249&amp;CHAR(10)&amp;AI249,M249)</f>
        <v>26</v>
      </c>
      <c r="BG249" s="19" t="n">
        <f aca="false">IF(N249&lt;&gt;AJ249,TEXT(N249,"$###,###")&amp;CHAR(10)&amp;TEXT(AJ249,"$###,###"),N249)</f>
        <v>25266</v>
      </c>
      <c r="BH249" s="19" t="n">
        <f aca="false">IF(O249&lt;&gt;AK249,TEXT(O249,"$###,###")&amp;CHAR(10)&amp;TEXT(AK249,"$###,###"),O249)</f>
        <v>105517</v>
      </c>
    </row>
    <row r="250" customFormat="false" ht="23.85" hidden="false" customHeight="false" outlineLevel="0" collapsed="false">
      <c r="A250" s="10" t="s">
        <v>33</v>
      </c>
      <c r="B250" s="10" t="s">
        <v>722</v>
      </c>
      <c r="C250" s="11" t="s">
        <v>723</v>
      </c>
      <c r="D250" s="12" t="s">
        <v>724</v>
      </c>
      <c r="E250" s="11" t="s">
        <v>109</v>
      </c>
      <c r="F250" s="13" t="n">
        <v>67995</v>
      </c>
      <c r="G250" s="13" t="n">
        <v>20011</v>
      </c>
      <c r="H250" s="13" t="n">
        <v>0</v>
      </c>
      <c r="I250" s="13" t="n">
        <v>986</v>
      </c>
      <c r="J250" s="14" t="n">
        <v>187</v>
      </c>
      <c r="K250" s="13" t="n">
        <v>0</v>
      </c>
      <c r="L250" s="13" t="n">
        <v>0</v>
      </c>
      <c r="M250" s="10" t="n">
        <v>26</v>
      </c>
      <c r="N250" s="13" t="n">
        <v>21184</v>
      </c>
      <c r="O250" s="13" t="n">
        <v>89179</v>
      </c>
      <c r="T250" s="0" t="str">
        <f aca="false">B250</f>
        <v>Tudela, Erwin F.</v>
      </c>
      <c r="U250" s="15" t="str">
        <f aca="false">X250</f>
        <v>Tudela, Erwin F.</v>
      </c>
      <c r="V250" s="0" t="str">
        <f aca="false">IF(OR(T250=U250,T250="",U250=""),"OK","BAD")</f>
        <v>OK</v>
      </c>
      <c r="W250" s="10" t="s">
        <v>33</v>
      </c>
      <c r="X250" s="10" t="s">
        <v>722</v>
      </c>
      <c r="Y250" s="11" t="n">
        <v>33049</v>
      </c>
      <c r="Z250" s="12" t="s">
        <v>724</v>
      </c>
      <c r="AA250" s="11" t="n">
        <v>45505</v>
      </c>
      <c r="AB250" s="13" t="n">
        <v>67995</v>
      </c>
      <c r="AC250" s="13" t="n">
        <v>20011</v>
      </c>
      <c r="AD250" s="13" t="n">
        <v>0</v>
      </c>
      <c r="AE250" s="13" t="n">
        <v>986</v>
      </c>
      <c r="AF250" s="13" t="n">
        <v>187</v>
      </c>
      <c r="AG250" s="13" t="n">
        <v>0</v>
      </c>
      <c r="AH250" s="13" t="n">
        <v>0</v>
      </c>
      <c r="AI250" s="12" t="n">
        <v>26</v>
      </c>
      <c r="AJ250" s="13" t="n">
        <v>21184</v>
      </c>
      <c r="AK250" s="13" t="n">
        <v>89179</v>
      </c>
      <c r="AT250" s="16" t="str">
        <f aca="false">IF(A250&lt;&gt;W250,A250&amp;CHAR(10)&amp;W250,A250)</f>
        <v>Instructor</v>
      </c>
      <c r="AU250" s="16" t="str">
        <f aca="false">IF(B250&lt;&gt;X250,B250&amp;CHAR(10)&amp;X250,B250)</f>
        <v>Tudela, Erwin F.</v>
      </c>
      <c r="AV250" s="17" t="str">
        <f aca="false">IF(C250&lt;&gt;Y250,TEXT(C250,"MM/DD/YY")&amp;CHAR(10)&amp;TEXT(Y250,"MM/DD/YY"),C250)</f>
        <v>06/25/90
06/25/90</v>
      </c>
      <c r="AW250" s="18" t="str">
        <f aca="false">IF(D250&lt;&gt;Z250,D250&amp;CHAR(10)&amp;Z250,D250)</f>
        <v>J-12-c</v>
      </c>
      <c r="AX250" s="17" t="str">
        <f aca="false">IF(E250&lt;&gt;AA250,TEXT(E250,"MM/DD/YY")&amp;CHAR(10)&amp;TEXT(AA250,"MM/DD/YY"),E250)</f>
        <v>08/01/24
08/01/24</v>
      </c>
      <c r="AY250" s="19" t="n">
        <f aca="false">IF(F250&lt;&gt;AB250,TEXT(F250,"$###,###")&amp;CHAR(10)&amp;TEXT(AB250,"$###,###"),F250)</f>
        <v>67995</v>
      </c>
      <c r="AZ250" s="19" t="n">
        <f aca="false">IF(G250&lt;&gt;AC250,TEXT(G250,"$###,###")&amp;CHAR(10)&amp;TEXT(AC250,"$###,###"),G250)</f>
        <v>20011</v>
      </c>
      <c r="BA250" s="19" t="n">
        <f aca="false">IF(AND(H250&lt;&gt;"-",H250&lt;&gt;AD250),TEXT(H250,"$###,##0")&amp;CHAR(10)&amp;TEXT(AD250,"$###,##0"),H250)</f>
        <v>0</v>
      </c>
      <c r="BB250" s="19" t="n">
        <f aca="false">IF(I250&lt;&gt;AE250,TEXT(I250,"$###,###")&amp;CHAR(10)&amp;TEXT(AE250,"$###,###"),I250)</f>
        <v>986</v>
      </c>
      <c r="BC250" s="19" t="n">
        <f aca="false">IF(AND(J250&lt;&gt;"-",J250&lt;&gt;AF250),TEXT(J250,"$###,##0")&amp;CHAR(10)&amp;TEXT(AF250,"$###,##0"),J250)</f>
        <v>187</v>
      </c>
      <c r="BD250" s="19" t="n">
        <f aca="false">IF(AND(K250&lt;&gt;"-",K250&lt;&gt;AG250),TEXT(K250,"$###,##0")&amp;CHAR(10)&amp;TEXT(AG250,"$###,##0"),K250)</f>
        <v>0</v>
      </c>
      <c r="BE250" s="19" t="n">
        <f aca="false">IF(AND(L250&lt;&gt;"-",L250&lt;&gt;AH250),TEXT(L250,"$###,##0")&amp;CHAR(10)&amp;TEXT(AH250,"$###,##0"),L250)</f>
        <v>0</v>
      </c>
      <c r="BF250" s="18" t="n">
        <f aca="false">IF(M250&lt;&gt;AI250,M250&amp;CHAR(10)&amp;AI250,M250)</f>
        <v>26</v>
      </c>
      <c r="BG250" s="19" t="n">
        <f aca="false">IF(N250&lt;&gt;AJ250,TEXT(N250,"$###,###")&amp;CHAR(10)&amp;TEXT(AJ250,"$###,###"),N250)</f>
        <v>21184</v>
      </c>
      <c r="BH250" s="19" t="n">
        <f aca="false">IF(O250&lt;&gt;AK250,TEXT(O250,"$###,###")&amp;CHAR(10)&amp;TEXT(AK250,"$###,###"),O250)</f>
        <v>89179</v>
      </c>
    </row>
    <row r="251" customFormat="false" ht="23.85" hidden="false" customHeight="false" outlineLevel="0" collapsed="false">
      <c r="A251" s="10" t="s">
        <v>53</v>
      </c>
      <c r="B251" s="10" t="s">
        <v>725</v>
      </c>
      <c r="C251" s="11" t="s">
        <v>298</v>
      </c>
      <c r="D251" s="12" t="s">
        <v>726</v>
      </c>
      <c r="E251" s="11" t="s">
        <v>229</v>
      </c>
      <c r="F251" s="13" t="n">
        <v>141075</v>
      </c>
      <c r="G251" s="13" t="n">
        <v>41518</v>
      </c>
      <c r="H251" s="13" t="n">
        <v>0</v>
      </c>
      <c r="I251" s="13" t="n">
        <v>2046</v>
      </c>
      <c r="J251" s="14" t="n">
        <v>187</v>
      </c>
      <c r="K251" s="13" t="n">
        <v>15670</v>
      </c>
      <c r="L251" s="13" t="n">
        <v>530</v>
      </c>
      <c r="M251" s="10" t="n">
        <v>26</v>
      </c>
      <c r="N251" s="13" t="n">
        <v>59951</v>
      </c>
      <c r="O251" s="13" t="n">
        <v>201026</v>
      </c>
      <c r="T251" s="0" t="str">
        <f aca="false">B251</f>
        <v>Tudela, Virginia C.</v>
      </c>
      <c r="U251" s="15" t="str">
        <f aca="false">X251</f>
        <v>Tudela, Virginia C.</v>
      </c>
      <c r="V251" s="0" t="str">
        <f aca="false">IF(OR(T251=U251,T251="",U251=""),"OK","BAD")</f>
        <v>OK</v>
      </c>
      <c r="W251" s="10" t="s">
        <v>53</v>
      </c>
      <c r="X251" s="10" t="s">
        <v>725</v>
      </c>
      <c r="Y251" s="11" t="n">
        <v>44105</v>
      </c>
      <c r="Z251" s="12" t="s">
        <v>727</v>
      </c>
      <c r="AA251" s="11" t="n">
        <v>45292</v>
      </c>
      <c r="AB251" s="13" t="n">
        <v>135111</v>
      </c>
      <c r="AC251" s="13" t="n">
        <v>39763</v>
      </c>
      <c r="AD251" s="13" t="n">
        <v>0</v>
      </c>
      <c r="AE251" s="13" t="n">
        <v>1959</v>
      </c>
      <c r="AF251" s="13" t="n">
        <v>187</v>
      </c>
      <c r="AG251" s="13" t="n">
        <v>15670</v>
      </c>
      <c r="AH251" s="13" t="n">
        <v>530</v>
      </c>
      <c r="AI251" s="12" t="n">
        <v>26</v>
      </c>
      <c r="AJ251" s="13" t="n">
        <v>58109</v>
      </c>
      <c r="AK251" s="13" t="n">
        <v>193220</v>
      </c>
      <c r="AT251" s="16" t="str">
        <f aca="false">IF(A251&lt;&gt;W251,A251&amp;CHAR(10)&amp;W251,A251)</f>
        <v>Vice President</v>
      </c>
      <c r="AU251" s="16" t="str">
        <f aca="false">IF(B251&lt;&gt;X251,B251&amp;CHAR(10)&amp;X251,B251)</f>
        <v>Tudela, Virginia C.</v>
      </c>
      <c r="AV251" s="17" t="str">
        <f aca="false">IF(C251&lt;&gt;Y251,TEXT(C251,"MM/DD/YY")&amp;CHAR(10)&amp;TEXT(Y251,"MM/DD/YY"),C251)</f>
        <v>10/01/20
10/01/20</v>
      </c>
      <c r="AW251" s="18" t="str">
        <f aca="false">IF(D251&lt;&gt;Z251,D251&amp;CHAR(10)&amp;Z251,D251)</f>
        <v>R-5-c
Q-5-d</v>
      </c>
      <c r="AX251" s="17" t="str">
        <f aca="false">IF(E251&lt;&gt;AA251,TEXT(E251,"MM/DD/YY")&amp;CHAR(10)&amp;TEXT(AA251,"MM/DD/YY"),E251)</f>
        <v>01/01/25
01/01/24</v>
      </c>
      <c r="AY251" s="19" t="str">
        <f aca="false">IF(F251&lt;&gt;AB251,TEXT(F251,"$###,###")&amp;CHAR(10)&amp;TEXT(AB251,"$###,###"),F251)</f>
        <v>$141,075
$135,111</v>
      </c>
      <c r="AZ251" s="19" t="str">
        <f aca="false">IF(G251&lt;&gt;AC251,TEXT(G251,"$###,###")&amp;CHAR(10)&amp;TEXT(AC251,"$###,###"),G251)</f>
        <v>$41,518
$39,763</v>
      </c>
      <c r="BA251" s="19" t="n">
        <f aca="false">IF(AND(H251&lt;&gt;"-",H251&lt;&gt;AD251),TEXT(H251,"$###,##0")&amp;CHAR(10)&amp;TEXT(AD251,"$###,##0"),H251)</f>
        <v>0</v>
      </c>
      <c r="BB251" s="19" t="str">
        <f aca="false">IF(I251&lt;&gt;AE251,TEXT(I251,"$###,###")&amp;CHAR(10)&amp;TEXT(AE251,"$###,###"),I251)</f>
        <v>$2,046
$1,959</v>
      </c>
      <c r="BC251" s="19" t="n">
        <f aca="false">IF(AND(J251&lt;&gt;"-",J251&lt;&gt;AF251),TEXT(J251,"$###,##0")&amp;CHAR(10)&amp;TEXT(AF251,"$###,##0"),J251)</f>
        <v>187</v>
      </c>
      <c r="BD251" s="19" t="n">
        <f aca="false">IF(AND(K251&lt;&gt;"-",K251&lt;&gt;AG251),TEXT(K251,"$###,##0")&amp;CHAR(10)&amp;TEXT(AG251,"$###,##0"),K251)</f>
        <v>15670</v>
      </c>
      <c r="BE251" s="19" t="n">
        <f aca="false">IF(AND(L251&lt;&gt;"-",L251&lt;&gt;AH251),TEXT(L251,"$###,##0")&amp;CHAR(10)&amp;TEXT(AH251,"$###,##0"),L251)</f>
        <v>530</v>
      </c>
      <c r="BF251" s="18" t="n">
        <f aca="false">IF(M251&lt;&gt;AI251,M251&amp;CHAR(10)&amp;AI251,M251)</f>
        <v>26</v>
      </c>
      <c r="BG251" s="19" t="str">
        <f aca="false">IF(N251&lt;&gt;AJ251,TEXT(N251,"$###,###")&amp;CHAR(10)&amp;TEXT(AJ251,"$###,###"),N251)</f>
        <v>$59,951
$58,109</v>
      </c>
      <c r="BH251" s="19" t="str">
        <f aca="false">IF(O251&lt;&gt;AK251,TEXT(O251,"$###,###")&amp;CHAR(10)&amp;TEXT(AK251,"$###,###"),O251)</f>
        <v>$201,026
$193,220</v>
      </c>
    </row>
    <row r="252" customFormat="false" ht="23.85" hidden="false" customHeight="false" outlineLevel="0" collapsed="false">
      <c r="A252" s="10" t="s">
        <v>68</v>
      </c>
      <c r="B252" s="10" t="s">
        <v>728</v>
      </c>
      <c r="C252" s="11" t="s">
        <v>729</v>
      </c>
      <c r="D252" s="12" t="s">
        <v>730</v>
      </c>
      <c r="E252" s="11" t="s">
        <v>109</v>
      </c>
      <c r="F252" s="13" t="n">
        <v>63729</v>
      </c>
      <c r="G252" s="13" t="n">
        <v>18755</v>
      </c>
      <c r="H252" s="13" t="n">
        <v>495</v>
      </c>
      <c r="I252" s="13" t="n">
        <v>924</v>
      </c>
      <c r="J252" s="14" t="n">
        <v>187</v>
      </c>
      <c r="K252" s="13" t="n">
        <v>5709</v>
      </c>
      <c r="L252" s="13" t="n">
        <v>530</v>
      </c>
      <c r="M252" s="10" t="n">
        <v>26</v>
      </c>
      <c r="N252" s="13" t="n">
        <v>26600</v>
      </c>
      <c r="O252" s="13" t="n">
        <v>90329</v>
      </c>
      <c r="T252" s="0" t="str">
        <f aca="false">B252</f>
        <v>Tupaz, Frederick Q.</v>
      </c>
      <c r="U252" s="15" t="str">
        <f aca="false">X252</f>
        <v>Tupaz, Frederick Q.</v>
      </c>
      <c r="V252" s="0" t="str">
        <f aca="false">IF(OR(T252=U252,T252="",U252=""),"OK","BAD")</f>
        <v>OK</v>
      </c>
      <c r="W252" s="10" t="s">
        <v>68</v>
      </c>
      <c r="X252" s="10" t="s">
        <v>728</v>
      </c>
      <c r="Y252" s="11" t="n">
        <v>41548</v>
      </c>
      <c r="Z252" s="12" t="s">
        <v>730</v>
      </c>
      <c r="AA252" s="11" t="n">
        <v>45505</v>
      </c>
      <c r="AB252" s="13" t="n">
        <v>63729</v>
      </c>
      <c r="AC252" s="13" t="n">
        <v>18755</v>
      </c>
      <c r="AD252" s="13" t="n">
        <v>495</v>
      </c>
      <c r="AE252" s="13" t="n">
        <v>924</v>
      </c>
      <c r="AF252" s="13" t="n">
        <v>187</v>
      </c>
      <c r="AG252" s="13" t="n">
        <v>5709</v>
      </c>
      <c r="AH252" s="13" t="n">
        <v>530</v>
      </c>
      <c r="AI252" s="12" t="n">
        <v>26</v>
      </c>
      <c r="AJ252" s="13" t="n">
        <v>26600</v>
      </c>
      <c r="AK252" s="13" t="n">
        <v>90329</v>
      </c>
      <c r="AT252" s="16" t="str">
        <f aca="false">IF(A252&lt;&gt;W252,A252&amp;CHAR(10)&amp;W252,A252)</f>
        <v>Assistant Professor</v>
      </c>
      <c r="AU252" s="16" t="str">
        <f aca="false">IF(B252&lt;&gt;X252,B252&amp;CHAR(10)&amp;X252,B252)</f>
        <v>Tupaz, Frederick Q.</v>
      </c>
      <c r="AV252" s="17" t="str">
        <f aca="false">IF(C252&lt;&gt;Y252,TEXT(C252,"MM/DD/YY")&amp;CHAR(10)&amp;TEXT(Y252,"MM/DD/YY"),C252)</f>
        <v>10/01/13
10/01/13</v>
      </c>
      <c r="AW252" s="18" t="str">
        <f aca="false">IF(D252&lt;&gt;Z252,D252&amp;CHAR(10)&amp;Z252,D252)</f>
        <v>K-8-b</v>
      </c>
      <c r="AX252" s="17" t="str">
        <f aca="false">IF(E252&lt;&gt;AA252,TEXT(E252,"MM/DD/YY")&amp;CHAR(10)&amp;TEXT(AA252,"MM/DD/YY"),E252)</f>
        <v>08/01/24
08/01/24</v>
      </c>
      <c r="AY252" s="19" t="n">
        <f aca="false">IF(F252&lt;&gt;AB252,TEXT(F252,"$###,###")&amp;CHAR(10)&amp;TEXT(AB252,"$###,###"),F252)</f>
        <v>63729</v>
      </c>
      <c r="AZ252" s="19" t="n">
        <f aca="false">IF(G252&lt;&gt;AC252,TEXT(G252,"$###,###")&amp;CHAR(10)&amp;TEXT(AC252,"$###,###"),G252)</f>
        <v>18755</v>
      </c>
      <c r="BA252" s="19" t="n">
        <f aca="false">IF(AND(H252&lt;&gt;"-",H252&lt;&gt;AD252),TEXT(H252,"$###,##0")&amp;CHAR(10)&amp;TEXT(AD252,"$###,##0"),H252)</f>
        <v>495</v>
      </c>
      <c r="BB252" s="19" t="n">
        <f aca="false">IF(I252&lt;&gt;AE252,TEXT(I252,"$###,###")&amp;CHAR(10)&amp;TEXT(AE252,"$###,###"),I252)</f>
        <v>924</v>
      </c>
      <c r="BC252" s="19" t="n">
        <f aca="false">IF(AND(J252&lt;&gt;"-",J252&lt;&gt;AF252),TEXT(J252,"$###,##0")&amp;CHAR(10)&amp;TEXT(AF252,"$###,##0"),J252)</f>
        <v>187</v>
      </c>
      <c r="BD252" s="19" t="n">
        <f aca="false">IF(AND(K252&lt;&gt;"-",K252&lt;&gt;AG252),TEXT(K252,"$###,##0")&amp;CHAR(10)&amp;TEXT(AG252,"$###,##0"),K252)</f>
        <v>5709</v>
      </c>
      <c r="BE252" s="19" t="n">
        <f aca="false">IF(AND(L252&lt;&gt;"-",L252&lt;&gt;AH252),TEXT(L252,"$###,##0")&amp;CHAR(10)&amp;TEXT(AH252,"$###,##0"),L252)</f>
        <v>530</v>
      </c>
      <c r="BF252" s="18" t="n">
        <f aca="false">IF(M252&lt;&gt;AI252,M252&amp;CHAR(10)&amp;AI252,M252)</f>
        <v>26</v>
      </c>
      <c r="BG252" s="19" t="n">
        <f aca="false">IF(N252&lt;&gt;AJ252,TEXT(N252,"$###,###")&amp;CHAR(10)&amp;TEXT(AJ252,"$###,###"),N252)</f>
        <v>26600</v>
      </c>
      <c r="BH252" s="19" t="n">
        <f aca="false">IF(O252&lt;&gt;AK252,TEXT(O252,"$###,###")&amp;CHAR(10)&amp;TEXT(AK252,"$###,###"),O252)</f>
        <v>90329</v>
      </c>
    </row>
    <row r="253" customFormat="false" ht="23.85" hidden="false" customHeight="false" outlineLevel="0" collapsed="false">
      <c r="A253" s="10" t="s">
        <v>33</v>
      </c>
      <c r="B253" s="10" t="s">
        <v>731</v>
      </c>
      <c r="C253" s="11" t="s">
        <v>234</v>
      </c>
      <c r="D253" s="12" t="s">
        <v>732</v>
      </c>
      <c r="E253" s="11" t="s">
        <v>109</v>
      </c>
      <c r="F253" s="13" t="n">
        <v>62792</v>
      </c>
      <c r="G253" s="13" t="n">
        <v>18480</v>
      </c>
      <c r="H253" s="13" t="n">
        <v>495</v>
      </c>
      <c r="I253" s="13" t="n">
        <v>910</v>
      </c>
      <c r="J253" s="14" t="n">
        <v>187</v>
      </c>
      <c r="K253" s="13" t="n">
        <v>9339</v>
      </c>
      <c r="L253" s="13" t="n">
        <v>530</v>
      </c>
      <c r="M253" s="10" t="n">
        <v>26</v>
      </c>
      <c r="N253" s="13" t="n">
        <v>29941</v>
      </c>
      <c r="O253" s="13" t="n">
        <v>92733</v>
      </c>
      <c r="T253" s="0" t="str">
        <f aca="false">B253</f>
        <v>Tyquiengco, Ricky S.</v>
      </c>
      <c r="U253" s="15" t="str">
        <f aca="false">X253</f>
        <v>Tyquiengco, Ricky S.</v>
      </c>
      <c r="V253" s="0" t="str">
        <f aca="false">IF(OR(T253=U253,T253="",U253=""),"OK","BAD")</f>
        <v>OK</v>
      </c>
      <c r="W253" s="10" t="s">
        <v>33</v>
      </c>
      <c r="X253" s="10" t="s">
        <v>731</v>
      </c>
      <c r="Y253" s="11" t="n">
        <v>39668</v>
      </c>
      <c r="Z253" s="12" t="s">
        <v>732</v>
      </c>
      <c r="AA253" s="11" t="n">
        <v>45505</v>
      </c>
      <c r="AB253" s="13" t="n">
        <v>62792</v>
      </c>
      <c r="AC253" s="13" t="n">
        <v>18480</v>
      </c>
      <c r="AD253" s="13" t="n">
        <v>495</v>
      </c>
      <c r="AE253" s="13" t="n">
        <v>910</v>
      </c>
      <c r="AF253" s="13" t="n">
        <v>187</v>
      </c>
      <c r="AG253" s="13" t="n">
        <v>9339</v>
      </c>
      <c r="AH253" s="13" t="n">
        <v>530</v>
      </c>
      <c r="AI253" s="12" t="n">
        <v>26</v>
      </c>
      <c r="AJ253" s="13" t="n">
        <v>29941</v>
      </c>
      <c r="AK253" s="13" t="n">
        <v>92733</v>
      </c>
      <c r="AT253" s="16" t="str">
        <f aca="false">IF(A253&lt;&gt;W253,A253&amp;CHAR(10)&amp;W253,A253)</f>
        <v>Instructor</v>
      </c>
      <c r="AU253" s="16" t="str">
        <f aca="false">IF(B253&lt;&gt;X253,B253&amp;CHAR(10)&amp;X253,B253)</f>
        <v>Tyquiengco, Ricky S.</v>
      </c>
      <c r="AV253" s="17" t="str">
        <f aca="false">IF(C253&lt;&gt;Y253,TEXT(C253,"MM/DD/YY")&amp;CHAR(10)&amp;TEXT(Y253,"MM/DD/YY"),C253)</f>
        <v>08/08/08
08/08/08</v>
      </c>
      <c r="AW253" s="18" t="str">
        <f aca="false">IF(D253&lt;&gt;Z253,D253&amp;CHAR(10)&amp;Z253,D253)</f>
        <v>J-10-c</v>
      </c>
      <c r="AX253" s="17" t="str">
        <f aca="false">IF(E253&lt;&gt;AA253,TEXT(E253,"MM/DD/YY")&amp;CHAR(10)&amp;TEXT(AA253,"MM/DD/YY"),E253)</f>
        <v>08/01/24
08/01/24</v>
      </c>
      <c r="AY253" s="19" t="n">
        <f aca="false">IF(F253&lt;&gt;AB253,TEXT(F253,"$###,###")&amp;CHAR(10)&amp;TEXT(AB253,"$###,###"),F253)</f>
        <v>62792</v>
      </c>
      <c r="AZ253" s="19" t="n">
        <f aca="false">IF(G253&lt;&gt;AC253,TEXT(G253,"$###,###")&amp;CHAR(10)&amp;TEXT(AC253,"$###,###"),G253)</f>
        <v>18480</v>
      </c>
      <c r="BA253" s="19" t="n">
        <f aca="false">IF(AND(H253&lt;&gt;"-",H253&lt;&gt;AD253),TEXT(H253,"$###,##0")&amp;CHAR(10)&amp;TEXT(AD253,"$###,##0"),H253)</f>
        <v>495</v>
      </c>
      <c r="BB253" s="19" t="n">
        <f aca="false">IF(I253&lt;&gt;AE253,TEXT(I253,"$###,###")&amp;CHAR(10)&amp;TEXT(AE253,"$###,###"),I253)</f>
        <v>910</v>
      </c>
      <c r="BC253" s="19" t="n">
        <f aca="false">IF(AND(J253&lt;&gt;"-",J253&lt;&gt;AF253),TEXT(J253,"$###,##0")&amp;CHAR(10)&amp;TEXT(AF253,"$###,##0"),J253)</f>
        <v>187</v>
      </c>
      <c r="BD253" s="19" t="n">
        <f aca="false">IF(AND(K253&lt;&gt;"-",K253&lt;&gt;AG253),TEXT(K253,"$###,##0")&amp;CHAR(10)&amp;TEXT(AG253,"$###,##0"),K253)</f>
        <v>9339</v>
      </c>
      <c r="BE253" s="19" t="n">
        <f aca="false">IF(AND(L253&lt;&gt;"-",L253&lt;&gt;AH253),TEXT(L253,"$###,##0")&amp;CHAR(10)&amp;TEXT(AH253,"$###,##0"),L253)</f>
        <v>530</v>
      </c>
      <c r="BF253" s="18" t="n">
        <f aca="false">IF(M253&lt;&gt;AI253,M253&amp;CHAR(10)&amp;AI253,M253)</f>
        <v>26</v>
      </c>
      <c r="BG253" s="19" t="n">
        <f aca="false">IF(N253&lt;&gt;AJ253,TEXT(N253,"$###,###")&amp;CHAR(10)&amp;TEXT(AJ253,"$###,###"),N253)</f>
        <v>29941</v>
      </c>
      <c r="BH253" s="19" t="n">
        <f aca="false">IF(O253&lt;&gt;AK253,TEXT(O253,"$###,###")&amp;CHAR(10)&amp;TEXT(AK253,"$###,###"),O253)</f>
        <v>92733</v>
      </c>
    </row>
    <row r="254" customFormat="false" ht="23.85" hidden="false" customHeight="false" outlineLevel="0" collapsed="false">
      <c r="A254" s="10" t="s">
        <v>140</v>
      </c>
      <c r="B254" s="10" t="s">
        <v>733</v>
      </c>
      <c r="C254" s="11" t="s">
        <v>734</v>
      </c>
      <c r="D254" s="12" t="s">
        <v>735</v>
      </c>
      <c r="E254" s="11" t="s">
        <v>109</v>
      </c>
      <c r="F254" s="13" t="n">
        <v>44184</v>
      </c>
      <c r="G254" s="13" t="n">
        <v>13003</v>
      </c>
      <c r="H254" s="13" t="n">
        <v>495</v>
      </c>
      <c r="I254" s="13" t="n">
        <v>641</v>
      </c>
      <c r="J254" s="14" t="n">
        <v>187</v>
      </c>
      <c r="K254" s="13" t="n">
        <v>3994</v>
      </c>
      <c r="L254" s="13" t="n">
        <v>298</v>
      </c>
      <c r="M254" s="10" t="n">
        <v>21</v>
      </c>
      <c r="N254" s="13" t="n">
        <v>18618</v>
      </c>
      <c r="O254" s="13" t="n">
        <v>62802</v>
      </c>
      <c r="T254" s="0" t="str">
        <f aca="false">B254</f>
        <v>Tyquiengco, Rolland R.</v>
      </c>
      <c r="U254" s="15" t="str">
        <f aca="false">X254</f>
        <v>Tyquiengco, Rolland R.</v>
      </c>
      <c r="V254" s="0" t="str">
        <f aca="false">IF(OR(T254=U254,T254="",U254=""),"OK","BAD")</f>
        <v>OK</v>
      </c>
      <c r="W254" s="10" t="s">
        <v>140</v>
      </c>
      <c r="X254" s="10" t="s">
        <v>733</v>
      </c>
      <c r="Y254" s="11" t="n">
        <v>43325</v>
      </c>
      <c r="Z254" s="12" t="s">
        <v>735</v>
      </c>
      <c r="AA254" s="11" t="n">
        <v>45505</v>
      </c>
      <c r="AB254" s="13" t="n">
        <v>44184</v>
      </c>
      <c r="AC254" s="13" t="n">
        <v>13003</v>
      </c>
      <c r="AD254" s="13" t="n">
        <v>495</v>
      </c>
      <c r="AE254" s="13" t="n">
        <v>641</v>
      </c>
      <c r="AF254" s="13" t="n">
        <v>187</v>
      </c>
      <c r="AG254" s="13" t="n">
        <v>3994</v>
      </c>
      <c r="AH254" s="13" t="n">
        <v>298</v>
      </c>
      <c r="AI254" s="12" t="n">
        <v>21</v>
      </c>
      <c r="AJ254" s="13" t="n">
        <v>18618</v>
      </c>
      <c r="AK254" s="13" t="n">
        <v>62802</v>
      </c>
      <c r="AT254" s="16" t="str">
        <f aca="false">IF(A254&lt;&gt;W254,A254&amp;CHAR(10)&amp;W254,A254)</f>
        <v>Assistant Instructor</v>
      </c>
      <c r="AU254" s="16" t="str">
        <f aca="false">IF(B254&lt;&gt;X254,B254&amp;CHAR(10)&amp;X254,B254)</f>
        <v>Tyquiengco, Rolland R.</v>
      </c>
      <c r="AV254" s="17" t="str">
        <f aca="false">IF(C254&lt;&gt;Y254,TEXT(C254,"MM/DD/YY")&amp;CHAR(10)&amp;TEXT(Y254,"MM/DD/YY"),C254)</f>
        <v>08/13/18
08/13/18</v>
      </c>
      <c r="AW254" s="18" t="str">
        <f aca="false">IF(D254&lt;&gt;Z254,D254&amp;CHAR(10)&amp;Z254,D254)</f>
        <v>I-6-b</v>
      </c>
      <c r="AX254" s="17" t="str">
        <f aca="false">IF(E254&lt;&gt;AA254,TEXT(E254,"MM/DD/YY")&amp;CHAR(10)&amp;TEXT(AA254,"MM/DD/YY"),E254)</f>
        <v>08/01/24
08/01/24</v>
      </c>
      <c r="AY254" s="19" t="n">
        <f aca="false">IF(F254&lt;&gt;AB254,TEXT(F254,"$###,###")&amp;CHAR(10)&amp;TEXT(AB254,"$###,###"),F254)</f>
        <v>44184</v>
      </c>
      <c r="AZ254" s="19" t="n">
        <f aca="false">IF(G254&lt;&gt;AC254,TEXT(G254,"$###,###")&amp;CHAR(10)&amp;TEXT(AC254,"$###,###"),G254)</f>
        <v>13003</v>
      </c>
      <c r="BA254" s="19" t="n">
        <f aca="false">IF(AND(H254&lt;&gt;"-",H254&lt;&gt;AD254),TEXT(H254,"$###,##0")&amp;CHAR(10)&amp;TEXT(AD254,"$###,##0"),H254)</f>
        <v>495</v>
      </c>
      <c r="BB254" s="19" t="n">
        <f aca="false">IF(I254&lt;&gt;AE254,TEXT(I254,"$###,###")&amp;CHAR(10)&amp;TEXT(AE254,"$###,###"),I254)</f>
        <v>641</v>
      </c>
      <c r="BC254" s="19" t="n">
        <f aca="false">IF(AND(J254&lt;&gt;"-",J254&lt;&gt;AF254),TEXT(J254,"$###,##0")&amp;CHAR(10)&amp;TEXT(AF254,"$###,##0"),J254)</f>
        <v>187</v>
      </c>
      <c r="BD254" s="19" t="n">
        <f aca="false">IF(AND(K254&lt;&gt;"-",K254&lt;&gt;AG254),TEXT(K254,"$###,##0")&amp;CHAR(10)&amp;TEXT(AG254,"$###,##0"),K254)</f>
        <v>3994</v>
      </c>
      <c r="BE254" s="19" t="n">
        <f aca="false">IF(AND(L254&lt;&gt;"-",L254&lt;&gt;AH254),TEXT(L254,"$###,##0")&amp;CHAR(10)&amp;TEXT(AH254,"$###,##0"),L254)</f>
        <v>298</v>
      </c>
      <c r="BF254" s="18" t="n">
        <f aca="false">IF(M254&lt;&gt;AI254,M254&amp;CHAR(10)&amp;AI254,M254)</f>
        <v>21</v>
      </c>
      <c r="BG254" s="19" t="n">
        <f aca="false">IF(N254&lt;&gt;AJ254,TEXT(N254,"$###,###")&amp;CHAR(10)&amp;TEXT(AJ254,"$###,###"),N254)</f>
        <v>18618</v>
      </c>
      <c r="BH254" s="19" t="n">
        <f aca="false">IF(O254&lt;&gt;AK254,TEXT(O254,"$###,###")&amp;CHAR(10)&amp;TEXT(AK254,"$###,###"),O254)</f>
        <v>62802</v>
      </c>
    </row>
    <row r="255" customFormat="false" ht="23.85" hidden="false" customHeight="false" outlineLevel="0" collapsed="false">
      <c r="A255" s="10" t="s">
        <v>33</v>
      </c>
      <c r="B255" s="10" t="s">
        <v>736</v>
      </c>
      <c r="C255" s="11" t="s">
        <v>737</v>
      </c>
      <c r="D255" s="12" t="s">
        <v>738</v>
      </c>
      <c r="E255" s="11" t="s">
        <v>109</v>
      </c>
      <c r="F255" s="13" t="n">
        <v>69362</v>
      </c>
      <c r="G255" s="13" t="n">
        <v>20413</v>
      </c>
      <c r="H255" s="13" t="n">
        <v>0</v>
      </c>
      <c r="I255" s="13" t="n">
        <v>1006</v>
      </c>
      <c r="J255" s="14" t="n">
        <v>187</v>
      </c>
      <c r="K255" s="13" t="n">
        <v>9595</v>
      </c>
      <c r="L255" s="13" t="n">
        <v>328</v>
      </c>
      <c r="M255" s="10" t="n">
        <v>26</v>
      </c>
      <c r="N255" s="13" t="n">
        <v>31530</v>
      </c>
      <c r="O255" s="13" t="n">
        <v>100892</v>
      </c>
      <c r="T255" s="0" t="str">
        <f aca="false">B255</f>
        <v>Uchima, Katsuyoshi</v>
      </c>
      <c r="U255" s="15" t="str">
        <f aca="false">X255</f>
        <v>Uchima, Katsuyoshi</v>
      </c>
      <c r="V255" s="0" t="str">
        <f aca="false">IF(OR(T255=U255,T255="",U255=""),"OK","BAD")</f>
        <v>OK</v>
      </c>
      <c r="W255" s="10" t="s">
        <v>33</v>
      </c>
      <c r="X255" s="10" t="s">
        <v>736</v>
      </c>
      <c r="Y255" s="11" t="n">
        <v>37643</v>
      </c>
      <c r="Z255" s="12" t="s">
        <v>738</v>
      </c>
      <c r="AA255" s="11" t="n">
        <v>45505</v>
      </c>
      <c r="AB255" s="13" t="n">
        <v>69362</v>
      </c>
      <c r="AC255" s="13" t="n">
        <v>20413</v>
      </c>
      <c r="AD255" s="13" t="n">
        <v>0</v>
      </c>
      <c r="AE255" s="13" t="n">
        <v>1006</v>
      </c>
      <c r="AF255" s="13" t="n">
        <v>187</v>
      </c>
      <c r="AG255" s="13" t="n">
        <v>9595</v>
      </c>
      <c r="AH255" s="13" t="n">
        <v>328</v>
      </c>
      <c r="AI255" s="12" t="n">
        <v>26</v>
      </c>
      <c r="AJ255" s="13" t="n">
        <v>31530</v>
      </c>
      <c r="AK255" s="13" t="n">
        <v>100892</v>
      </c>
      <c r="AT255" s="16" t="str">
        <f aca="false">IF(A255&lt;&gt;W255,A255&amp;CHAR(10)&amp;W255,A255)</f>
        <v>Instructor</v>
      </c>
      <c r="AU255" s="16" t="str">
        <f aca="false">IF(B255&lt;&gt;X255,B255&amp;CHAR(10)&amp;X255,B255)</f>
        <v>Uchima, Katsuyoshi</v>
      </c>
      <c r="AV255" s="17" t="str">
        <f aca="false">IF(C255&lt;&gt;Y255,TEXT(C255,"MM/DD/YY")&amp;CHAR(10)&amp;TEXT(Y255,"MM/DD/YY"),C255)</f>
        <v>01/22/03
01/22/03</v>
      </c>
      <c r="AW255" s="18" t="str">
        <f aca="false">IF(D255&lt;&gt;Z255,D255&amp;CHAR(10)&amp;Z255,D255)</f>
        <v>J-13-a</v>
      </c>
      <c r="AX255" s="17" t="str">
        <f aca="false">IF(E255&lt;&gt;AA255,TEXT(E255,"MM/DD/YY")&amp;CHAR(10)&amp;TEXT(AA255,"MM/DD/YY"),E255)</f>
        <v>08/01/24
08/01/24</v>
      </c>
      <c r="AY255" s="19" t="n">
        <f aca="false">IF(F255&lt;&gt;AB255,TEXT(F255,"$###,###")&amp;CHAR(10)&amp;TEXT(AB255,"$###,###"),F255)</f>
        <v>69362</v>
      </c>
      <c r="AZ255" s="19" t="n">
        <f aca="false">IF(G255&lt;&gt;AC255,TEXT(G255,"$###,###")&amp;CHAR(10)&amp;TEXT(AC255,"$###,###"),G255)</f>
        <v>20413</v>
      </c>
      <c r="BA255" s="19" t="n">
        <f aca="false">IF(AND(H255&lt;&gt;"-",H255&lt;&gt;AD255),TEXT(H255,"$###,##0")&amp;CHAR(10)&amp;TEXT(AD255,"$###,##0"),H255)</f>
        <v>0</v>
      </c>
      <c r="BB255" s="19" t="n">
        <f aca="false">IF(I255&lt;&gt;AE255,TEXT(I255,"$###,###")&amp;CHAR(10)&amp;TEXT(AE255,"$###,###"),I255)</f>
        <v>1006</v>
      </c>
      <c r="BC255" s="19" t="n">
        <f aca="false">IF(AND(J255&lt;&gt;"-",J255&lt;&gt;AF255),TEXT(J255,"$###,##0")&amp;CHAR(10)&amp;TEXT(AF255,"$###,##0"),J255)</f>
        <v>187</v>
      </c>
      <c r="BD255" s="19" t="n">
        <f aca="false">IF(AND(K255&lt;&gt;"-",K255&lt;&gt;AG255),TEXT(K255,"$###,##0")&amp;CHAR(10)&amp;TEXT(AG255,"$###,##0"),K255)</f>
        <v>9595</v>
      </c>
      <c r="BE255" s="19" t="n">
        <f aca="false">IF(AND(L255&lt;&gt;"-",L255&lt;&gt;AH255),TEXT(L255,"$###,##0")&amp;CHAR(10)&amp;TEXT(AH255,"$###,##0"),L255)</f>
        <v>328</v>
      </c>
      <c r="BF255" s="18" t="n">
        <f aca="false">IF(M255&lt;&gt;AI255,M255&amp;CHAR(10)&amp;AI255,M255)</f>
        <v>26</v>
      </c>
      <c r="BG255" s="19" t="n">
        <f aca="false">IF(N255&lt;&gt;AJ255,TEXT(N255,"$###,###")&amp;CHAR(10)&amp;TEXT(AJ255,"$###,###"),N255)</f>
        <v>31530</v>
      </c>
      <c r="BH255" s="19" t="n">
        <f aca="false">IF(O255&lt;&gt;AK255,TEXT(O255,"$###,###")&amp;CHAR(10)&amp;TEXT(AK255,"$###,###"),O255)</f>
        <v>100892</v>
      </c>
    </row>
    <row r="256" customFormat="false" ht="23.85" hidden="false" customHeight="false" outlineLevel="0" collapsed="false">
      <c r="A256" s="10" t="s">
        <v>311</v>
      </c>
      <c r="B256" s="10" t="s">
        <v>739</v>
      </c>
      <c r="C256" s="11" t="s">
        <v>661</v>
      </c>
      <c r="D256" s="12" t="s">
        <v>313</v>
      </c>
      <c r="E256" s="11" t="s">
        <v>229</v>
      </c>
      <c r="F256" s="13" t="n">
        <v>94029</v>
      </c>
      <c r="G256" s="13" t="n">
        <v>27673</v>
      </c>
      <c r="H256" s="13" t="n">
        <v>495</v>
      </c>
      <c r="I256" s="13" t="n">
        <v>1363</v>
      </c>
      <c r="J256" s="14" t="n">
        <v>187</v>
      </c>
      <c r="K256" s="13" t="n">
        <v>6116</v>
      </c>
      <c r="L256" s="13" t="n">
        <v>298</v>
      </c>
      <c r="M256" s="10" t="n">
        <v>26</v>
      </c>
      <c r="N256" s="13" t="n">
        <v>36132</v>
      </c>
      <c r="O256" s="13" t="n">
        <v>130161</v>
      </c>
      <c r="T256" s="0" t="str">
        <f aca="false">B256</f>
        <v>Ulloa-Heath, Julie</v>
      </c>
      <c r="U256" s="15" t="str">
        <f aca="false">X256</f>
        <v>Ulloa-Heath, Julie</v>
      </c>
      <c r="V256" s="0" t="str">
        <f aca="false">IF(OR(T256=U256,T256="",U256=""),"OK","BAD")</f>
        <v>OK</v>
      </c>
      <c r="W256" s="10" t="s">
        <v>311</v>
      </c>
      <c r="X256" s="10" t="s">
        <v>739</v>
      </c>
      <c r="Y256" s="11" t="n">
        <v>44480</v>
      </c>
      <c r="Z256" s="12" t="s">
        <v>740</v>
      </c>
      <c r="AA256" s="11" t="n">
        <v>45292</v>
      </c>
      <c r="AB256" s="13" t="n">
        <v>85932</v>
      </c>
      <c r="AC256" s="13" t="n">
        <v>25290</v>
      </c>
      <c r="AD256" s="13" t="n">
        <v>495</v>
      </c>
      <c r="AE256" s="13" t="n">
        <v>1246</v>
      </c>
      <c r="AF256" s="13" t="n">
        <v>187</v>
      </c>
      <c r="AG256" s="13" t="n">
        <v>6116</v>
      </c>
      <c r="AH256" s="13" t="n">
        <v>298</v>
      </c>
      <c r="AI256" s="12" t="n">
        <v>26</v>
      </c>
      <c r="AJ256" s="13" t="n">
        <v>33632</v>
      </c>
      <c r="AK256" s="13" t="n">
        <v>119564</v>
      </c>
      <c r="AT256" s="16" t="str">
        <f aca="false">IF(A256&lt;&gt;W256,A256&amp;CHAR(10)&amp;W256,A256)</f>
        <v>Assistant Director</v>
      </c>
      <c r="AU256" s="16" t="str">
        <f aca="false">IF(B256&lt;&gt;X256,B256&amp;CHAR(10)&amp;X256,B256)</f>
        <v>Ulloa-Heath, Julie</v>
      </c>
      <c r="AV256" s="17" t="str">
        <f aca="false">IF(C256&lt;&gt;Y256,TEXT(C256,"MM/DD/YY")&amp;CHAR(10)&amp;TEXT(Y256,"MM/DD/YY"),C256)</f>
        <v>10/11/21
10/11/21</v>
      </c>
      <c r="AW256" s="18" t="str">
        <f aca="false">IF(D256&lt;&gt;Z256,D256&amp;CHAR(10)&amp;Z256,D256)</f>
        <v>P-1-a
O-3-d</v>
      </c>
      <c r="AX256" s="17" t="str">
        <f aca="false">IF(E256&lt;&gt;AA256,TEXT(E256,"MM/DD/YY")&amp;CHAR(10)&amp;TEXT(AA256,"MM/DD/YY"),E256)</f>
        <v>01/01/25
01/01/24</v>
      </c>
      <c r="AY256" s="19" t="str">
        <f aca="false">IF(F256&lt;&gt;AB256,TEXT(F256,"$###,###")&amp;CHAR(10)&amp;TEXT(AB256,"$###,###"),F256)</f>
        <v>$94,029
$85,932</v>
      </c>
      <c r="AZ256" s="19" t="str">
        <f aca="false">IF(G256&lt;&gt;AC256,TEXT(G256,"$###,###")&amp;CHAR(10)&amp;TEXT(AC256,"$###,###"),G256)</f>
        <v>$27,673
$25,290</v>
      </c>
      <c r="BA256" s="19" t="n">
        <f aca="false">IF(AND(H256&lt;&gt;"-",H256&lt;&gt;AD256),TEXT(H256,"$###,##0")&amp;CHAR(10)&amp;TEXT(AD256,"$###,##0"),H256)</f>
        <v>495</v>
      </c>
      <c r="BB256" s="19" t="str">
        <f aca="false">IF(I256&lt;&gt;AE256,TEXT(I256,"$###,###")&amp;CHAR(10)&amp;TEXT(AE256,"$###,###"),I256)</f>
        <v>$1,363
$1,246</v>
      </c>
      <c r="BC256" s="19" t="n">
        <f aca="false">IF(AND(J256&lt;&gt;"-",J256&lt;&gt;AF256),TEXT(J256,"$###,##0")&amp;CHAR(10)&amp;TEXT(AF256,"$###,##0"),J256)</f>
        <v>187</v>
      </c>
      <c r="BD256" s="19" t="n">
        <f aca="false">IF(AND(K256&lt;&gt;"-",K256&lt;&gt;AG256),TEXT(K256,"$###,##0")&amp;CHAR(10)&amp;TEXT(AG256,"$###,##0"),K256)</f>
        <v>6116</v>
      </c>
      <c r="BE256" s="19" t="n">
        <f aca="false">IF(AND(L256&lt;&gt;"-",L256&lt;&gt;AH256),TEXT(L256,"$###,##0")&amp;CHAR(10)&amp;TEXT(AH256,"$###,##0"),L256)</f>
        <v>298</v>
      </c>
      <c r="BF256" s="18" t="n">
        <f aca="false">IF(M256&lt;&gt;AI256,M256&amp;CHAR(10)&amp;AI256,M256)</f>
        <v>26</v>
      </c>
      <c r="BG256" s="19" t="str">
        <f aca="false">IF(N256&lt;&gt;AJ256,TEXT(N256,"$###,###")&amp;CHAR(10)&amp;TEXT(AJ256,"$###,###"),N256)</f>
        <v>$36,132
$33,632</v>
      </c>
      <c r="BH256" s="19" t="str">
        <f aca="false">IF(O256&lt;&gt;AK256,TEXT(O256,"$###,###")&amp;CHAR(10)&amp;TEXT(AK256,"$###,###"),O256)</f>
        <v>$130,161
$119,564</v>
      </c>
    </row>
    <row r="257" customFormat="false" ht="23.85" hidden="false" customHeight="false" outlineLevel="0" collapsed="false">
      <c r="A257" s="10" t="s">
        <v>44</v>
      </c>
      <c r="B257" s="10" t="s">
        <v>741</v>
      </c>
      <c r="C257" s="11" t="s">
        <v>407</v>
      </c>
      <c r="D257" s="12" t="s">
        <v>264</v>
      </c>
      <c r="E257" s="11" t="s">
        <v>409</v>
      </c>
      <c r="F257" s="13" t="n">
        <v>30452</v>
      </c>
      <c r="G257" s="13" t="n">
        <v>8962</v>
      </c>
      <c r="H257" s="13" t="n">
        <v>495</v>
      </c>
      <c r="I257" s="13" t="n">
        <v>442</v>
      </c>
      <c r="J257" s="14" t="n">
        <v>187</v>
      </c>
      <c r="K257" s="13" t="n">
        <v>3994</v>
      </c>
      <c r="L257" s="13" t="n">
        <v>298</v>
      </c>
      <c r="M257" s="10" t="n">
        <v>26</v>
      </c>
      <c r="N257" s="13" t="n">
        <v>14377</v>
      </c>
      <c r="O257" s="13" t="n">
        <v>44829</v>
      </c>
      <c r="T257" s="0" t="str">
        <f aca="false">B257</f>
        <v>Umayam, Jeffrey B.</v>
      </c>
      <c r="U257" s="15" t="str">
        <f aca="false">X257</f>
        <v>Umayam, Jeffrey B.</v>
      </c>
      <c r="V257" s="0" t="str">
        <f aca="false">IF(OR(T257=U257,T257="",U257=""),"OK","BAD")</f>
        <v>OK</v>
      </c>
      <c r="W257" s="10" t="s">
        <v>44</v>
      </c>
      <c r="X257" s="10" t="s">
        <v>741</v>
      </c>
      <c r="Y257" s="11" t="n">
        <v>44606</v>
      </c>
      <c r="Z257" s="12" t="s">
        <v>46</v>
      </c>
      <c r="AA257" s="11" t="n">
        <v>45336</v>
      </c>
      <c r="AB257" s="13" t="n">
        <v>29340</v>
      </c>
      <c r="AC257" s="13" t="n">
        <v>8635</v>
      </c>
      <c r="AD257" s="13" t="n">
        <v>495</v>
      </c>
      <c r="AE257" s="13" t="n">
        <v>425</v>
      </c>
      <c r="AF257" s="13" t="n">
        <v>187</v>
      </c>
      <c r="AG257" s="13" t="n">
        <v>3994</v>
      </c>
      <c r="AH257" s="13" t="n">
        <v>298</v>
      </c>
      <c r="AI257" s="12" t="n">
        <v>26</v>
      </c>
      <c r="AJ257" s="13" t="n">
        <v>14034</v>
      </c>
      <c r="AK257" s="13" t="n">
        <v>43374</v>
      </c>
      <c r="AT257" s="16" t="str">
        <f aca="false">IF(A257&lt;&gt;W257,A257&amp;CHAR(10)&amp;W257,A257)</f>
        <v>Administrative Aide</v>
      </c>
      <c r="AU257" s="16" t="str">
        <f aca="false">IF(B257&lt;&gt;X257,B257&amp;CHAR(10)&amp;X257,B257)</f>
        <v>Umayam, Jeffrey B.</v>
      </c>
      <c r="AV257" s="17" t="str">
        <f aca="false">IF(C257&lt;&gt;Y257,TEXT(C257,"MM/DD/YY")&amp;CHAR(10)&amp;TEXT(Y257,"MM/DD/YY"),C257)</f>
        <v>02/14/22
02/14/22</v>
      </c>
      <c r="AW257" s="18" t="str">
        <f aca="false">IF(D257&lt;&gt;Z257,D257&amp;CHAR(10)&amp;Z257,D257)</f>
        <v>F-3
F-2</v>
      </c>
      <c r="AX257" s="17" t="str">
        <f aca="false">IF(E257&lt;&gt;AA257,TEXT(E257,"MM/DD/YY")&amp;CHAR(10)&amp;TEXT(AA257,"MM/DD/YY"),E257)</f>
        <v>02/14/25
02/14/24</v>
      </c>
      <c r="AY257" s="19" t="str">
        <f aca="false">IF(F257&lt;&gt;AB257,TEXT(F257,"$###,###")&amp;CHAR(10)&amp;TEXT(AB257,"$###,###"),F257)</f>
        <v>$30,452
$29,340</v>
      </c>
      <c r="AZ257" s="19" t="str">
        <f aca="false">IF(G257&lt;&gt;AC257,TEXT(G257,"$###,###")&amp;CHAR(10)&amp;TEXT(AC257,"$###,###"),G257)</f>
        <v>$8,962
$8,635</v>
      </c>
      <c r="BA257" s="19" t="n">
        <f aca="false">IF(AND(H257&lt;&gt;"-",H257&lt;&gt;AD257),TEXT(H257,"$###,##0")&amp;CHAR(10)&amp;TEXT(AD257,"$###,##0"),H257)</f>
        <v>495</v>
      </c>
      <c r="BB257" s="19" t="str">
        <f aca="false">IF(I257&lt;&gt;AE257,TEXT(I257,"$###,###")&amp;CHAR(10)&amp;TEXT(AE257,"$###,###"),I257)</f>
        <v>$442
$425</v>
      </c>
      <c r="BC257" s="19" t="n">
        <f aca="false">IF(AND(J257&lt;&gt;"-",J257&lt;&gt;AF257),TEXT(J257,"$###,##0")&amp;CHAR(10)&amp;TEXT(AF257,"$###,##0"),J257)</f>
        <v>187</v>
      </c>
      <c r="BD257" s="19" t="n">
        <f aca="false">IF(AND(K257&lt;&gt;"-",K257&lt;&gt;AG257),TEXT(K257,"$###,##0")&amp;CHAR(10)&amp;TEXT(AG257,"$###,##0"),K257)</f>
        <v>3994</v>
      </c>
      <c r="BE257" s="19" t="n">
        <f aca="false">IF(AND(L257&lt;&gt;"-",L257&lt;&gt;AH257),TEXT(L257,"$###,##0")&amp;CHAR(10)&amp;TEXT(AH257,"$###,##0"),L257)</f>
        <v>298</v>
      </c>
      <c r="BF257" s="18" t="n">
        <f aca="false">IF(M257&lt;&gt;AI257,M257&amp;CHAR(10)&amp;AI257,M257)</f>
        <v>26</v>
      </c>
      <c r="BG257" s="19" t="str">
        <f aca="false">IF(N257&lt;&gt;AJ257,TEXT(N257,"$###,###")&amp;CHAR(10)&amp;TEXT(AJ257,"$###,###"),N257)</f>
        <v>$14,377
$14,034</v>
      </c>
      <c r="BH257" s="19" t="str">
        <f aca="false">IF(O257&lt;&gt;AK257,TEXT(O257,"$###,###")&amp;CHAR(10)&amp;TEXT(AK257,"$###,###"),O257)</f>
        <v>$44,829
$43,374</v>
      </c>
    </row>
    <row r="258" customFormat="false" ht="23.85" hidden="false" customHeight="false" outlineLevel="0" collapsed="false">
      <c r="A258" s="10" t="s">
        <v>44</v>
      </c>
      <c r="B258" s="10" t="s">
        <v>742</v>
      </c>
      <c r="C258" s="11" t="s">
        <v>743</v>
      </c>
      <c r="D258" s="12" t="s">
        <v>744</v>
      </c>
      <c r="E258" s="11" t="s">
        <v>745</v>
      </c>
      <c r="F258" s="13" t="n">
        <v>38807</v>
      </c>
      <c r="G258" s="13" t="n">
        <v>11421</v>
      </c>
      <c r="H258" s="13" t="n">
        <v>495</v>
      </c>
      <c r="I258" s="13" t="n">
        <v>563</v>
      </c>
      <c r="J258" s="14" t="n">
        <v>187</v>
      </c>
      <c r="K258" s="13" t="n">
        <v>3994</v>
      </c>
      <c r="L258" s="13" t="n">
        <v>298</v>
      </c>
      <c r="M258" s="10" t="n">
        <v>26</v>
      </c>
      <c r="N258" s="13" t="n">
        <v>16957</v>
      </c>
      <c r="O258" s="13" t="n">
        <v>55764</v>
      </c>
      <c r="T258" s="0" t="str">
        <f aca="false">B258</f>
        <v>Untalan, Frances E.</v>
      </c>
      <c r="U258" s="15" t="str">
        <f aca="false">X258</f>
        <v>Untalan, Frances E.</v>
      </c>
      <c r="V258" s="0" t="str">
        <f aca="false">IF(OR(T258=U258,T258="",U258=""),"OK","BAD")</f>
        <v>OK</v>
      </c>
      <c r="W258" s="10" t="s">
        <v>44</v>
      </c>
      <c r="X258" s="10" t="s">
        <v>742</v>
      </c>
      <c r="Y258" s="11" t="n">
        <v>40763</v>
      </c>
      <c r="Z258" s="12" t="s">
        <v>423</v>
      </c>
      <c r="AA258" s="11" t="n">
        <v>45330</v>
      </c>
      <c r="AB258" s="13" t="n">
        <v>37614</v>
      </c>
      <c r="AC258" s="13" t="n">
        <v>11070</v>
      </c>
      <c r="AD258" s="13" t="n">
        <v>495</v>
      </c>
      <c r="AE258" s="13" t="n">
        <v>545</v>
      </c>
      <c r="AF258" s="13" t="n">
        <v>187</v>
      </c>
      <c r="AG258" s="13" t="n">
        <v>3994</v>
      </c>
      <c r="AH258" s="13" t="n">
        <v>298</v>
      </c>
      <c r="AI258" s="12" t="n">
        <v>26</v>
      </c>
      <c r="AJ258" s="13" t="n">
        <v>16589</v>
      </c>
      <c r="AK258" s="13" t="n">
        <v>54203</v>
      </c>
      <c r="AT258" s="16" t="str">
        <f aca="false">IF(A258&lt;&gt;W258,A258&amp;CHAR(10)&amp;W258,A258)</f>
        <v>Administrative Aide</v>
      </c>
      <c r="AU258" s="16" t="str">
        <f aca="false">IF(B258&lt;&gt;X258,B258&amp;CHAR(10)&amp;X258,B258)</f>
        <v>Untalan, Frances E.</v>
      </c>
      <c r="AV258" s="17" t="str">
        <f aca="false">IF(C258&lt;&gt;Y258,TEXT(C258,"MM/DD/YY")&amp;CHAR(10)&amp;TEXT(Y258,"MM/DD/YY"),C258)</f>
        <v>08/08/11
08/08/11</v>
      </c>
      <c r="AW258" s="18" t="str">
        <f aca="false">IF(D258&lt;&gt;Z258,D258&amp;CHAR(10)&amp;Z258,D258)</f>
        <v>F-10
F-9</v>
      </c>
      <c r="AX258" s="17" t="str">
        <f aca="false">IF(E258&lt;&gt;AA258,TEXT(E258,"MM/DD/YY")&amp;CHAR(10)&amp;TEXT(AA258,"MM/DD/YY"),E258)</f>
        <v>02/08/26
02/08/24</v>
      </c>
      <c r="AY258" s="19" t="str">
        <f aca="false">IF(F258&lt;&gt;AB258,TEXT(F258,"$###,###")&amp;CHAR(10)&amp;TEXT(AB258,"$###,###"),F258)</f>
        <v>$38,807
$37,614</v>
      </c>
      <c r="AZ258" s="19" t="str">
        <f aca="false">IF(G258&lt;&gt;AC258,TEXT(G258,"$###,###")&amp;CHAR(10)&amp;TEXT(AC258,"$###,###"),G258)</f>
        <v>$11,421
$11,070</v>
      </c>
      <c r="BA258" s="19" t="n">
        <f aca="false">IF(AND(H258&lt;&gt;"-",H258&lt;&gt;AD258),TEXT(H258,"$###,##0")&amp;CHAR(10)&amp;TEXT(AD258,"$###,##0"),H258)</f>
        <v>495</v>
      </c>
      <c r="BB258" s="19" t="str">
        <f aca="false">IF(I258&lt;&gt;AE258,TEXT(I258,"$###,###")&amp;CHAR(10)&amp;TEXT(AE258,"$###,###"),I258)</f>
        <v>$563
$545</v>
      </c>
      <c r="BC258" s="19" t="n">
        <f aca="false">IF(AND(J258&lt;&gt;"-",J258&lt;&gt;AF258),TEXT(J258,"$###,##0")&amp;CHAR(10)&amp;TEXT(AF258,"$###,##0"),J258)</f>
        <v>187</v>
      </c>
      <c r="BD258" s="19" t="n">
        <f aca="false">IF(AND(K258&lt;&gt;"-",K258&lt;&gt;AG258),TEXT(K258,"$###,##0")&amp;CHAR(10)&amp;TEXT(AG258,"$###,##0"),K258)</f>
        <v>3994</v>
      </c>
      <c r="BE258" s="19" t="n">
        <f aca="false">IF(AND(L258&lt;&gt;"-",L258&lt;&gt;AH258),TEXT(L258,"$###,##0")&amp;CHAR(10)&amp;TEXT(AH258,"$###,##0"),L258)</f>
        <v>298</v>
      </c>
      <c r="BF258" s="18" t="n">
        <f aca="false">IF(M258&lt;&gt;AI258,M258&amp;CHAR(10)&amp;AI258,M258)</f>
        <v>26</v>
      </c>
      <c r="BG258" s="19" t="str">
        <f aca="false">IF(N258&lt;&gt;AJ258,TEXT(N258,"$###,###")&amp;CHAR(10)&amp;TEXT(AJ258,"$###,###"),N258)</f>
        <v>$16,957
$16,589</v>
      </c>
      <c r="BH258" s="19" t="str">
        <f aca="false">IF(O258&lt;&gt;AK258,TEXT(O258,"$###,###")&amp;CHAR(10)&amp;TEXT(AK258,"$###,###"),O258)</f>
        <v>$55,764
$54,203</v>
      </c>
    </row>
    <row r="259" customFormat="false" ht="23.85" hidden="false" customHeight="false" outlineLevel="0" collapsed="false">
      <c r="A259" s="10" t="s">
        <v>746</v>
      </c>
      <c r="B259" s="10" t="s">
        <v>747</v>
      </c>
      <c r="C259" s="11" t="s">
        <v>349</v>
      </c>
      <c r="D259" s="12" t="s">
        <v>122</v>
      </c>
      <c r="E259" s="11" t="s">
        <v>748</v>
      </c>
      <c r="F259" s="13" t="n">
        <v>33581</v>
      </c>
      <c r="G259" s="13" t="n">
        <v>9883</v>
      </c>
      <c r="H259" s="13" t="n">
        <v>495</v>
      </c>
      <c r="I259" s="13" t="n">
        <v>487</v>
      </c>
      <c r="J259" s="14" t="n">
        <v>187</v>
      </c>
      <c r="K259" s="13" t="n">
        <v>0</v>
      </c>
      <c r="L259" s="13" t="n">
        <v>0</v>
      </c>
      <c r="M259" s="10" t="n">
        <v>26</v>
      </c>
      <c r="N259" s="13" t="n">
        <v>11052</v>
      </c>
      <c r="O259" s="13" t="n">
        <v>44633</v>
      </c>
      <c r="T259" s="0" t="str">
        <f aca="false">B259</f>
        <v>Valino, Franklin H.</v>
      </c>
      <c r="U259" s="15" t="str">
        <f aca="false">X259</f>
        <v>Valino, Franklin H.</v>
      </c>
      <c r="V259" s="0" t="str">
        <f aca="false">IF(OR(T259=U259,T259="",U259=""),"OK","BAD")</f>
        <v>OK</v>
      </c>
      <c r="W259" s="10" t="s">
        <v>746</v>
      </c>
      <c r="X259" s="10" t="s">
        <v>747</v>
      </c>
      <c r="Y259" s="11" t="n">
        <v>44998</v>
      </c>
      <c r="Z259" s="12" t="s">
        <v>32</v>
      </c>
      <c r="AA259" s="11" t="n">
        <v>45364</v>
      </c>
      <c r="AB259" s="13" t="n">
        <v>32355</v>
      </c>
      <c r="AC259" s="13" t="n">
        <v>9522</v>
      </c>
      <c r="AD259" s="13" t="n">
        <v>495</v>
      </c>
      <c r="AE259" s="13" t="n">
        <v>469</v>
      </c>
      <c r="AF259" s="13" t="n">
        <v>187</v>
      </c>
      <c r="AG259" s="13" t="n">
        <v>0</v>
      </c>
      <c r="AH259" s="13" t="n">
        <v>0</v>
      </c>
      <c r="AI259" s="12" t="n">
        <v>26</v>
      </c>
      <c r="AJ259" s="13" t="n">
        <v>10673</v>
      </c>
      <c r="AK259" s="13" t="n">
        <v>43028</v>
      </c>
      <c r="AT259" s="16" t="str">
        <f aca="false">IF(A259&lt;&gt;W259,A259&amp;CHAR(10)&amp;W259,A259)</f>
        <v>Buyer I</v>
      </c>
      <c r="AU259" s="16" t="str">
        <f aca="false">IF(B259&lt;&gt;X259,B259&amp;CHAR(10)&amp;X259,B259)</f>
        <v>Valino, Franklin H.</v>
      </c>
      <c r="AV259" s="17" t="str">
        <f aca="false">IF(C259&lt;&gt;Y259,TEXT(C259,"MM/DD/YY")&amp;CHAR(10)&amp;TEXT(Y259,"MM/DD/YY"),C259)</f>
        <v>03/13/23
03/13/23</v>
      </c>
      <c r="AW259" s="18" t="str">
        <f aca="false">IF(D259&lt;&gt;Z259,D259&amp;CHAR(10)&amp;Z259,D259)</f>
        <v>H-2
H-1</v>
      </c>
      <c r="AX259" s="17" t="str">
        <f aca="false">IF(E259&lt;&gt;AA259,TEXT(E259,"MM/DD/YY")&amp;CHAR(10)&amp;TEXT(AA259,"MM/DD/YY"),E259)</f>
        <v>03/13/25
03/13/24</v>
      </c>
      <c r="AY259" s="19" t="str">
        <f aca="false">IF(F259&lt;&gt;AB259,TEXT(F259,"$###,###")&amp;CHAR(10)&amp;TEXT(AB259,"$###,###"),F259)</f>
        <v>$33,581
$32,355</v>
      </c>
      <c r="AZ259" s="19" t="str">
        <f aca="false">IF(G259&lt;&gt;AC259,TEXT(G259,"$###,###")&amp;CHAR(10)&amp;TEXT(AC259,"$###,###"),G259)</f>
        <v>$9,883
$9,522</v>
      </c>
      <c r="BA259" s="19" t="n">
        <f aca="false">IF(AND(H259&lt;&gt;"-",H259&lt;&gt;AD259),TEXT(H259,"$###,##0")&amp;CHAR(10)&amp;TEXT(AD259,"$###,##0"),H259)</f>
        <v>495</v>
      </c>
      <c r="BB259" s="19" t="str">
        <f aca="false">IF(I259&lt;&gt;AE259,TEXT(I259,"$###,###")&amp;CHAR(10)&amp;TEXT(AE259,"$###,###"),I259)</f>
        <v>$487
$469</v>
      </c>
      <c r="BC259" s="19" t="n">
        <f aca="false">IF(AND(J259&lt;&gt;"-",J259&lt;&gt;AF259),TEXT(J259,"$###,##0")&amp;CHAR(10)&amp;TEXT(AF259,"$###,##0"),J259)</f>
        <v>187</v>
      </c>
      <c r="BD259" s="19" t="n">
        <f aca="false">IF(AND(K259&lt;&gt;"-",K259&lt;&gt;AG259),TEXT(K259,"$###,##0")&amp;CHAR(10)&amp;TEXT(AG259,"$###,##0"),K259)</f>
        <v>0</v>
      </c>
      <c r="BE259" s="19" t="n">
        <f aca="false">IF(AND(L259&lt;&gt;"-",L259&lt;&gt;AH259),TEXT(L259,"$###,##0")&amp;CHAR(10)&amp;TEXT(AH259,"$###,##0"),L259)</f>
        <v>0</v>
      </c>
      <c r="BF259" s="18" t="n">
        <f aca="false">IF(M259&lt;&gt;AI259,M259&amp;CHAR(10)&amp;AI259,M259)</f>
        <v>26</v>
      </c>
      <c r="BG259" s="19" t="str">
        <f aca="false">IF(N259&lt;&gt;AJ259,TEXT(N259,"$###,###")&amp;CHAR(10)&amp;TEXT(AJ259,"$###,###"),N259)</f>
        <v>$11,052
$10,673</v>
      </c>
      <c r="BH259" s="19" t="str">
        <f aca="false">IF(O259&lt;&gt;AK259,TEXT(O259,"$###,###")&amp;CHAR(10)&amp;TEXT(AK259,"$###,###"),O259)</f>
        <v>$44,633
$43,028</v>
      </c>
    </row>
    <row r="260" customFormat="false" ht="12.8" hidden="false" customHeight="false" outlineLevel="0" collapsed="false">
      <c r="A260" s="10" t="s">
        <v>33</v>
      </c>
      <c r="B260" s="10" t="s">
        <v>749</v>
      </c>
      <c r="C260" s="11" t="s">
        <v>527</v>
      </c>
      <c r="D260" s="12" t="s">
        <v>592</v>
      </c>
      <c r="E260" s="11" t="s">
        <v>109</v>
      </c>
      <c r="F260" s="13" t="n">
        <v>44769</v>
      </c>
      <c r="G260" s="13" t="n">
        <v>13176</v>
      </c>
      <c r="H260" s="13" t="n">
        <v>495</v>
      </c>
      <c r="I260" s="13" t="n">
        <v>649</v>
      </c>
      <c r="J260" s="14" t="n">
        <v>187</v>
      </c>
      <c r="K260" s="13" t="n">
        <v>9595</v>
      </c>
      <c r="L260" s="13" t="n">
        <v>328</v>
      </c>
      <c r="M260" s="10" t="n">
        <v>21</v>
      </c>
      <c r="N260" s="13" t="n">
        <v>24430</v>
      </c>
      <c r="O260" s="13" t="n">
        <v>69199</v>
      </c>
      <c r="T260" s="0" t="str">
        <f aca="false">B260</f>
        <v>Wegner, Cheri L.</v>
      </c>
      <c r="U260" s="15" t="str">
        <f aca="false">X260</f>
        <v>Wegner, Cheri L.</v>
      </c>
      <c r="V260" s="0" t="str">
        <f aca="false">IF(OR(T260=U260,T260="",U260=""),"OK","BAD")</f>
        <v>OK</v>
      </c>
      <c r="W260" s="10" t="s">
        <v>33</v>
      </c>
      <c r="X260" s="10" t="s">
        <v>749</v>
      </c>
      <c r="Y260" s="11" t="n">
        <v>44414</v>
      </c>
      <c r="Z260" s="12" t="s">
        <v>592</v>
      </c>
      <c r="AA260" s="11" t="n">
        <v>45505</v>
      </c>
      <c r="AB260" s="13" t="n">
        <v>44769</v>
      </c>
      <c r="AC260" s="13" t="n">
        <v>13176</v>
      </c>
      <c r="AD260" s="13" t="n">
        <v>495</v>
      </c>
      <c r="AE260" s="13" t="n">
        <v>649</v>
      </c>
      <c r="AF260" s="13" t="n">
        <v>187</v>
      </c>
      <c r="AG260" s="13" t="n">
        <v>9595</v>
      </c>
      <c r="AH260" s="13" t="n">
        <v>328</v>
      </c>
      <c r="AI260" s="12" t="n">
        <v>21</v>
      </c>
      <c r="AJ260" s="13" t="n">
        <v>24430</v>
      </c>
      <c r="AK260" s="13" t="n">
        <v>69199</v>
      </c>
    </row>
    <row r="261" customFormat="false" ht="12.8" hidden="false" customHeight="false" outlineLevel="0" collapsed="false">
      <c r="A261" s="10" t="s">
        <v>358</v>
      </c>
      <c r="B261" s="10" t="s">
        <v>750</v>
      </c>
      <c r="C261" s="11" t="s">
        <v>751</v>
      </c>
      <c r="D261" s="12" t="s">
        <v>752</v>
      </c>
      <c r="E261" s="11" t="s">
        <v>753</v>
      </c>
      <c r="F261" s="13" t="n">
        <v>37545</v>
      </c>
      <c r="G261" s="13" t="n">
        <v>11049</v>
      </c>
      <c r="H261" s="13" t="n">
        <v>495</v>
      </c>
      <c r="I261" s="13" t="n">
        <v>544</v>
      </c>
      <c r="J261" s="14" t="n">
        <v>187</v>
      </c>
      <c r="K261" s="13" t="n">
        <v>9339</v>
      </c>
      <c r="L261" s="13" t="n">
        <v>530</v>
      </c>
      <c r="M261" s="10" t="n">
        <v>26</v>
      </c>
      <c r="N261" s="13" t="n">
        <v>22145</v>
      </c>
      <c r="O261" s="13" t="n">
        <v>59690</v>
      </c>
      <c r="T261" s="0" t="str">
        <f aca="false">B261</f>
        <v>Werimai, John J.</v>
      </c>
      <c r="U261" s="15" t="str">
        <f aca="false">X261</f>
        <v>Werimai, John J.</v>
      </c>
      <c r="V261" s="0" t="str">
        <f aca="false">IF(OR(T261=U261,T261="",U261=""),"OK","BAD")</f>
        <v>OK</v>
      </c>
      <c r="W261" s="10" t="s">
        <v>358</v>
      </c>
      <c r="X261" s="10" t="s">
        <v>750</v>
      </c>
      <c r="Y261" s="11" t="n">
        <v>43654</v>
      </c>
      <c r="Z261" s="12" t="s">
        <v>752</v>
      </c>
      <c r="AA261" s="11" t="n">
        <v>45481</v>
      </c>
      <c r="AB261" s="13" t="n">
        <v>37545</v>
      </c>
      <c r="AC261" s="13" t="n">
        <v>11049</v>
      </c>
      <c r="AD261" s="13" t="n">
        <v>495</v>
      </c>
      <c r="AE261" s="13" t="n">
        <v>544</v>
      </c>
      <c r="AF261" s="13" t="n">
        <v>187</v>
      </c>
      <c r="AG261" s="13" t="n">
        <v>9339</v>
      </c>
      <c r="AH261" s="13" t="n">
        <v>530</v>
      </c>
      <c r="AI261" s="12" t="n">
        <v>26</v>
      </c>
      <c r="AJ261" s="13" t="n">
        <v>22145</v>
      </c>
      <c r="AK261" s="13" t="n">
        <v>59690</v>
      </c>
    </row>
    <row r="262" customFormat="false" ht="12.8" hidden="false" customHeight="false" outlineLevel="0" collapsed="false">
      <c r="A262" s="10" t="s">
        <v>225</v>
      </c>
      <c r="B262" s="10" t="s">
        <v>754</v>
      </c>
      <c r="C262" s="11" t="s">
        <v>755</v>
      </c>
      <c r="D262" s="12" t="s">
        <v>228</v>
      </c>
      <c r="E262" s="11" t="s">
        <v>229</v>
      </c>
      <c r="F262" s="13" t="n">
        <v>106253</v>
      </c>
      <c r="G262" s="13" t="n">
        <v>31270</v>
      </c>
      <c r="H262" s="13" t="n">
        <v>0</v>
      </c>
      <c r="I262" s="13" t="n">
        <v>1541</v>
      </c>
      <c r="J262" s="14" t="n">
        <v>187</v>
      </c>
      <c r="K262" s="13" t="n">
        <v>3994</v>
      </c>
      <c r="L262" s="13" t="n">
        <v>298</v>
      </c>
      <c r="M262" s="10" t="n">
        <v>26</v>
      </c>
      <c r="N262" s="13" t="n">
        <v>37290</v>
      </c>
      <c r="O262" s="13" t="n">
        <v>143543</v>
      </c>
      <c r="T262" s="0" t="str">
        <f aca="false">B262</f>
        <v>Williams, Pilar A.</v>
      </c>
      <c r="U262" s="15" t="str">
        <f aca="false">X262</f>
        <v>Williams, Pilar A.</v>
      </c>
      <c r="V262" s="0" t="str">
        <f aca="false">IF(OR(T262=U262,T262="",U262=""),"OK","BAD")</f>
        <v>OK</v>
      </c>
      <c r="W262" s="10" t="s">
        <v>225</v>
      </c>
      <c r="X262" s="10" t="s">
        <v>754</v>
      </c>
      <c r="Y262" s="11" t="n">
        <v>44158</v>
      </c>
      <c r="Z262" s="12" t="s">
        <v>756</v>
      </c>
      <c r="AA262" s="11" t="n">
        <v>45292</v>
      </c>
      <c r="AB262" s="13" t="n">
        <v>99764</v>
      </c>
      <c r="AC262" s="13" t="n">
        <v>29361</v>
      </c>
      <c r="AD262" s="13" t="n">
        <v>0</v>
      </c>
      <c r="AE262" s="13" t="n">
        <v>1447</v>
      </c>
      <c r="AF262" s="13" t="n">
        <v>187</v>
      </c>
      <c r="AG262" s="13" t="n">
        <v>3994</v>
      </c>
      <c r="AH262" s="13" t="n">
        <v>298</v>
      </c>
      <c r="AI262" s="12" t="n">
        <v>26</v>
      </c>
      <c r="AJ262" s="13" t="n">
        <v>35286</v>
      </c>
      <c r="AK262" s="13" t="n">
        <v>135050</v>
      </c>
    </row>
    <row r="263" customFormat="false" ht="12.8" hidden="false" customHeight="false" outlineLevel="0" collapsed="false">
      <c r="A263" s="10" t="s">
        <v>140</v>
      </c>
      <c r="B263" s="10" t="s">
        <v>757</v>
      </c>
      <c r="C263" s="11" t="s">
        <v>648</v>
      </c>
      <c r="D263" s="12" t="s">
        <v>758</v>
      </c>
      <c r="E263" s="11" t="s">
        <v>109</v>
      </c>
      <c r="F263" s="13" t="n">
        <v>51809</v>
      </c>
      <c r="G263" s="13" t="n">
        <v>15247</v>
      </c>
      <c r="H263" s="13" t="n">
        <v>495</v>
      </c>
      <c r="I263" s="13" t="n">
        <v>751</v>
      </c>
      <c r="J263" s="14" t="n">
        <v>187</v>
      </c>
      <c r="K263" s="13" t="n">
        <v>0</v>
      </c>
      <c r="L263" s="13" t="n">
        <v>0</v>
      </c>
      <c r="M263" s="10" t="n">
        <v>26</v>
      </c>
      <c r="N263" s="13" t="n">
        <v>16681</v>
      </c>
      <c r="O263" s="13" t="n">
        <v>68490</v>
      </c>
      <c r="T263" s="0" t="str">
        <f aca="false">B263</f>
        <v>Yanger, Gil T.</v>
      </c>
      <c r="U263" s="15" t="str">
        <f aca="false">X263</f>
        <v>Yanger, Gil T.</v>
      </c>
      <c r="V263" s="0" t="str">
        <f aca="false">IF(OR(T263=U263,T263="",U263=""),"OK","BAD")</f>
        <v>OK</v>
      </c>
      <c r="W263" s="10" t="s">
        <v>140</v>
      </c>
      <c r="X263" s="10" t="s">
        <v>757</v>
      </c>
      <c r="Y263" s="11" t="n">
        <v>44088</v>
      </c>
      <c r="Z263" s="12" t="s">
        <v>758</v>
      </c>
      <c r="AA263" s="11" t="n">
        <v>45505</v>
      </c>
      <c r="AB263" s="13" t="n">
        <v>51809</v>
      </c>
      <c r="AC263" s="13" t="n">
        <v>15247</v>
      </c>
      <c r="AD263" s="13" t="n">
        <v>495</v>
      </c>
      <c r="AE263" s="13" t="n">
        <v>751</v>
      </c>
      <c r="AF263" s="13" t="n">
        <v>187</v>
      </c>
      <c r="AG263" s="13" t="n">
        <v>0</v>
      </c>
      <c r="AH263" s="13" t="n">
        <v>0</v>
      </c>
      <c r="AI263" s="12" t="n">
        <v>26</v>
      </c>
      <c r="AJ263" s="13" t="n">
        <v>16681</v>
      </c>
      <c r="AK263" s="13" t="n">
        <v>68490</v>
      </c>
    </row>
    <row r="264" customFormat="false" ht="12.8" hidden="false" customHeight="false" outlineLevel="0" collapsed="false">
      <c r="A264" s="10" t="s">
        <v>47</v>
      </c>
      <c r="B264" s="10" t="s">
        <v>759</v>
      </c>
      <c r="C264" s="11" t="s">
        <v>642</v>
      </c>
      <c r="D264" s="12" t="s">
        <v>49</v>
      </c>
      <c r="E264" s="11" t="s">
        <v>97</v>
      </c>
      <c r="F264" s="13" t="n">
        <v>31887</v>
      </c>
      <c r="G264" s="13" t="n">
        <v>9384</v>
      </c>
      <c r="H264" s="13" t="n">
        <v>495</v>
      </c>
      <c r="I264" s="13" t="n">
        <v>462</v>
      </c>
      <c r="J264" s="14" t="n">
        <v>0</v>
      </c>
      <c r="K264" s="13" t="n">
        <v>0</v>
      </c>
      <c r="L264" s="13" t="n">
        <v>0</v>
      </c>
      <c r="M264" s="10" t="n">
        <v>21</v>
      </c>
      <c r="N264" s="13" t="n">
        <v>10342</v>
      </c>
      <c r="O264" s="13" t="n">
        <v>42229</v>
      </c>
      <c r="T264" s="0" t="str">
        <f aca="false">B264</f>
        <v>Zapanta, Darlygn M.</v>
      </c>
      <c r="U264" s="15" t="str">
        <f aca="false">X264</f>
        <v>Zapanta, Darlygn M.</v>
      </c>
      <c r="V264" s="0" t="str">
        <f aca="false">IF(OR(T264=U264,T264="",U264=""),"OK","BAD")</f>
        <v>OK</v>
      </c>
      <c r="W264" s="10" t="s">
        <v>47</v>
      </c>
      <c r="X264" s="10" t="s">
        <v>759</v>
      </c>
      <c r="Y264" s="11" t="n">
        <v>45161</v>
      </c>
      <c r="Z264" s="12" t="s">
        <v>49</v>
      </c>
      <c r="AA264" s="11" t="s">
        <v>97</v>
      </c>
      <c r="AB264" s="13" t="n">
        <v>31887</v>
      </c>
      <c r="AC264" s="13" t="n">
        <v>9384</v>
      </c>
      <c r="AD264" s="13" t="n">
        <v>495</v>
      </c>
      <c r="AE264" s="13" t="n">
        <v>462</v>
      </c>
      <c r="AF264" s="13" t="n">
        <v>0</v>
      </c>
      <c r="AG264" s="13" t="n">
        <v>0</v>
      </c>
      <c r="AH264" s="13" t="n">
        <v>0</v>
      </c>
      <c r="AI264" s="12" t="n">
        <v>21</v>
      </c>
      <c r="AJ264" s="13" t="n">
        <v>10342</v>
      </c>
      <c r="AK264" s="13" t="n">
        <v>42229</v>
      </c>
    </row>
    <row r="265" customFormat="false" ht="12.8" hidden="false" customHeight="false" outlineLevel="0" collapsed="false">
      <c r="A265" s="10" t="s">
        <v>33</v>
      </c>
      <c r="B265" s="10" t="s">
        <v>760</v>
      </c>
      <c r="C265" s="11" t="s">
        <v>111</v>
      </c>
      <c r="D265" s="12" t="s">
        <v>761</v>
      </c>
      <c r="E265" s="11" t="s">
        <v>109</v>
      </c>
      <c r="F265" s="13" t="n">
        <v>57988</v>
      </c>
      <c r="G265" s="13" t="n">
        <v>17066</v>
      </c>
      <c r="H265" s="13" t="n">
        <v>495</v>
      </c>
      <c r="I265" s="13" t="n">
        <v>841</v>
      </c>
      <c r="J265" s="14" t="n">
        <v>187</v>
      </c>
      <c r="K265" s="13" t="n">
        <v>6116</v>
      </c>
      <c r="L265" s="13" t="n">
        <v>298</v>
      </c>
      <c r="M265" s="10" t="n">
        <v>26</v>
      </c>
      <c r="N265" s="13" t="n">
        <v>25003</v>
      </c>
      <c r="O265" s="13" t="n">
        <v>82991</v>
      </c>
      <c r="T265" s="0" t="str">
        <f aca="false">B265</f>
        <v>Zilian, John E.</v>
      </c>
      <c r="U265" s="15" t="str">
        <f aca="false">X265</f>
        <v>Zilian, John E.</v>
      </c>
      <c r="V265" s="0" t="str">
        <f aca="false">IF(OR(T265=U265,T265="",U265=""),"OK","BAD")</f>
        <v>OK</v>
      </c>
      <c r="W265" s="10" t="s">
        <v>33</v>
      </c>
      <c r="X265" s="10" t="s">
        <v>760</v>
      </c>
      <c r="Y265" s="11" t="n">
        <v>40452</v>
      </c>
      <c r="Z265" s="12" t="s">
        <v>761</v>
      </c>
      <c r="AA265" s="11" t="n">
        <v>45505</v>
      </c>
      <c r="AB265" s="13" t="n">
        <v>57988</v>
      </c>
      <c r="AC265" s="13" t="n">
        <v>17066</v>
      </c>
      <c r="AD265" s="13" t="n">
        <v>495</v>
      </c>
      <c r="AE265" s="13" t="n">
        <v>841</v>
      </c>
      <c r="AF265" s="13" t="n">
        <v>187</v>
      </c>
      <c r="AG265" s="13" t="n">
        <v>6116</v>
      </c>
      <c r="AH265" s="13" t="n">
        <v>298</v>
      </c>
      <c r="AI265" s="12" t="n">
        <v>26</v>
      </c>
      <c r="AJ265" s="13" t="n">
        <v>25003</v>
      </c>
      <c r="AK265" s="13" t="n">
        <v>82991</v>
      </c>
    </row>
    <row r="266" customFormat="false" ht="12.8" hidden="false" customHeight="false" outlineLevel="0" collapsed="false">
      <c r="M266" s="0"/>
      <c r="W266" s="10"/>
      <c r="X266" s="10"/>
      <c r="Y266" s="11"/>
      <c r="Z266" s="12"/>
      <c r="AA266" s="11"/>
      <c r="AB266" s="13"/>
      <c r="AC266" s="13"/>
      <c r="AD266" s="13"/>
      <c r="AE266" s="13"/>
      <c r="AF266" s="13"/>
      <c r="AG266" s="13"/>
      <c r="AH266" s="13"/>
      <c r="AI266" s="12"/>
      <c r="AJ266" s="13"/>
      <c r="AK266" s="13"/>
    </row>
    <row r="267" customFormat="false" ht="12.8" hidden="false" customHeight="false" outlineLevel="0" collapsed="false">
      <c r="M267" s="0"/>
      <c r="W267" s="10"/>
      <c r="X267" s="10"/>
      <c r="Y267" s="11"/>
      <c r="Z267" s="12"/>
      <c r="AA267" s="11"/>
      <c r="AB267" s="13"/>
      <c r="AC267" s="13"/>
      <c r="AD267" s="13"/>
      <c r="AE267" s="13"/>
      <c r="AF267" s="13"/>
      <c r="AG267" s="13"/>
      <c r="AH267" s="13"/>
      <c r="AI267" s="12"/>
      <c r="AJ267" s="13"/>
      <c r="AK267" s="13"/>
    </row>
    <row r="268" customFormat="false" ht="12.8" hidden="false" customHeight="false" outlineLevel="0" collapsed="false">
      <c r="M268" s="0"/>
      <c r="W268" s="10"/>
      <c r="X268" s="10"/>
      <c r="Y268" s="11"/>
      <c r="Z268" s="12"/>
      <c r="AA268" s="11"/>
      <c r="AB268" s="13"/>
      <c r="AC268" s="13"/>
      <c r="AD268" s="13"/>
      <c r="AE268" s="13"/>
      <c r="AF268" s="13"/>
      <c r="AG268" s="13"/>
      <c r="AH268" s="13"/>
      <c r="AI268" s="12"/>
      <c r="AJ268" s="13"/>
      <c r="AK268" s="13"/>
    </row>
    <row r="269" customFormat="false" ht="12.8" hidden="false" customHeight="false" outlineLevel="0" collapsed="false">
      <c r="M269" s="0"/>
      <c r="W269" s="10"/>
      <c r="X269" s="10"/>
      <c r="Y269" s="11"/>
      <c r="Z269" s="12"/>
      <c r="AA269" s="11"/>
      <c r="AB269" s="13"/>
      <c r="AC269" s="13"/>
      <c r="AD269" s="13"/>
      <c r="AE269" s="13"/>
      <c r="AF269" s="13"/>
      <c r="AG269" s="13"/>
      <c r="AH269" s="13"/>
      <c r="AI269" s="12"/>
      <c r="AJ269" s="13"/>
      <c r="AK269" s="13"/>
    </row>
    <row r="270" customFormat="false" ht="12.8" hidden="false" customHeight="false" outlineLevel="0" collapsed="false">
      <c r="M270" s="0"/>
      <c r="AI270" s="0"/>
    </row>
    <row r="271" customFormat="false" ht="12.8" hidden="false" customHeight="false" outlineLevel="0" collapsed="false">
      <c r="M271" s="0"/>
      <c r="W271" s="10"/>
      <c r="X271" s="10"/>
      <c r="Y271" s="11"/>
      <c r="Z271" s="12"/>
      <c r="AA271" s="11"/>
      <c r="AB271" s="13"/>
      <c r="AC271" s="13"/>
      <c r="AD271" s="13"/>
      <c r="AE271" s="13"/>
      <c r="AF271" s="13"/>
      <c r="AG271" s="13"/>
      <c r="AH271" s="13"/>
      <c r="AI271" s="12"/>
      <c r="AJ271" s="13"/>
      <c r="AK271" s="13"/>
    </row>
    <row r="272" customFormat="false" ht="12.8" hidden="false" customHeight="false" outlineLevel="0" collapsed="false">
      <c r="M272" s="0"/>
      <c r="W272" s="10"/>
      <c r="X272" s="10"/>
      <c r="Y272" s="11"/>
      <c r="Z272" s="12"/>
      <c r="AA272" s="11"/>
      <c r="AB272" s="13"/>
      <c r="AC272" s="13"/>
      <c r="AD272" s="13"/>
      <c r="AE272" s="13"/>
      <c r="AF272" s="13"/>
      <c r="AG272" s="13"/>
      <c r="AH272" s="13"/>
      <c r="AI272" s="12"/>
      <c r="AJ272" s="13"/>
      <c r="AK272" s="13"/>
    </row>
    <row r="273" customFormat="false" ht="12.8" hidden="false" customHeight="false" outlineLevel="0" collapsed="false">
      <c r="M273" s="0"/>
      <c r="AI273" s="0"/>
    </row>
    <row r="274" customFormat="false" ht="12.8" hidden="false" customHeight="false" outlineLevel="0" collapsed="false">
      <c r="M274" s="0"/>
      <c r="AI274" s="0"/>
    </row>
    <row r="275" customFormat="false" ht="12.8" hidden="false" customHeight="false" outlineLevel="0" collapsed="false">
      <c r="M275" s="0"/>
      <c r="AI275" s="0"/>
    </row>
    <row r="276" customFormat="false" ht="12.8" hidden="false" customHeight="false" outlineLevel="0" collapsed="false">
      <c r="M276" s="0"/>
    </row>
    <row r="277" customFormat="false" ht="12.8" hidden="false" customHeight="false" outlineLevel="0" collapsed="false">
      <c r="M277" s="0"/>
    </row>
    <row r="278" customFormat="false" ht="12.8" hidden="false" customHeight="false" outlineLevel="0" collapsed="false">
      <c r="M278" s="0"/>
    </row>
    <row r="279" customFormat="false" ht="12.8" hidden="false" customHeight="false" outlineLevel="0" collapsed="false">
      <c r="M279" s="0"/>
    </row>
    <row r="280" customFormat="false" ht="12.8" hidden="false" customHeight="false" outlineLevel="0" collapsed="false">
      <c r="M280" s="0"/>
    </row>
    <row r="281" customFormat="false" ht="12.8" hidden="false" customHeight="false" outlineLevel="0" collapsed="false">
      <c r="M281" s="0"/>
    </row>
    <row r="282" customFormat="false" ht="12.8" hidden="false" customHeight="false" outlineLevel="0" collapsed="false">
      <c r="M282" s="0"/>
    </row>
    <row r="283" customFormat="false" ht="12.8" hidden="false" customHeight="false" outlineLevel="0" collapsed="false">
      <c r="M283" s="0"/>
    </row>
    <row r="284" customFormat="false" ht="12.8" hidden="false" customHeight="false" outlineLevel="0" collapsed="false">
      <c r="M284" s="0"/>
    </row>
    <row r="285" customFormat="false" ht="12.8" hidden="false" customHeight="false" outlineLevel="0" collapsed="false">
      <c r="M285" s="0"/>
    </row>
  </sheetData>
  <conditionalFormatting sqref="AS2:BH245 AT246:BH259">
    <cfRule type="expression" priority="2" aboveAverage="0" equalAverage="0" bottom="0" percent="0" rank="0" text="" dxfId="1">
      <formula>AND(LEFT(AS2,2)="**",FIND(CHAR(10)&amp;"*",AS2)&gt;0)</formula>
    </cfRule>
    <cfRule type="expression" priority="3" aboveAverage="0" equalAverage="0" bottom="0" percent="0" rank="0" text="" dxfId="2">
      <formula>FIND(CHAR(10),AS2)&gt;0</formula>
    </cfRule>
  </conditionalFormatting>
  <conditionalFormatting sqref="A2:O265 W2:AK223 W225:AK272">
    <cfRule type="cellIs" priority="4" operator="equal" aboveAverage="0" equalAverage="0" bottom="0" percent="0" rank="0" text="" dxfId="3">
      <formula>"-"</formula>
    </cfRule>
  </conditionalFormatting>
  <conditionalFormatting sqref="AT2:BH259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09/30/23 to 06/30/23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977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>Michael Setzer II</cp:lastModifiedBy>
  <dcterms:modified xsi:type="dcterms:W3CDTF">2024-05-03T07:25:07Z</dcterms:modified>
  <cp:revision>77</cp:revision>
  <dc:subject/>
  <dc:title/>
</cp:coreProperties>
</file>