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Sheet1!$A$1:$S$266</definedName>
    <definedName function="false" hidden="false" name="STAFF123121" vbProcedure="false">Sheet1!$AA$1:$AS$249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<sst xmlns="http://schemas.openxmlformats.org/spreadsheetml/2006/main" count="2746" uniqueCount="874">
  <si>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</si>
  <si>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</si>
  <si>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</si>
  <si>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</si>
  <si>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</si>
  <si>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</si>
  <si>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</si>
  <si>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</si>
  <si>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</si>
  <si>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</si>
  <si>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</si>
  <si>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</si>
  <si>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</si>
  <si>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</si>
  <si>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</si>
  <si>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</si>
  <si>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</si>
  <si>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</si>
  <si>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</si>
  <si>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</si>
  <si>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</si>
  <si>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</si>
  <si>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</si>
  <si>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F-10</t>
  </si>
  <si>
    <t xml:space="preserve">F-9</t>
  </si>
  <si>
    <t xml:space="preserve">AAD002</t>
  </si>
  <si>
    <t xml:space="preserve">Health Services Center</t>
  </si>
  <si>
    <t xml:space="preserve">Licensed Practical Nurse I</t>
  </si>
  <si>
    <t xml:space="preserve">Aguilar, Abegail Q.</t>
  </si>
  <si>
    <t xml:space="preserve">NH-3</t>
  </si>
  <si>
    <t xml:space="preserve">AAD003</t>
  </si>
  <si>
    <t xml:space="preserve">Coordinator Admissions &amp; Reg.</t>
  </si>
  <si>
    <t xml:space="preserve">Garcia, Ava M.</t>
  </si>
  <si>
    <t xml:space="preserve">M-2-b</t>
  </si>
  <si>
    <t xml:space="preserve">M-2-a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</si>
  <si>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</si>
  <si>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</si>
  <si>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</si>
  <si>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</si>
  <si>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</si>
  <si>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</si>
  <si>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</si>
  <si>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</si>
  <si>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</si>
  <si>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</si>
  <si>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</si>
  <si>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</si>
  <si>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M-1-d</t>
  </si>
  <si>
    <t xml:space="preserve">M-1-b</t>
  </si>
  <si>
    <t xml:space="preserve">AAD008</t>
  </si>
  <si>
    <t xml:space="preserve">Masnayon, Edgar C.</t>
  </si>
  <si>
    <t xml:space="preserve">H-12</t>
  </si>
  <si>
    <t xml:space="preserve">AAD010</t>
  </si>
  <si>
    <t xml:space="preserve">Education - Early Childhood Educ</t>
  </si>
  <si>
    <t xml:space="preserve">Instructor</t>
  </si>
  <si>
    <t xml:space="preserve">Palomo, Melissa L.</t>
  </si>
  <si>
    <t xml:space="preserve">J-7-d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</si>
  <si>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</si>
  <si>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</si>
  <si>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</si>
  <si>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</si>
  <si>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L-9-d</t>
  </si>
  <si>
    <t xml:space="preserve">AAD012</t>
  </si>
  <si>
    <t xml:space="preserve">Bus and VisCom - Marketing</t>
  </si>
  <si>
    <t xml:space="preserve">Emergency Instructor</t>
  </si>
  <si>
    <t xml:space="preserve">**Vacant-Sanchez, D.</t>
  </si>
  <si>
    <t xml:space="preserve">-</t>
  </si>
  <si>
    <t xml:space="preserve">H-2-a</t>
  </si>
  <si>
    <t xml:space="preserve">Sanchez, Darlene M.</t>
  </si>
  <si>
    <t xml:space="preserve">LTA</t>
  </si>
  <si>
    <t xml:space="preserve">AAD013</t>
  </si>
  <si>
    <t xml:space="preserve">Center for Student Involvement</t>
  </si>
  <si>
    <t xml:space="preserve">Program Coordinator I</t>
  </si>
  <si>
    <t xml:space="preserve">Pascua, Tara Rose A.</t>
  </si>
  <si>
    <t xml:space="preserve">K-9</t>
  </si>
  <si>
    <t xml:space="preserve">K-8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</si>
  <si>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</si>
  <si>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</si>
  <si>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</si>
  <si>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</si>
  <si>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M-15-d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</si>
  <si>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</si>
  <si>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</si>
  <si>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</si>
  <si>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</si>
  <si>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</si>
  <si>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AAD016</t>
  </si>
  <si>
    <t xml:space="preserve">Assistant Director</t>
  </si>
  <si>
    <t xml:space="preserve">Solidum, Catherine M.</t>
  </si>
  <si>
    <t xml:space="preserve">P-1-a</t>
  </si>
  <si>
    <t xml:space="preserve">O-1-b</t>
  </si>
  <si>
    <t xml:space="preserve">AAD017</t>
  </si>
  <si>
    <t xml:space="preserve">Construction Trades</t>
  </si>
  <si>
    <t xml:space="preserve">**Vacant-Tenorio, L.</t>
  </si>
  <si>
    <t xml:space="preserve">Tenorio, Leonard A.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</si>
  <si>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</si>
  <si>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</si>
  <si>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</si>
  <si>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</si>
  <si>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AAD019</t>
  </si>
  <si>
    <t xml:space="preserve">Bus and VisCom - Visual Com</t>
  </si>
  <si>
    <t xml:space="preserve">Rowland, Christopher D.</t>
  </si>
  <si>
    <t xml:space="preserve">I-1-c</t>
  </si>
  <si>
    <t xml:space="preserve">AAD020</t>
  </si>
  <si>
    <t xml:space="preserve">Buan, Carlos D.</t>
  </si>
  <si>
    <t xml:space="preserve">J-1-a</t>
  </si>
  <si>
    <t xml:space="preserve">AAD021</t>
  </si>
  <si>
    <t xml:space="preserve">Communications and Promotions</t>
  </si>
  <si>
    <t xml:space="preserve">San Agustin, Trina A.</t>
  </si>
  <si>
    <t xml:space="preserve">K-2</t>
  </si>
  <si>
    <t xml:space="preserve">AAD022</t>
  </si>
  <si>
    <t xml:space="preserve">Technology - Electronics</t>
  </si>
  <si>
    <t xml:space="preserve">**Vacant-Paulino, C.</t>
  </si>
  <si>
    <t xml:space="preserve">Paulino, Cindy A.</t>
  </si>
  <si>
    <t xml:space="preserve">AAD023</t>
  </si>
  <si>
    <t xml:space="preserve">Chargualaf, Katherine M.</t>
  </si>
  <si>
    <t xml:space="preserve">I-11-d</t>
  </si>
  <si>
    <t xml:space="preserve">AAD024</t>
  </si>
  <si>
    <t xml:space="preserve">Nursing and Allied Health - PN</t>
  </si>
  <si>
    <t xml:space="preserve">**Vacant-Lee, W.</t>
  </si>
  <si>
    <t xml:space="preserve">J-1-d</t>
  </si>
  <si>
    <t xml:space="preserve">Lee, William E.</t>
  </si>
  <si>
    <t xml:space="preserve">LTA-Cond.</t>
  </si>
  <si>
    <t xml:space="preserve">AAD025</t>
  </si>
  <si>
    <t xml:space="preserve">English</t>
  </si>
  <si>
    <t xml:space="preserve">Tam, Wilson W.</t>
  </si>
  <si>
    <t xml:space="preserve">L-10-c</t>
  </si>
  <si>
    <t xml:space="preserve">AAD027</t>
  </si>
  <si>
    <t xml:space="preserve">Bus and VisCom - Supv Mgmt</t>
  </si>
  <si>
    <t xml:space="preserve">Assistant Professor</t>
  </si>
  <si>
    <t xml:space="preserve">Tupaz, Frederick Q.</t>
  </si>
  <si>
    <t xml:space="preserve">K-8-b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</si>
  <si>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</si>
  <si>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</si>
  <si>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</si>
  <si>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</si>
  <si>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</si>
  <si>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J-2-a</t>
  </si>
  <si>
    <t xml:space="preserve">AAD031</t>
  </si>
  <si>
    <t xml:space="preserve">Cruz, Nenita P.</t>
  </si>
  <si>
    <t xml:space="preserve">J-15-b</t>
  </si>
  <si>
    <t xml:space="preserve">AAD032</t>
  </si>
  <si>
    <t xml:space="preserve">**Vacant-Blas, J.</t>
  </si>
  <si>
    <t xml:space="preserve">Blas, Joey E.</t>
  </si>
  <si>
    <t xml:space="preserve">AAD033</t>
  </si>
  <si>
    <t xml:space="preserve">Manzana, Amada A.</t>
  </si>
  <si>
    <t xml:space="preserve">L-14-d</t>
  </si>
  <si>
    <t xml:space="preserve">AAD034</t>
  </si>
  <si>
    <t xml:space="preserve">Guerrero, Norma R.</t>
  </si>
  <si>
    <t xml:space="preserve">K-8-d</t>
  </si>
  <si>
    <t xml:space="preserve">AAD035</t>
  </si>
  <si>
    <t xml:space="preserve">**Vacant-Guerrero, J.</t>
  </si>
  <si>
    <t xml:space="preserve">I-1-a</t>
  </si>
  <si>
    <t xml:space="preserve">Guerrero, Jermaine H.</t>
  </si>
  <si>
    <t xml:space="preserve">AAD036</t>
  </si>
  <si>
    <t xml:space="preserve">Instructional Designer</t>
  </si>
  <si>
    <t xml:space="preserve">Soliva, Jason G.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</si>
  <si>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</si>
  <si>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</si>
  <si>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</si>
  <si>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</si>
  <si>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</si>
  <si>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O-2-b</t>
  </si>
  <si>
    <t xml:space="preserve">AAD039</t>
  </si>
  <si>
    <t xml:space="preserve">Program Coordinator II</t>
  </si>
  <si>
    <t xml:space="preserve">Atoigue, Ana Mari C.</t>
  </si>
  <si>
    <t xml:space="preserve">M-10</t>
  </si>
  <si>
    <t xml:space="preserve">M-9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</si>
  <si>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</si>
  <si>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</si>
  <si>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</si>
  <si>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</si>
  <si>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Q-1-a</t>
  </si>
  <si>
    <t xml:space="preserve">O-7-c</t>
  </si>
  <si>
    <t xml:space="preserve">AAD041</t>
  </si>
  <si>
    <t xml:space="preserve">Pajarillo, Lyndon B.</t>
  </si>
  <si>
    <t xml:space="preserve">J-9-c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</si>
  <si>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</si>
  <si>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</si>
  <si>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</si>
  <si>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</si>
  <si>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AAD045</t>
  </si>
  <si>
    <t xml:space="preserve">Hiura, Tamara Therese T.</t>
  </si>
  <si>
    <t xml:space="preserve">M-4</t>
  </si>
  <si>
    <t xml:space="preserve">Program Specialist</t>
  </si>
  <si>
    <t xml:space="preserve">**Vacant-Duenas, D.</t>
  </si>
  <si>
    <t xml:space="preserve">M-10-c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</si>
  <si>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</si>
  <si>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</si>
  <si>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</si>
  <si>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</si>
  <si>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</si>
  <si>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</si>
  <si>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</si>
  <si>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</si>
  <si>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AAD051</t>
  </si>
  <si>
    <t xml:space="preserve">Criminal Justice Social Science SS</t>
  </si>
  <si>
    <t xml:space="preserve">Concepcion, Jonah M.</t>
  </si>
  <si>
    <t xml:space="preserve">K-7-b</t>
  </si>
  <si>
    <t xml:space="preserve">AAD053</t>
  </si>
  <si>
    <t xml:space="preserve">Munoz, Jose U.</t>
  </si>
  <si>
    <t xml:space="preserve">L-12-b</t>
  </si>
  <si>
    <t xml:space="preserve">AAD054</t>
  </si>
  <si>
    <t xml:space="preserve">Associate Dean</t>
  </si>
  <si>
    <t xml:space="preserve">Cruz-San Nicolas, Mariesha J.</t>
  </si>
  <si>
    <t xml:space="preserve">O-1-a</t>
  </si>
  <si>
    <t xml:space="preserve">N-1-c</t>
  </si>
  <si>
    <t xml:space="preserve">AAD055</t>
  </si>
  <si>
    <t xml:space="preserve">Hospitality and Tourism</t>
  </si>
  <si>
    <t xml:space="preserve">**Vacant-Fernandez, C.</t>
  </si>
  <si>
    <t xml:space="preserve">Fernandez, Christine M.</t>
  </si>
  <si>
    <t xml:space="preserve">AAD056</t>
  </si>
  <si>
    <t xml:space="preserve">Nursing and Allied Health</t>
  </si>
  <si>
    <t xml:space="preserve">Uchima, Katsuyoshi</t>
  </si>
  <si>
    <t xml:space="preserve">J-13-a</t>
  </si>
  <si>
    <t xml:space="preserve">AAD057</t>
  </si>
  <si>
    <t xml:space="preserve">Education</t>
  </si>
  <si>
    <t xml:space="preserve">Schrage, Marivic C.</t>
  </si>
  <si>
    <t xml:space="preserve">L-15-d</t>
  </si>
  <si>
    <t xml:space="preserve">AAD058</t>
  </si>
  <si>
    <t xml:space="preserve">Administrative Assistant</t>
  </si>
  <si>
    <t xml:space="preserve">**Vacant-San Nicolas, T.</t>
  </si>
  <si>
    <t xml:space="preserve">J-5</t>
  </si>
  <si>
    <t xml:space="preserve">San Nicolas, Tasi Marina M.</t>
  </si>
  <si>
    <t xml:space="preserve">J-4</t>
  </si>
  <si>
    <t xml:space="preserve">AAD059</t>
  </si>
  <si>
    <t xml:space="preserve">Kerner, Paul N.</t>
  </si>
  <si>
    <t xml:space="preserve">AAD060</t>
  </si>
  <si>
    <t xml:space="preserve">**Vacant-Callos, P.</t>
  </si>
  <si>
    <t xml:space="preserve">Callos, Philip Kelvin T.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</si>
  <si>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</si>
  <si>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</si>
  <si>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</si>
  <si>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</si>
  <si>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</si>
  <si>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AAD065</t>
  </si>
  <si>
    <t xml:space="preserve">Evangelista, Frank F.</t>
  </si>
  <si>
    <t xml:space="preserve">J-13-b</t>
  </si>
  <si>
    <t xml:space="preserve">AAD066</t>
  </si>
  <si>
    <t xml:space="preserve">Ji, Minhee</t>
  </si>
  <si>
    <t xml:space="preserve">AAD067</t>
  </si>
  <si>
    <t xml:space="preserve">**Vacant-Zapanta, D.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</si>
  <si>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</si>
  <si>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</si>
  <si>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</si>
  <si>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</si>
  <si>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</si>
  <si>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</si>
  <si>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AAD070</t>
  </si>
  <si>
    <t xml:space="preserve">Pinaula, Liberty A.</t>
  </si>
  <si>
    <t xml:space="preserve">F-2</t>
  </si>
  <si>
    <t xml:space="preserve">F-1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</si>
  <si>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</si>
  <si>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</si>
  <si>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</si>
  <si>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</si>
  <si>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K-10-c</t>
  </si>
  <si>
    <t xml:space="preserve">AAD073</t>
  </si>
  <si>
    <t xml:space="preserve">Assessment and Counseling</t>
  </si>
  <si>
    <t xml:space="preserve">Mesa, Genevieve P.</t>
  </si>
  <si>
    <t xml:space="preserve">J-10</t>
  </si>
  <si>
    <t xml:space="preserve">J-9</t>
  </si>
  <si>
    <t xml:space="preserve">AAD077</t>
  </si>
  <si>
    <t xml:space="preserve">VP Academic Affairs</t>
  </si>
  <si>
    <t xml:space="preserve">Blas, Barbara J.</t>
  </si>
  <si>
    <t xml:space="preserve">J-8</t>
  </si>
  <si>
    <t xml:space="preserve">J-7</t>
  </si>
  <si>
    <t xml:space="preserve">AAD078</t>
  </si>
  <si>
    <t xml:space="preserve">Vice President</t>
  </si>
  <si>
    <t xml:space="preserve">Tudela, Virginia C.</t>
  </si>
  <si>
    <t xml:space="preserve">R-5-c</t>
  </si>
  <si>
    <t xml:space="preserve">Q-5-d</t>
  </si>
  <si>
    <t xml:space="preserve">AAD079</t>
  </si>
  <si>
    <t xml:space="preserve">Test Examiner</t>
  </si>
  <si>
    <t xml:space="preserve">Cruz, Evangeline P.</t>
  </si>
  <si>
    <t xml:space="preserve">I-13</t>
  </si>
  <si>
    <t xml:space="preserve">AAD080</t>
  </si>
  <si>
    <t xml:space="preserve">Davis, Adrian E.</t>
  </si>
  <si>
    <t xml:space="preserve">M-3</t>
  </si>
  <si>
    <t xml:space="preserve">M-2</t>
  </si>
  <si>
    <t xml:space="preserve">AAD081</t>
  </si>
  <si>
    <t xml:space="preserve">Reach For College</t>
  </si>
  <si>
    <t xml:space="preserve">Mateo, Eleanor D.</t>
  </si>
  <si>
    <t xml:space="preserve">M-5</t>
  </si>
  <si>
    <t xml:space="preserve">AAD082</t>
  </si>
  <si>
    <t xml:space="preserve">Olarte, Regine Erika F.</t>
  </si>
  <si>
    <t xml:space="preserve">I-2-a</t>
  </si>
  <si>
    <t xml:space="preserve">AAD083</t>
  </si>
  <si>
    <t xml:space="preserve">Education - Cosmetology</t>
  </si>
  <si>
    <t xml:space="preserve">**Vacant-Lizama, D.</t>
  </si>
  <si>
    <t xml:space="preserve">Lizama, Dion M.A.</t>
  </si>
  <si>
    <t xml:space="preserve">AAD088</t>
  </si>
  <si>
    <t xml:space="preserve">**Vacant-Torres, H.</t>
  </si>
  <si>
    <t xml:space="preserve">Torres, Hennessy S.</t>
  </si>
  <si>
    <t xml:space="preserve">AAD091</t>
  </si>
  <si>
    <t xml:space="preserve">Sison, Christine B.</t>
  </si>
  <si>
    <t xml:space="preserve">N-2-d</t>
  </si>
  <si>
    <t xml:space="preserve">AAD093</t>
  </si>
  <si>
    <t xml:space="preserve">Student Support Services</t>
  </si>
  <si>
    <t xml:space="preserve">**Vacant-Gallo, J.</t>
  </si>
  <si>
    <t xml:space="preserve">**Vacant-Esteban, R.</t>
  </si>
  <si>
    <t xml:space="preserve">AAD095</t>
  </si>
  <si>
    <t xml:space="preserve">Learning Resource Center</t>
  </si>
  <si>
    <t xml:space="preserve">Matson, Christine B.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</si>
  <si>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</si>
  <si>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</si>
  <si>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</si>
  <si>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</si>
  <si>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J-13</t>
  </si>
  <si>
    <t xml:space="preserve">AAD098</t>
  </si>
  <si>
    <t xml:space="preserve">Haurillon, Bertrand J.</t>
  </si>
  <si>
    <t xml:space="preserve">I-5-a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</si>
  <si>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</si>
  <si>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</si>
  <si>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</si>
  <si>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</si>
  <si>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</si>
  <si>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Esteban, Reimar C.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</si>
  <si>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</si>
  <si>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</si>
  <si>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</si>
  <si>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</si>
  <si>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</si>
  <si>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</si>
  <si>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</si>
  <si>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</si>
  <si>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</si>
  <si>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AAD104</t>
  </si>
  <si>
    <t xml:space="preserve">Lizama, Troy E.</t>
  </si>
  <si>
    <t xml:space="preserve">L-14-c</t>
  </si>
  <si>
    <t xml:space="preserve">AAD107</t>
  </si>
  <si>
    <t xml:space="preserve">**Vacant-Roberto, A.</t>
  </si>
  <si>
    <t xml:space="preserve">AAD108</t>
  </si>
  <si>
    <t xml:space="preserve">**Vacant-Bataclan, E.</t>
  </si>
  <si>
    <t xml:space="preserve">J-11-a</t>
  </si>
  <si>
    <t xml:space="preserve">Bataclan, Emma R.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</si>
  <si>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</si>
  <si>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</si>
  <si>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</si>
  <si>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</si>
  <si>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O-8-a</t>
  </si>
  <si>
    <t xml:space="preserve">AAD112</t>
  </si>
  <si>
    <t xml:space="preserve">Kim, David H.</t>
  </si>
  <si>
    <t xml:space="preserve">F-5</t>
  </si>
  <si>
    <t xml:space="preserve">AAD114</t>
  </si>
  <si>
    <t xml:space="preserve">Nededog, Shonna A.</t>
  </si>
  <si>
    <t xml:space="preserve">Rojas, Megann R.</t>
  </si>
  <si>
    <t xml:space="preserve">F-3</t>
  </si>
  <si>
    <t xml:space="preserve">AAD116</t>
  </si>
  <si>
    <t xml:space="preserve">Mesa, Catherine S.</t>
  </si>
  <si>
    <t xml:space="preserve">AAD117</t>
  </si>
  <si>
    <t xml:space="preserve">School Aide II</t>
  </si>
  <si>
    <t xml:space="preserve">Bamba, Joseph W.</t>
  </si>
  <si>
    <t xml:space="preserve">G-7</t>
  </si>
  <si>
    <t xml:space="preserve">G-6</t>
  </si>
  <si>
    <t xml:space="preserve">AAD120</t>
  </si>
  <si>
    <t xml:space="preserve">Umayam, Jeffrey B.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</si>
  <si>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</si>
  <si>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</si>
  <si>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</si>
  <si>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</si>
  <si>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K-1</t>
  </si>
  <si>
    <t xml:space="preserve">AAD126</t>
  </si>
  <si>
    <t xml:space="preserve">Taitano, Kimberly Ann L.</t>
  </si>
  <si>
    <t xml:space="preserve">M-1-a</t>
  </si>
  <si>
    <t xml:space="preserve">K-5-c</t>
  </si>
  <si>
    <t xml:space="preserve">AAD128</t>
  </si>
  <si>
    <t xml:space="preserve">**Vacant-Guzman, J.</t>
  </si>
  <si>
    <t xml:space="preserve">AAD130</t>
  </si>
  <si>
    <t xml:space="preserve">**Vacant-Luz, G.</t>
  </si>
  <si>
    <t xml:space="preserve">H-1-a</t>
  </si>
  <si>
    <t xml:space="preserve">Luz, Gwen R.</t>
  </si>
  <si>
    <t xml:space="preserve">AAD131</t>
  </si>
  <si>
    <t xml:space="preserve">**Vacant-Reyes, J.</t>
  </si>
  <si>
    <t xml:space="preserve">Reyes, Joven A.</t>
  </si>
  <si>
    <t xml:space="preserve">AAD132</t>
  </si>
  <si>
    <t xml:space="preserve">Leon Guerrero, Catherine U.</t>
  </si>
  <si>
    <t xml:space="preserve">L-12-a</t>
  </si>
  <si>
    <t xml:space="preserve">AAD134</t>
  </si>
  <si>
    <t xml:space="preserve">Yanger, Gil T.</t>
  </si>
  <si>
    <t xml:space="preserve">I-10-b</t>
  </si>
  <si>
    <t xml:space="preserve">AAD135</t>
  </si>
  <si>
    <t xml:space="preserve">**Vacant-Quinata, K.</t>
  </si>
  <si>
    <t xml:space="preserve">Quinata, Keith N.</t>
  </si>
  <si>
    <t xml:space="preserve">AAD137</t>
  </si>
  <si>
    <t xml:space="preserve">Bollinger, Simone E.</t>
  </si>
  <si>
    <t xml:space="preserve">K-8-a</t>
  </si>
  <si>
    <t xml:space="preserve">AAD138</t>
  </si>
  <si>
    <t xml:space="preserve">Santos, David T.</t>
  </si>
  <si>
    <t xml:space="preserve">I-9-c</t>
  </si>
  <si>
    <t xml:space="preserve">AAD141</t>
  </si>
  <si>
    <t xml:space="preserve">Ellen, Deborah</t>
  </si>
  <si>
    <t xml:space="preserve">L-5-a</t>
  </si>
  <si>
    <t xml:space="preserve">AAD142</t>
  </si>
  <si>
    <t xml:space="preserve">Zilian, John E.</t>
  </si>
  <si>
    <t xml:space="preserve">J-8-c</t>
  </si>
  <si>
    <t xml:space="preserve">AAD144</t>
  </si>
  <si>
    <t xml:space="preserve">Tabunar, James M.</t>
  </si>
  <si>
    <t xml:space="preserve">AAD146</t>
  </si>
  <si>
    <t xml:space="preserve">Tenorio, Juanita M.</t>
  </si>
  <si>
    <t xml:space="preserve">M-13-d</t>
  </si>
  <si>
    <t xml:space="preserve">AAD147</t>
  </si>
  <si>
    <t xml:space="preserve">Miranda, Kennylyn C.</t>
  </si>
  <si>
    <t xml:space="preserve">K-1-c</t>
  </si>
  <si>
    <t xml:space="preserve">AAD149</t>
  </si>
  <si>
    <t xml:space="preserve">Cruz, Gerald A.</t>
  </si>
  <si>
    <t xml:space="preserve">N-1-d</t>
  </si>
  <si>
    <t xml:space="preserve">AAD150</t>
  </si>
  <si>
    <t xml:space="preserve">Perez, Jonathan J.</t>
  </si>
  <si>
    <t xml:space="preserve">J-2-d</t>
  </si>
  <si>
    <t xml:space="preserve">AAD151</t>
  </si>
  <si>
    <t xml:space="preserve">**Vacant-Abrahamsen, L.</t>
  </si>
  <si>
    <t xml:space="preserve">Abrahamsen, Loren L.</t>
  </si>
  <si>
    <t xml:space="preserve">AAD152</t>
  </si>
  <si>
    <t xml:space="preserve">**Vacant-Fadhel, J.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</si>
  <si>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</si>
  <si>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</si>
  <si>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</si>
  <si>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</si>
  <si>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</si>
  <si>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</si>
  <si>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</si>
  <si>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</si>
  <si>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</si>
  <si>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</si>
  <si>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</si>
  <si>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</si>
  <si>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</si>
  <si>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</si>
  <si>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</si>
  <si>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</si>
  <si>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</si>
  <si>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</si>
  <si>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</si>
  <si>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</si>
  <si>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</si>
  <si>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AAD160</t>
  </si>
  <si>
    <t xml:space="preserve">Paulino, Ronaldo M.</t>
  </si>
  <si>
    <t xml:space="preserve">K-5-d</t>
  </si>
  <si>
    <t xml:space="preserve">AAD161</t>
  </si>
  <si>
    <t xml:space="preserve">Kuper, Terry F.</t>
  </si>
  <si>
    <t xml:space="preserve">AAD162</t>
  </si>
  <si>
    <t xml:space="preserve">Melegrito, Loressa M.</t>
  </si>
  <si>
    <t xml:space="preserve">J-2-c</t>
  </si>
  <si>
    <t xml:space="preserve">AAD163</t>
  </si>
  <si>
    <t xml:space="preserve">Analista, Hernalin R.</t>
  </si>
  <si>
    <t xml:space="preserve">K-13-b</t>
  </si>
  <si>
    <t xml:space="preserve">AAD164</t>
  </si>
  <si>
    <t xml:space="preserve">Tyquiengco, Ricky S.</t>
  </si>
  <si>
    <t xml:space="preserve">J-10-c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</si>
  <si>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</si>
  <si>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</si>
  <si>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</si>
  <si>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</si>
  <si>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AAD166</t>
  </si>
  <si>
    <t xml:space="preserve">Calbang, Joegines P.</t>
  </si>
  <si>
    <t xml:space="preserve">AAD169</t>
  </si>
  <si>
    <t xml:space="preserve">Smith, Tishawnna P.</t>
  </si>
  <si>
    <t xml:space="preserve">K-7</t>
  </si>
  <si>
    <t xml:space="preserve">AAD170</t>
  </si>
  <si>
    <t xml:space="preserve">Rosario, Barbara A.</t>
  </si>
  <si>
    <t xml:space="preserve">K-7-a</t>
  </si>
  <si>
    <t xml:space="preserve">AAD171</t>
  </si>
  <si>
    <t xml:space="preserve">Roden, Wendell M.</t>
  </si>
  <si>
    <t xml:space="preserve">J-5-a</t>
  </si>
  <si>
    <t xml:space="preserve">AAD172</t>
  </si>
  <si>
    <t xml:space="preserve">**Vacant-Esturas, R.</t>
  </si>
  <si>
    <t xml:space="preserve">Esturas, Raniel P.</t>
  </si>
  <si>
    <t xml:space="preserve">AAD175</t>
  </si>
  <si>
    <t xml:space="preserve">Datuin, Theresa Ann H.</t>
  </si>
  <si>
    <t xml:space="preserve">M-10-d</t>
  </si>
  <si>
    <t xml:space="preserve">AAD176</t>
  </si>
  <si>
    <t xml:space="preserve">Criminal Justice Social Science CJ</t>
  </si>
  <si>
    <t xml:space="preserve">Cruz, Donna M.</t>
  </si>
  <si>
    <t xml:space="preserve">AAD178</t>
  </si>
  <si>
    <t xml:space="preserve">Nanpei, Rose Marie D.</t>
  </si>
  <si>
    <t xml:space="preserve">L-13-c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</si>
  <si>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</si>
  <si>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</si>
  <si>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</si>
  <si>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</si>
  <si>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</si>
  <si>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</si>
  <si>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AAD182</t>
  </si>
  <si>
    <t xml:space="preserve">Galao, Francine N.</t>
  </si>
  <si>
    <t xml:space="preserve">J-1-c</t>
  </si>
  <si>
    <t xml:space="preserve">AAD183</t>
  </si>
  <si>
    <t xml:space="preserve">Aguon, Janice T.</t>
  </si>
  <si>
    <t xml:space="preserve">AAD184</t>
  </si>
  <si>
    <t xml:space="preserve">Records &amp; Registration Superv</t>
  </si>
  <si>
    <t xml:space="preserve">Concepcion, Marilyn L.</t>
  </si>
  <si>
    <t xml:space="preserve">AAD185</t>
  </si>
  <si>
    <t xml:space="preserve">Postrozny-Torres, Marsha M.</t>
  </si>
  <si>
    <t xml:space="preserve">M-14-b</t>
  </si>
  <si>
    <t xml:space="preserve">AAD186</t>
  </si>
  <si>
    <t xml:space="preserve">Aguilar, Marina C.</t>
  </si>
  <si>
    <t xml:space="preserve">AAD187</t>
  </si>
  <si>
    <t xml:space="preserve">Rios, Esther A.</t>
  </si>
  <si>
    <t xml:space="preserve">M-3-b</t>
  </si>
  <si>
    <t xml:space="preserve">K-9-a</t>
  </si>
  <si>
    <t xml:space="preserve">AAD188</t>
  </si>
  <si>
    <t xml:space="preserve">Adult Basic Education</t>
  </si>
  <si>
    <t xml:space="preserve">K-5</t>
  </si>
  <si>
    <t xml:space="preserve">Joker, Darwin K.</t>
  </si>
  <si>
    <t xml:space="preserve">AAD193</t>
  </si>
  <si>
    <t xml:space="preserve">Quichocho, Corey J.</t>
  </si>
  <si>
    <t xml:space="preserve">G-2</t>
  </si>
  <si>
    <t xml:space="preserve">G-1</t>
  </si>
  <si>
    <t xml:space="preserve">AAD194</t>
  </si>
  <si>
    <t xml:space="preserve">Lee, Christina S.</t>
  </si>
  <si>
    <t xml:space="preserve">AAD195</t>
  </si>
  <si>
    <t xml:space="preserve">Topasna, Francine M.</t>
  </si>
  <si>
    <t xml:space="preserve">AAD196</t>
  </si>
  <si>
    <t xml:space="preserve">Wegner, Cheri L.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</si>
  <si>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</si>
  <si>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</si>
  <si>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</si>
  <si>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</si>
  <si>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F-7</t>
  </si>
  <si>
    <t xml:space="preserve">AAD201</t>
  </si>
  <si>
    <t xml:space="preserve">Materials Management</t>
  </si>
  <si>
    <t xml:space="preserve">Torres, Ben C.</t>
  </si>
  <si>
    <t xml:space="preserve">J-2</t>
  </si>
  <si>
    <t xml:space="preserve">AAD204</t>
  </si>
  <si>
    <t xml:space="preserve">Duenas, Dorothy-Lou M.</t>
  </si>
  <si>
    <t xml:space="preserve">O-3-a</t>
  </si>
  <si>
    <t xml:space="preserve">N-8-A</t>
  </si>
  <si>
    <t xml:space="preserve">AAD205</t>
  </si>
  <si>
    <t xml:space="preserve">Aquinde, Rosemarie C.</t>
  </si>
  <si>
    <t xml:space="preserve">K-10</t>
  </si>
  <si>
    <t xml:space="preserve">Chargualaf, Natalia G.</t>
  </si>
  <si>
    <t xml:space="preserve">AAD206</t>
  </si>
  <si>
    <t xml:space="preserve">**Vacant-Growth</t>
  </si>
  <si>
    <t xml:space="preserve">AAD207</t>
  </si>
  <si>
    <t xml:space="preserve">**Vacant-Quichocho, J.</t>
  </si>
  <si>
    <t xml:space="preserve">J-3</t>
  </si>
  <si>
    <t xml:space="preserve">AAD213</t>
  </si>
  <si>
    <t xml:space="preserve">Crane, Atsue H.</t>
  </si>
  <si>
    <t xml:space="preserve">F-4</t>
  </si>
  <si>
    <t xml:space="preserve">AAD216</t>
  </si>
  <si>
    <t xml:space="preserve">K-1-a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</si>
  <si>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</si>
  <si>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</si>
  <si>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</si>
  <si>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</si>
  <si>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</si>
  <si>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</si>
  <si>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</si>
  <si>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</si>
  <si>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N-14</t>
  </si>
  <si>
    <t xml:space="preserve">N-13</t>
  </si>
  <si>
    <t xml:space="preserve">ASD004</t>
  </si>
  <si>
    <t xml:space="preserve">Rios, Theda R.</t>
  </si>
  <si>
    <t xml:space="preserve">ASD005</t>
  </si>
  <si>
    <t xml:space="preserve">Computer Technician Supervisor</t>
  </si>
  <si>
    <t xml:space="preserve">De Roca, Victor F.</t>
  </si>
  <si>
    <t xml:space="preserve">ASD006</t>
  </si>
  <si>
    <t xml:space="preserve">Computer Technician II</t>
  </si>
  <si>
    <t xml:space="preserve">Santos, James S.</t>
  </si>
  <si>
    <t xml:space="preserve">ASD007</t>
  </si>
  <si>
    <t xml:space="preserve">Teleprocessing Network Coordinator</t>
  </si>
  <si>
    <t xml:space="preserve">Valencia, Ryan T.</t>
  </si>
  <si>
    <t xml:space="preserve">**Vacant-Reyes, R.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</si>
  <si>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</si>
  <si>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</si>
  <si>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</si>
  <si>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</si>
  <si>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</si>
  <si>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</si>
  <si>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</si>
  <si>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</si>
  <si>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</si>
  <si>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</si>
  <si>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</si>
  <si>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</si>
  <si>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</si>
  <si>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ASD012</t>
  </si>
  <si>
    <t xml:space="preserve">Hosei, Shaun M.</t>
  </si>
  <si>
    <t xml:space="preserve">ASD016</t>
  </si>
  <si>
    <t xml:space="preserve">**Vacant-Aquinde, R.</t>
  </si>
  <si>
    <t xml:space="preserve">ASD017</t>
  </si>
  <si>
    <t xml:space="preserve">F-15</t>
  </si>
  <si>
    <t xml:space="preserve">Blas, Joanne M.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</si>
  <si>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</si>
  <si>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</si>
  <si>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</si>
  <si>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</si>
  <si>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</si>
  <si>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ASD021</t>
  </si>
  <si>
    <t xml:space="preserve">Ulloa-Heath, Julie</t>
  </si>
  <si>
    <t xml:space="preserve">O-3-d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</si>
  <si>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</si>
  <si>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</si>
  <si>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</si>
  <si>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</si>
  <si>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ASD023</t>
  </si>
  <si>
    <t xml:space="preserve">Maintenance Custodian</t>
  </si>
  <si>
    <t xml:space="preserve">D1</t>
  </si>
  <si>
    <t xml:space="preserve">ASD025</t>
  </si>
  <si>
    <t xml:space="preserve">**Vacant-Eblacas, M.</t>
  </si>
  <si>
    <t xml:space="preserve">J-6</t>
  </si>
  <si>
    <t xml:space="preserve">ASD027</t>
  </si>
  <si>
    <t xml:space="preserve">Dacanay, Gerard L.</t>
  </si>
  <si>
    <t xml:space="preserve">M-16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</si>
  <si>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</si>
  <si>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</si>
  <si>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</si>
  <si>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</si>
  <si>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L-3</t>
  </si>
  <si>
    <t xml:space="preserve">ASD036</t>
  </si>
  <si>
    <t xml:space="preserve">Flores, Steven J.</t>
  </si>
  <si>
    <t xml:space="preserve">Flores, Steven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</si>
  <si>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</si>
  <si>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</si>
  <si>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</si>
  <si>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</si>
  <si>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ASD039</t>
  </si>
  <si>
    <t xml:space="preserve">Reyes, Richard J.</t>
  </si>
  <si>
    <t xml:space="preserve">M-6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</si>
  <si>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</si>
  <si>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</si>
  <si>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</si>
  <si>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</si>
  <si>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</si>
  <si>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</si>
  <si>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</si>
  <si>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</si>
  <si>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</si>
  <si>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</si>
  <si>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I-2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</si>
  <si>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</si>
  <si>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</si>
  <si>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</si>
  <si>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</si>
  <si>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</si>
  <si>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</si>
  <si>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</si>
  <si>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</si>
  <si>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L-2</t>
  </si>
  <si>
    <t xml:space="preserve">BFD004</t>
  </si>
  <si>
    <t xml:space="preserve">Accountant II</t>
  </si>
  <si>
    <t xml:space="preserve">Ibanez, Gina D.</t>
  </si>
  <si>
    <t xml:space="preserve">BFD005</t>
  </si>
  <si>
    <t xml:space="preserve">Guerrero, Carol A.</t>
  </si>
  <si>
    <t xml:space="preserve">M-13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</si>
  <si>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</si>
  <si>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</si>
  <si>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</si>
  <si>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</si>
  <si>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</si>
  <si>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BFD008</t>
  </si>
  <si>
    <t xml:space="preserve">Cashier II</t>
  </si>
  <si>
    <t xml:space="preserve">Wilson-Rothhaas, Asia Bonita</t>
  </si>
  <si>
    <t xml:space="preserve">Garcia, Jessca C.</t>
  </si>
  <si>
    <t xml:space="preserve">BFD009</t>
  </si>
  <si>
    <t xml:space="preserve">Accounting Technician I</t>
  </si>
  <si>
    <t xml:space="preserve">**Vacant-Mesa, C.</t>
  </si>
  <si>
    <t xml:space="preserve">H-9</t>
  </si>
  <si>
    <t xml:space="preserve">BFD010</t>
  </si>
  <si>
    <t xml:space="preserve">Santos Torres, Linda</t>
  </si>
  <si>
    <t xml:space="preserve">M-12</t>
  </si>
  <si>
    <t xml:space="preserve">BFD011</t>
  </si>
  <si>
    <t xml:space="preserve">Proc &amp; Inventory Administrator</t>
  </si>
  <si>
    <t xml:space="preserve">Evangelista, Joleen M.</t>
  </si>
  <si>
    <t xml:space="preserve">N-5-d</t>
  </si>
  <si>
    <t xml:space="preserve">M-10-a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</si>
  <si>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</si>
  <si>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</si>
  <si>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</si>
  <si>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</si>
  <si>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BFD013</t>
  </si>
  <si>
    <t xml:space="preserve">VP Finance and Administration</t>
  </si>
  <si>
    <t xml:space="preserve">Okada, Roma P.</t>
  </si>
  <si>
    <t xml:space="preserve">BFD014</t>
  </si>
  <si>
    <t xml:space="preserve">Student Financial Aid</t>
  </si>
  <si>
    <t xml:space="preserve">Fernandez, Victor Paul M. II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</si>
  <si>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</si>
  <si>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</si>
  <si>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</si>
  <si>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</si>
  <si>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BFD016</t>
  </si>
  <si>
    <t xml:space="preserve">Buyer II</t>
  </si>
  <si>
    <t xml:space="preserve">I-1</t>
  </si>
  <si>
    <t xml:space="preserve">**Vacant-Mendiola, T.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</si>
  <si>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</si>
  <si>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</si>
  <si>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</si>
  <si>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</si>
  <si>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BFD018</t>
  </si>
  <si>
    <t xml:space="preserve">Supply Expediter</t>
  </si>
  <si>
    <t xml:space="preserve">**Vacant-Baguinon, A.</t>
  </si>
  <si>
    <t xml:space="preserve">E-1</t>
  </si>
  <si>
    <t xml:space="preserve">Baguinon, Allan D.</t>
  </si>
  <si>
    <t xml:space="preserve">BFD022</t>
  </si>
  <si>
    <t xml:space="preserve">**Vacant-Gerardo, R.</t>
  </si>
  <si>
    <t xml:space="preserve">R-1-a</t>
  </si>
  <si>
    <t xml:space="preserve">Q-1-c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</si>
  <si>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</si>
  <si>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</si>
  <si>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</si>
  <si>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</si>
  <si>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</si>
  <si>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</si>
  <si>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</si>
  <si>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</si>
  <si>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</si>
  <si>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BFD027</t>
  </si>
  <si>
    <t xml:space="preserve">Guerrero, Vivian C.</t>
  </si>
  <si>
    <t xml:space="preserve">M-11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</si>
  <si>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</si>
  <si>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</si>
  <si>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</si>
  <si>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</si>
  <si>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N-8-b</t>
  </si>
  <si>
    <t xml:space="preserve">BFD030</t>
  </si>
  <si>
    <t xml:space="preserve">Escalona, Cecile Katrina D.</t>
  </si>
  <si>
    <t xml:space="preserve">BFD031</t>
  </si>
  <si>
    <t xml:space="preserve">Personnel Assistant I</t>
  </si>
  <si>
    <t xml:space="preserve">Manosa, Katarina Fern S.</t>
  </si>
  <si>
    <t xml:space="preserve">BFD032</t>
  </si>
  <si>
    <t xml:space="preserve">Buyer I</t>
  </si>
  <si>
    <t xml:space="preserve">Valino, Franklin H.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</si>
  <si>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</si>
  <si>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</si>
  <si>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</si>
  <si>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</si>
  <si>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L-6-c</t>
  </si>
  <si>
    <t xml:space="preserve">BFD034</t>
  </si>
  <si>
    <t xml:space="preserve">Chief Info Tech Officer</t>
  </si>
  <si>
    <t xml:space="preserve">**Vacant-Atalig, A.</t>
  </si>
  <si>
    <t xml:space="preserve">N-3-c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</si>
  <si>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</si>
  <si>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</si>
  <si>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</si>
  <si>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</si>
  <si>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</si>
  <si>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</si>
  <si>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</si>
  <si>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</si>
  <si>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</si>
  <si>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BFD037</t>
  </si>
  <si>
    <t xml:space="preserve">FED011</t>
  </si>
  <si>
    <t xml:space="preserve">**Vacant-Quitugua, K.</t>
  </si>
  <si>
    <t xml:space="preserve">Quitugua, Kiana C.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</si>
  <si>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</si>
  <si>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</si>
  <si>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</si>
  <si>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</si>
  <si>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FED038</t>
  </si>
  <si>
    <t xml:space="preserve">Ngiraklang, Dilbedul Missy</t>
  </si>
  <si>
    <t xml:space="preserve">FED039</t>
  </si>
  <si>
    <t xml:space="preserve">August, Shirley</t>
  </si>
  <si>
    <t xml:space="preserve">FED043</t>
  </si>
  <si>
    <t xml:space="preserve">**Vacant-Topasna, Y.</t>
  </si>
  <si>
    <t xml:space="preserve">FED045</t>
  </si>
  <si>
    <t xml:space="preserve">**Vacant-Serafico, A.</t>
  </si>
  <si>
    <t xml:space="preserve">Serafico, Angelenne P.</t>
  </si>
  <si>
    <t xml:space="preserve">NAF002</t>
  </si>
  <si>
    <t xml:space="preserve">Baluyut, Joan</t>
  </si>
  <si>
    <t xml:space="preserve">NAF003</t>
  </si>
  <si>
    <t xml:space="preserve">Belga, Jaden Rose G.</t>
  </si>
  <si>
    <t xml:space="preserve">NAF004</t>
  </si>
  <si>
    <t xml:space="preserve">Datuin, Bonnie Mae M.</t>
  </si>
  <si>
    <t xml:space="preserve">M-2-d</t>
  </si>
  <si>
    <t xml:space="preserve">K-8-c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</si>
  <si>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</si>
  <si>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</si>
  <si>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</si>
  <si>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</si>
  <si>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NAF010</t>
  </si>
  <si>
    <t xml:space="preserve">**Vacant-Cejoco, J.</t>
  </si>
  <si>
    <t xml:space="preserve">J-10-a</t>
  </si>
  <si>
    <t xml:space="preserve">NAF012</t>
  </si>
  <si>
    <t xml:space="preserve">**Vacant-Hiura, T.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</si>
  <si>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</si>
  <si>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</si>
  <si>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</si>
  <si>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</si>
  <si>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**Vacant-Banu, A.</t>
  </si>
  <si>
    <t xml:space="preserve">NAF020</t>
  </si>
  <si>
    <t xml:space="preserve">Lizama, Sean A.</t>
  </si>
  <si>
    <t xml:space="preserve">NAF021</t>
  </si>
  <si>
    <t xml:space="preserve">Blas, Trisha D.</t>
  </si>
  <si>
    <t xml:space="preserve">NAF022</t>
  </si>
  <si>
    <t xml:space="preserve">Maloney, Patrick F.</t>
  </si>
  <si>
    <t xml:space="preserve">K-4-d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</si>
  <si>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</si>
  <si>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</si>
  <si>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</si>
  <si>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</si>
  <si>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NAF025</t>
  </si>
  <si>
    <t xml:space="preserve">Ji, Eric Y.</t>
  </si>
  <si>
    <t xml:space="preserve">L-5-d</t>
  </si>
  <si>
    <t xml:space="preserve">NAF026</t>
  </si>
  <si>
    <t xml:space="preserve">**Vacant-Lauilefue, E.</t>
  </si>
  <si>
    <t xml:space="preserve">J-5-d</t>
  </si>
  <si>
    <t xml:space="preserve">NAF027</t>
  </si>
  <si>
    <t xml:space="preserve">Pereda, John V.</t>
  </si>
  <si>
    <t xml:space="preserve">NAF038</t>
  </si>
  <si>
    <t xml:space="preserve">Dela Cruz, Kerwin B.</t>
  </si>
  <si>
    <t xml:space="preserve">NAF039</t>
  </si>
  <si>
    <t xml:space="preserve">Sarmiento, Launie Danielle N.</t>
  </si>
  <si>
    <t xml:space="preserve">K-3</t>
  </si>
  <si>
    <t xml:space="preserve">NAF040</t>
  </si>
  <si>
    <t xml:space="preserve">Cepeda, Nita Jeannette P.</t>
  </si>
  <si>
    <t xml:space="preserve">NAF041</t>
  </si>
  <si>
    <t xml:space="preserve">**Vacant-Bordallo, D.</t>
  </si>
  <si>
    <t xml:space="preserve">Bordallo, Dolores C.</t>
  </si>
  <si>
    <t xml:space="preserve">NAF042</t>
  </si>
  <si>
    <t xml:space="preserve">**Vacant-Balajadia, G.</t>
  </si>
  <si>
    <t xml:space="preserve">**Vacant-Fejeran, A.</t>
  </si>
  <si>
    <t xml:space="preserve">NAF043</t>
  </si>
  <si>
    <t xml:space="preserve">Tam, Yvonne</t>
  </si>
  <si>
    <t xml:space="preserve">NAF044</t>
  </si>
  <si>
    <t xml:space="preserve">Werimai, John J.</t>
  </si>
  <si>
    <t xml:space="preserve">H-5</t>
  </si>
  <si>
    <t xml:space="preserve">NAF048</t>
  </si>
  <si>
    <t xml:space="preserve">Rosario, Kirsten L.</t>
  </si>
  <si>
    <t xml:space="preserve">NAF050</t>
  </si>
  <si>
    <t xml:space="preserve">Balmonte, Edwin J.</t>
  </si>
  <si>
    <t xml:space="preserve">NAF052</t>
  </si>
  <si>
    <t xml:space="preserve">**Vacant-Pascua, D.</t>
  </si>
  <si>
    <t xml:space="preserve">Pascua, Daisy Rose M.</t>
  </si>
  <si>
    <t xml:space="preserve">NAF053</t>
  </si>
  <si>
    <t xml:space="preserve">**Vacant-Dela Cruz, K.</t>
  </si>
  <si>
    <t xml:space="preserve">NAF054</t>
  </si>
  <si>
    <t xml:space="preserve">Charfauros, Christopher Dean T.</t>
  </si>
  <si>
    <t xml:space="preserve">**Vacant-Pinaula, L.</t>
  </si>
  <si>
    <t xml:space="preserve">NAF055</t>
  </si>
  <si>
    <t xml:space="preserve">**Vacant-Lee, B.</t>
  </si>
  <si>
    <t xml:space="preserve">K-1-b</t>
  </si>
  <si>
    <t xml:space="preserve">NAF056</t>
  </si>
  <si>
    <t xml:space="preserve">Roberto, Alejandra P.</t>
  </si>
  <si>
    <t xml:space="preserve">**Vacant-Sholing, D.</t>
  </si>
  <si>
    <t xml:space="preserve">NAF057</t>
  </si>
  <si>
    <t xml:space="preserve">Borja, Kimberly May C.</t>
  </si>
  <si>
    <t xml:space="preserve">NAF058</t>
  </si>
  <si>
    <t xml:space="preserve">**Vacant-Young, A.</t>
  </si>
  <si>
    <t xml:space="preserve">NAF059</t>
  </si>
  <si>
    <t xml:space="preserve">**Vacant-Repil, M.</t>
  </si>
  <si>
    <t xml:space="preserve">I-3-d</t>
  </si>
  <si>
    <t xml:space="preserve">Repil, Mercy L.</t>
  </si>
  <si>
    <t xml:space="preserve">NAF060</t>
  </si>
  <si>
    <t xml:space="preserve">**Vacant-Kimberly, L.</t>
  </si>
  <si>
    <t xml:space="preserve">Ledesma, Mark J.</t>
  </si>
  <si>
    <t xml:space="preserve">PRE002</t>
  </si>
  <si>
    <t xml:space="preserve">Dela Rosa, John K.</t>
  </si>
  <si>
    <t xml:space="preserve">O-2-d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</si>
  <si>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</si>
  <si>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</si>
  <si>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</si>
  <si>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</si>
  <si>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</si>
  <si>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</si>
  <si>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</si>
  <si>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</si>
  <si>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U-4-c</t>
  </si>
  <si>
    <t xml:space="preserve">S-5-a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</si>
  <si>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</si>
  <si>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</si>
  <si>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</si>
  <si>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</si>
  <si>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PRE008</t>
  </si>
  <si>
    <t xml:space="preserve">Roberto, Joachim P.</t>
  </si>
  <si>
    <t xml:space="preserve">M-5-c</t>
  </si>
  <si>
    <t xml:space="preserve">K-12-a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</si>
  <si>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</si>
  <si>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</si>
  <si>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</si>
  <si>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</si>
  <si>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PRE010</t>
  </si>
  <si>
    <t xml:space="preserve">Graphic Artist Technician III</t>
  </si>
  <si>
    <t xml:space="preserve">Cabrera, Angela S.</t>
  </si>
  <si>
    <t xml:space="preserve">I-7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</si>
</sst>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  <numFmt numFmtId="170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1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36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1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0.92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1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2"/>
      <c r="B1" s="3" t="s">
        <v>0</v>
      </c>
      <c r="C1" s="4" t="s">
        <v>1</v>
      </c>
      <c r="D1" s="2" t="s">
        <v>2</v>
      </c>
      <c r="E1" s="2" t="s">
        <v>3</v>
      </c>
      <c r="F1" s="2" t="s">
        <v>4</v>
      </c>
      <c r="G1" s="5" t="s">
        <v>5</v>
      </c>
      <c r="H1" s="3" t="s">
        <v>6</v>
      </c>
      <c r="I1" s="6" t="s">
        <v>7</v>
      </c>
      <c r="J1" s="7" t="s">
        <v>8</v>
      </c>
      <c r="K1" s="6" t="s">
        <v>9</v>
      </c>
      <c r="L1" s="8" t="s">
        <v>10</v>
      </c>
      <c r="M1" s="8" t="s">
        <v>11</v>
      </c>
      <c r="N1" s="4" t="s">
        <v>12</v>
      </c>
      <c r="O1" s="8" t="s">
        <v>13</v>
      </c>
      <c r="P1" s="8" t="s">
        <v>14</v>
      </c>
      <c r="Q1" s="3" t="s">
        <v>15</v>
      </c>
      <c r="R1" s="8" t="s">
        <v>16</v>
      </c>
      <c r="S1" s="7" t="s">
        <v>17</v>
      </c>
      <c r="AA1" s="2"/>
      <c r="AB1" s="3" t="s">
        <v>0</v>
      </c>
      <c r="AC1" s="4" t="s">
        <v>1</v>
      </c>
      <c r="AD1" s="2" t="s">
        <v>2</v>
      </c>
      <c r="AE1" s="2" t="s">
        <v>3</v>
      </c>
      <c r="AF1" s="2" t="s">
        <v>4</v>
      </c>
      <c r="AG1" s="5" t="s">
        <v>5</v>
      </c>
      <c r="AH1" s="3" t="s">
        <v>6</v>
      </c>
      <c r="AI1" s="6" t="s">
        <v>7</v>
      </c>
      <c r="AJ1" s="7" t="s">
        <v>8</v>
      </c>
      <c r="AK1" s="6" t="s">
        <v>18</v>
      </c>
      <c r="AL1" s="8" t="s">
        <v>10</v>
      </c>
      <c r="AM1" s="8" t="s">
        <v>11</v>
      </c>
      <c r="AN1" s="4" t="s">
        <v>12</v>
      </c>
      <c r="AO1" s="8" t="s">
        <v>13</v>
      </c>
      <c r="AP1" s="8" t="s">
        <v>14</v>
      </c>
      <c r="AQ1" s="3" t="s">
        <v>15</v>
      </c>
      <c r="AR1" s="8" t="s">
        <v>16</v>
      </c>
      <c r="AS1" s="7" t="s">
        <v>17</v>
      </c>
      <c r="BA1" s="9"/>
      <c r="BB1" s="3" t="s">
        <v>0</v>
      </c>
      <c r="BC1" s="4" t="s">
        <v>1</v>
      </c>
      <c r="BD1" s="2" t="s">
        <v>2</v>
      </c>
      <c r="BE1" s="2" t="s">
        <v>3</v>
      </c>
      <c r="BF1" s="2" t="s">
        <v>4</v>
      </c>
      <c r="BG1" s="5" t="s">
        <v>5</v>
      </c>
      <c r="BH1" s="3" t="s">
        <v>6</v>
      </c>
      <c r="BI1" s="6" t="s">
        <v>7</v>
      </c>
      <c r="BJ1" s="7" t="s">
        <v>8</v>
      </c>
      <c r="BK1" s="6" t="s">
        <v>9</v>
      </c>
      <c r="BL1" s="8" t="s">
        <v>10</v>
      </c>
      <c r="BM1" s="8" t="s">
        <v>11</v>
      </c>
      <c r="BN1" s="4" t="s">
        <v>12</v>
      </c>
      <c r="BO1" s="8" t="s">
        <v>13</v>
      </c>
      <c r="BP1" s="8" t="s">
        <v>14</v>
      </c>
      <c r="BQ1" s="3" t="s">
        <v>15</v>
      </c>
      <c r="BR1" s="8" t="s">
        <v>16</v>
      </c>
      <c r="BS1" s="7" t="s">
        <v>17</v>
      </c>
    </row>
    <row r="2" customFormat="false" ht="23.85" hidden="false" customHeight="false" outlineLevel="0" collapsed="false">
      <c r="A2" s="10" t="n">
        <v>56</v>
      </c>
      <c r="B2" s="11" t="s">
        <v>19</v>
      </c>
      <c r="C2" s="11" t="n">
        <v>5020</v>
      </c>
      <c r="D2" s="12" t="s">
        <v>20</v>
      </c>
      <c r="E2" s="12" t="s">
        <v>21</v>
      </c>
      <c r="F2" s="12" t="s">
        <v>22</v>
      </c>
      <c r="G2" s="13" t="n">
        <v>40763</v>
      </c>
      <c r="H2" s="11" t="s">
        <v>23</v>
      </c>
      <c r="I2" s="13" t="n">
        <v>46061</v>
      </c>
      <c r="J2" s="14" t="n">
        <v>38807</v>
      </c>
      <c r="K2" s="14" t="n">
        <v>11421</v>
      </c>
      <c r="L2" s="14" t="n">
        <v>495</v>
      </c>
      <c r="M2" s="14" t="n">
        <v>563</v>
      </c>
      <c r="N2" s="14" t="n">
        <v>187</v>
      </c>
      <c r="O2" s="14" t="n">
        <v>3994</v>
      </c>
      <c r="P2" s="14" t="n">
        <v>298</v>
      </c>
      <c r="Q2" s="11" t="n">
        <v>26</v>
      </c>
      <c r="R2" s="14" t="n">
        <v>16957</v>
      </c>
      <c r="S2" s="14" t="n">
        <v>55764</v>
      </c>
      <c r="X2" s="0" t="str">
        <f aca="false">B2</f>
        <v>AAD001</v>
      </c>
      <c r="Y2" s="15" t="n">
        <f aca="false">(B2=AB2)</f>
        <v>1</v>
      </c>
      <c r="AA2" s="10" t="n">
        <v>56</v>
      </c>
      <c r="AB2" s="11" t="s">
        <v>19</v>
      </c>
      <c r="AC2" s="11" t="n">
        <v>5020</v>
      </c>
      <c r="AD2" s="12" t="s">
        <v>20</v>
      </c>
      <c r="AE2" s="12" t="s">
        <v>21</v>
      </c>
      <c r="AF2" s="12" t="s">
        <v>22</v>
      </c>
      <c r="AG2" s="13" t="n">
        <v>40763</v>
      </c>
      <c r="AH2" s="11" t="s">
        <v>24</v>
      </c>
      <c r="AI2" s="13" t="n">
        <v>45330</v>
      </c>
      <c r="AJ2" s="14" t="n">
        <v>37614</v>
      </c>
      <c r="AK2" s="14" t="n">
        <v>11070</v>
      </c>
      <c r="AL2" s="14" t="n">
        <v>495</v>
      </c>
      <c r="AM2" s="14" t="n">
        <v>545</v>
      </c>
      <c r="AN2" s="14" t="n">
        <v>187</v>
      </c>
      <c r="AO2" s="14" t="n">
        <v>3994</v>
      </c>
      <c r="AP2" s="14" t="n">
        <v>298</v>
      </c>
      <c r="AQ2" s="11" t="n">
        <v>26</v>
      </c>
      <c r="AR2" s="14" t="n">
        <v>16589</v>
      </c>
      <c r="AS2" s="14" t="n">
        <v>54203</v>
      </c>
      <c r="BA2" s="16" t="n">
        <f aca="false">IF(A2&lt;&gt;AA2,A2&amp;"/"&amp;AA2,A2)</f>
        <v>56</v>
      </c>
      <c r="BB2" s="16" t="str">
        <f aca="false">IF(B2&lt;&gt;AB2,B2&amp;CHAR(10)&amp;AB2,B2)</f>
        <v>AAD001</v>
      </c>
      <c r="BC2" s="16" t="n">
        <f aca="false">IF(C2&lt;&gt;AC2,C2&amp;CHAR(10)&amp;AC2,C2)</f>
        <v>5020</v>
      </c>
      <c r="BD2" s="16" t="str">
        <f aca="false">IF(D2&lt;&gt;AD2,D2&amp;CHAR(10)&amp;AD2,D2)</f>
        <v>Admissions</v>
      </c>
      <c r="BE2" s="16" t="str">
        <f aca="false">IF(E2&lt;&gt;AE2,E2&amp;CHAR(10)&amp;AE2,E2)</f>
        <v>Administrative Aide</v>
      </c>
      <c r="BF2" s="16" t="str">
        <f aca="false">IF(F2&lt;&gt;AF2,F2&amp;CHAR(10)&amp;AF2,F2)</f>
        <v>Untalan, Frances E.</v>
      </c>
      <c r="BG2" s="13" t="n">
        <f aca="false">IF(G2&lt;&gt;AG2,TEXT(G2,"MM/DD/YY")&amp;CHAR(10)&amp;TEXT(AG2,"MM/DD/YY"),G2)</f>
        <v>40763</v>
      </c>
      <c r="BH2" s="17" t="str">
        <f aca="false">IF(H2&lt;&gt;AH2,H2&amp;CHAR(10)&amp;AH2,H2)</f>
        <v>F-10
F-9</v>
      </c>
      <c r="BI2" s="13" t="str">
        <f aca="false">IF(I2&lt;&gt;AI2,TEXT(I2,"MM/DD/YY")&amp;CHAR(10)&amp;TEXT(AI2,"MM/DD/YY"),I2)</f>
        <v>02/08/26
02/08/24</v>
      </c>
      <c r="BJ2" s="18" t="str">
        <f aca="false">IF(J2&lt;&gt;AJ2,TEXT(J2,"$###,###")&amp;CHAR(10)&amp;TEXT(AJ2,"$###,###"),J2)</f>
        <v>$38,807
$37,614</v>
      </c>
      <c r="BK2" s="18" t="str">
        <f aca="false">IF(K2&lt;&gt;AK2,TEXT(K2,"$###,###")&amp;CHAR(10)&amp;TEXT(AK2,"$###,###"),K2)</f>
        <v>$11,421
$11,070</v>
      </c>
      <c r="BL2" s="18" t="n">
        <f aca="false">IF(AND(L2&lt;&gt;"-",L2&lt;&gt;AL2),TEXT(L2,"$###,##0")&amp;CHAR(10)&amp;TEXT(AL2,"$###,##0"),L2)</f>
        <v>495</v>
      </c>
      <c r="BM2" s="18" t="str">
        <f aca="false">IF(M2&lt;&gt;AM2,TEXT(M2,"$###,###")&amp;CHAR(10)&amp;TEXT(AM2,"$###,###"),M2)</f>
        <v>$563
$545</v>
      </c>
      <c r="BN2" s="18" t="n">
        <f aca="false">IF(AND(N2&lt;&gt;"-",N2&lt;&gt;AN2),TEXT(N2,"$###,##0")&amp;CHAR(10)&amp;TEXT(AN2,"$###,##0"),N2)</f>
        <v>187</v>
      </c>
      <c r="BO2" s="18" t="n">
        <f aca="false">IF(AND(O2&lt;&gt;"-",O2&lt;&gt;AO2),TEXT(O2,"$###,##0")&amp;CHAR(10)&amp;TEXT(AO2,"$###,##0"),O2)</f>
        <v>3994</v>
      </c>
      <c r="BP2" s="18" t="n">
        <f aca="false">IF(AND(P2&lt;&gt;"-",P2&lt;&gt;AP2),TEXT(P2,"$###,##0")&amp;CHAR(10)&amp;TEXT(AP2,"$###,##0"),P2)</f>
        <v>298</v>
      </c>
      <c r="BQ2" s="17" t="n">
        <f aca="false">IF(Q2&lt;&gt;AQ2,Q2&amp;CHAR(10)&amp;AQ2,Q2)</f>
        <v>26</v>
      </c>
      <c r="BR2" s="18" t="str">
        <f aca="false">IF(R2&lt;&gt;AR2,TEXT(R2,"$###,###")&amp;CHAR(10)&amp;TEXT(AR2,"$###,###"),R2)</f>
        <v>$16,957
$16,589</v>
      </c>
      <c r="BS2" s="18" t="str">
        <f aca="false">IF(S2&lt;&gt;AS2,TEXT(S2,"$###,###")&amp;CHAR(10)&amp;TEXT(AS2,"$###,###"),S2)</f>
        <v>$55,764
$54,203</v>
      </c>
    </row>
    <row r="3" customFormat="false" ht="23.85" hidden="false" customHeight="false" outlineLevel="0" collapsed="false">
      <c r="A3" s="10" t="n">
        <v>220</v>
      </c>
      <c r="B3" s="11" t="s">
        <v>25</v>
      </c>
      <c r="C3" s="11" t="n">
        <v>7220</v>
      </c>
      <c r="D3" s="12" t="s">
        <v>26</v>
      </c>
      <c r="E3" s="12" t="s">
        <v>27</v>
      </c>
      <c r="F3" s="12" t="s">
        <v>28</v>
      </c>
      <c r="G3" s="13" t="n">
        <v>44557</v>
      </c>
      <c r="H3" s="11" t="s">
        <v>29</v>
      </c>
      <c r="I3" s="13" t="n">
        <v>45655</v>
      </c>
      <c r="J3" s="14" t="n">
        <v>34576</v>
      </c>
      <c r="K3" s="14" t="n">
        <v>10176</v>
      </c>
      <c r="L3" s="14" t="n">
        <v>495</v>
      </c>
      <c r="M3" s="14" t="n">
        <v>501</v>
      </c>
      <c r="N3" s="14" t="n">
        <v>187</v>
      </c>
      <c r="O3" s="14" t="n">
        <v>9595</v>
      </c>
      <c r="P3" s="14" t="n">
        <v>328</v>
      </c>
      <c r="Q3" s="11" t="n">
        <v>26</v>
      </c>
      <c r="R3" s="14" t="n">
        <v>21283</v>
      </c>
      <c r="S3" s="14" t="n">
        <v>55859</v>
      </c>
      <c r="X3" s="0" t="str">
        <f aca="false">B3</f>
        <v>AAD002</v>
      </c>
      <c r="Y3" s="15" t="n">
        <f aca="false">(B3=AB3)</f>
        <v>1</v>
      </c>
      <c r="AA3" s="12" t="n">
        <v>220</v>
      </c>
      <c r="AB3" s="11" t="s">
        <v>25</v>
      </c>
      <c r="AC3" s="11" t="n">
        <v>7220</v>
      </c>
      <c r="AD3" s="12" t="s">
        <v>26</v>
      </c>
      <c r="AE3" s="12" t="s">
        <v>27</v>
      </c>
      <c r="AF3" s="12" t="s">
        <v>28</v>
      </c>
      <c r="AG3" s="13" t="n">
        <v>44557</v>
      </c>
      <c r="AH3" s="11" t="s">
        <v>29</v>
      </c>
      <c r="AI3" s="13" t="n">
        <v>45653</v>
      </c>
      <c r="AJ3" s="14" t="n">
        <v>34576</v>
      </c>
      <c r="AK3" s="14" t="n">
        <v>10176</v>
      </c>
      <c r="AL3" s="14" t="n">
        <v>495</v>
      </c>
      <c r="AM3" s="14" t="n">
        <v>501</v>
      </c>
      <c r="AN3" s="14" t="n">
        <v>187</v>
      </c>
      <c r="AO3" s="14" t="n">
        <v>9595</v>
      </c>
      <c r="AP3" s="14" t="n">
        <v>328</v>
      </c>
      <c r="AQ3" s="11" t="n">
        <v>26</v>
      </c>
      <c r="AR3" s="14" t="n">
        <v>21283</v>
      </c>
      <c r="AS3" s="14" t="n">
        <v>55859</v>
      </c>
      <c r="AZ3" s="19"/>
      <c r="BA3" s="16" t="n">
        <f aca="false">IF(A3&lt;&gt;AA3,A3&amp;"/"&amp;AA3,A3)</f>
        <v>220</v>
      </c>
      <c r="BB3" s="16" t="str">
        <f aca="false">IF(B3&lt;&gt;AB3,B3&amp;CHAR(10)&amp;AB3,B3)</f>
        <v>AAD002</v>
      </c>
      <c r="BC3" s="16" t="n">
        <f aca="false">IF(C3&lt;&gt;AC3,C3&amp;CHAR(10)&amp;AC3,C3)</f>
        <v>7220</v>
      </c>
      <c r="BD3" s="16" t="str">
        <f aca="false">IF(D3&lt;&gt;AD3,D3&amp;CHAR(10)&amp;AD3,D3)</f>
        <v>Health Services Center</v>
      </c>
      <c r="BE3" s="16" t="str">
        <f aca="false">IF(E3&lt;&gt;AE3,E3&amp;CHAR(10)&amp;AE3,E3)</f>
        <v>Licensed Practical Nurse I</v>
      </c>
      <c r="BF3" s="16" t="str">
        <f aca="false">IF(F3&lt;&gt;AF3,F3&amp;CHAR(10)&amp;AF3,F3)</f>
        <v>Aguilar, Abegail Q.</v>
      </c>
      <c r="BG3" s="13" t="n">
        <f aca="false">IF(G3&lt;&gt;AG3,TEXT(G3,"MM/DD/YY")&amp;CHAR(10)&amp;TEXT(AG3,"MM/DD/YY"),G3)</f>
        <v>44557</v>
      </c>
      <c r="BH3" s="17" t="str">
        <f aca="false">IF(H3&lt;&gt;AH3,H3&amp;CHAR(10)&amp;AH3,H3)</f>
        <v>NH-3</v>
      </c>
      <c r="BI3" s="13" t="str">
        <f aca="false">IF(I3&lt;&gt;AI3,TEXT(I3,"MM/DD/YY")&amp;CHAR(10)&amp;TEXT(AI3,"MM/DD/YY"),I3)</f>
        <v>12/29/24
12/27/24</v>
      </c>
      <c r="BJ3" s="18" t="n">
        <f aca="false">IF(J3&lt;&gt;AJ3,TEXT(J3,"$###,###")&amp;CHAR(10)&amp;TEXT(AJ3,"$###,###"),J3)</f>
        <v>34576</v>
      </c>
      <c r="BK3" s="18" t="n">
        <f aca="false">IF(K3&lt;&gt;AK3,TEXT(K3,"$###,###")&amp;CHAR(10)&amp;TEXT(AK3,"$###,###"),K3)</f>
        <v>10176</v>
      </c>
      <c r="BL3" s="18" t="n">
        <f aca="false">IF(AND(L3&lt;&gt;"-",L3&lt;&gt;AL3),TEXT(L3,"$###,##0")&amp;CHAR(10)&amp;TEXT(AL3,"$###,##0"),L3)</f>
        <v>495</v>
      </c>
      <c r="BM3" s="18" t="n">
        <f aca="false">IF(M3&lt;&gt;AM3,TEXT(M3,"$###,###")&amp;CHAR(10)&amp;TEXT(AM3,"$###,###"),M3)</f>
        <v>501</v>
      </c>
      <c r="BN3" s="18" t="n">
        <f aca="false">IF(AND(N3&lt;&gt;"-",N3&lt;&gt;AN3),TEXT(N3,"$###,##0")&amp;CHAR(10)&amp;TEXT(AN3,"$###,##0"),N3)</f>
        <v>187</v>
      </c>
      <c r="BO3" s="18" t="n">
        <f aca="false">IF(AND(O3&lt;&gt;"-",O3&lt;&gt;AO3),TEXT(O3,"$###,##0")&amp;CHAR(10)&amp;TEXT(AO3,"$###,##0"),O3)</f>
        <v>9595</v>
      </c>
      <c r="BP3" s="18" t="n">
        <f aca="false">IF(AND(P3&lt;&gt;"-",P3&lt;&gt;AP3),TEXT(P3,"$###,##0")&amp;CHAR(10)&amp;TEXT(AP3,"$###,##0"),P3)</f>
        <v>328</v>
      </c>
      <c r="BQ3" s="17" t="n">
        <f aca="false">IF(Q3&lt;&gt;AQ3,Q3&amp;CHAR(10)&amp;AQ3,Q3)</f>
        <v>26</v>
      </c>
      <c r="BR3" s="18" t="n">
        <f aca="false">IF(R3&lt;&gt;AR3,TEXT(R3,"$###,###")&amp;CHAR(10)&amp;TEXT(AR3,"$###,###"),R3)</f>
        <v>21283</v>
      </c>
      <c r="BS3" s="18" t="n">
        <f aca="false">IF(S3&lt;&gt;AS3,TEXT(S3,"$###,###")&amp;CHAR(10)&amp;TEXT(AS3,"$###,###"),S3)</f>
        <v>55859</v>
      </c>
    </row>
    <row r="4" customFormat="false" ht="23.85" hidden="false" customHeight="false" outlineLevel="0" collapsed="false">
      <c r="A4" s="10" t="n">
        <v>57</v>
      </c>
      <c r="B4" s="11" t="s">
        <v>30</v>
      </c>
      <c r="C4" s="11" t="n">
        <v>5020</v>
      </c>
      <c r="D4" s="12" t="s">
        <v>20</v>
      </c>
      <c r="E4" s="12" t="s">
        <v>31</v>
      </c>
      <c r="F4" s="12" t="s">
        <v>32</v>
      </c>
      <c r="G4" s="13" t="n">
        <v>44531</v>
      </c>
      <c r="H4" s="11" t="s">
        <v>33</v>
      </c>
      <c r="I4" s="13" t="n">
        <v>45658</v>
      </c>
      <c r="J4" s="14" t="n">
        <v>65175</v>
      </c>
      <c r="K4" s="14" t="n">
        <v>19181</v>
      </c>
      <c r="L4" s="14" t="n">
        <v>0</v>
      </c>
      <c r="M4" s="14" t="n">
        <v>945</v>
      </c>
      <c r="N4" s="14" t="n">
        <v>187</v>
      </c>
      <c r="O4" s="14" t="n">
        <v>9339</v>
      </c>
      <c r="P4" s="14" t="n">
        <v>530</v>
      </c>
      <c r="Q4" s="11" t="n">
        <v>26</v>
      </c>
      <c r="R4" s="14" t="n">
        <v>30182</v>
      </c>
      <c r="S4" s="14" t="n">
        <v>95357</v>
      </c>
      <c r="X4" s="0" t="str">
        <f aca="false">B4</f>
        <v>AAD003</v>
      </c>
      <c r="Y4" s="15" t="n">
        <f aca="false">(B4=AB4)</f>
        <v>1</v>
      </c>
      <c r="AA4" s="12" t="n">
        <v>57</v>
      </c>
      <c r="AB4" s="11" t="s">
        <v>30</v>
      </c>
      <c r="AC4" s="11" t="n">
        <v>5020</v>
      </c>
      <c r="AD4" s="12" t="s">
        <v>20</v>
      </c>
      <c r="AE4" s="12" t="s">
        <v>31</v>
      </c>
      <c r="AF4" s="12" t="s">
        <v>32</v>
      </c>
      <c r="AG4" s="13" t="n">
        <v>44531</v>
      </c>
      <c r="AH4" s="11" t="s">
        <v>34</v>
      </c>
      <c r="AI4" s="13" t="n">
        <v>45292</v>
      </c>
      <c r="AJ4" s="14" t="n">
        <v>62893</v>
      </c>
      <c r="AK4" s="14" t="n">
        <v>18509</v>
      </c>
      <c r="AL4" s="14" t="n">
        <v>0</v>
      </c>
      <c r="AM4" s="14" t="n">
        <v>912</v>
      </c>
      <c r="AN4" s="14" t="n">
        <v>187</v>
      </c>
      <c r="AO4" s="14" t="n">
        <v>9339</v>
      </c>
      <c r="AP4" s="14" t="n">
        <v>530</v>
      </c>
      <c r="AQ4" s="11" t="n">
        <v>26</v>
      </c>
      <c r="AR4" s="14" t="n">
        <v>29477</v>
      </c>
      <c r="AS4" s="14" t="n">
        <v>92370</v>
      </c>
      <c r="AZ4" s="19"/>
      <c r="BA4" s="16" t="e">
        <f aca="false">IF(A5&lt;&gt;#REF!,A5&amp;"/"&amp;#REF!,A5)</f>
        <v>#REF!</v>
      </c>
      <c r="BB4" s="16" t="str">
        <f aca="false">IF(B4&lt;&gt;AB4,B4&amp;CHAR(10)&amp;AB4,B4)</f>
        <v>AAD003</v>
      </c>
      <c r="BC4" s="16" t="n">
        <f aca="false">IF(C4&lt;&gt;AC4,C4&amp;CHAR(10)&amp;AC4,C4)</f>
        <v>5020</v>
      </c>
      <c r="BD4" s="16" t="str">
        <f aca="false">IF(D4&lt;&gt;AD4,D4&amp;CHAR(10)&amp;AD4,D4)</f>
        <v>Admissions</v>
      </c>
      <c r="BE4" s="16" t="str">
        <f aca="false">IF(E4&lt;&gt;AE4,E4&amp;CHAR(10)&amp;AE4,E4)</f>
        <v>Coordinator Admissions &amp; Reg.</v>
      </c>
      <c r="BF4" s="16" t="str">
        <f aca="false">IF(F4&lt;&gt;AF4,F4&amp;CHAR(10)&amp;AF4,F4)</f>
        <v>Garcia, Ava M.</v>
      </c>
      <c r="BG4" s="13" t="n">
        <f aca="false">IF(G4&lt;&gt;AG4,TEXT(G4,"MM/DD/YY")&amp;CHAR(10)&amp;TEXT(AG4,"MM/DD/YY"),G4)</f>
        <v>44531</v>
      </c>
      <c r="BH4" s="17" t="str">
        <f aca="false">IF(H4&lt;&gt;AH4,H4&amp;CHAR(10)&amp;AH4,H4)</f>
        <v>M-2-b
M-2-a</v>
      </c>
      <c r="BI4" s="13" t="str">
        <f aca="false">IF(I4&lt;&gt;AI4,TEXT(I4,"MM/DD/YY")&amp;CHAR(10)&amp;TEXT(AI4,"MM/DD/YY"),I4)</f>
        <v>01/01/25
01/01/24</v>
      </c>
      <c r="BJ4" s="18" t="str">
        <f aca="false">IF(J4&lt;&gt;AJ4,TEXT(J4,"$###,###")&amp;CHAR(10)&amp;TEXT(AJ4,"$###,###"),J4)</f>
        <v>$65,175
$62,893</v>
      </c>
      <c r="BK4" s="18" t="str">
        <f aca="false">IF(K4&lt;&gt;AK4,TEXT(K4,"$###,###")&amp;CHAR(10)&amp;TEXT(AK4,"$###,###"),K4)</f>
        <v>$19,181
$18,509</v>
      </c>
      <c r="BL4" s="18" t="n">
        <f aca="false">IF(AND(L4&lt;&gt;"-",L4&lt;&gt;AL4),TEXT(L4,"$###,##0")&amp;CHAR(10)&amp;TEXT(AL4,"$###,##0"),L4)</f>
        <v>0</v>
      </c>
      <c r="BM4" s="18" t="str">
        <f aca="false">IF(M4&lt;&gt;AM4,TEXT(M4,"$###,###")&amp;CHAR(10)&amp;TEXT(AM4,"$###,###"),M4)</f>
        <v>$945
$912</v>
      </c>
      <c r="BN4" s="18" t="n">
        <f aca="false">IF(AND(N4&lt;&gt;"-",N4&lt;&gt;AN4),TEXT(N4,"$###,##0")&amp;CHAR(10)&amp;TEXT(AN4,"$###,##0"),N4)</f>
        <v>187</v>
      </c>
      <c r="BO4" s="18" t="n">
        <f aca="false">IF(AND(O4&lt;&gt;"-",O4&lt;&gt;AO4),TEXT(O4,"$###,##0")&amp;CHAR(10)&amp;TEXT(AO4,"$###,##0"),O4)</f>
        <v>9339</v>
      </c>
      <c r="BP4" s="18" t="n">
        <f aca="false">IF(AND(P4&lt;&gt;"-",P4&lt;&gt;AP4),TEXT(P4,"$###,##0")&amp;CHAR(10)&amp;TEXT(AP4,"$###,##0"),P4)</f>
        <v>530</v>
      </c>
      <c r="BQ4" s="17" t="n">
        <f aca="false">IF(Q4&lt;&gt;AQ4,Q4&amp;CHAR(10)&amp;AQ4,Q4)</f>
        <v>26</v>
      </c>
      <c r="BR4" s="18" t="str">
        <f aca="false">IF(R4&lt;&gt;AR4,TEXT(R4,"$###,###")&amp;CHAR(10)&amp;TEXT(AR4,"$###,###"),R4)</f>
        <v>$30,182
$29,477</v>
      </c>
      <c r="BS4" s="18" t="str">
        <f aca="false">IF(S4&lt;&gt;AS4,TEXT(S4,"$###,###")&amp;CHAR(10)&amp;TEXT(AS4,"$###,###"),S4)</f>
        <v>$95,357
$92,370</v>
      </c>
    </row>
    <row r="5" customFormat="false" ht="12.8" hidden="false" customHeight="false" outlineLevel="0" collapsed="false">
      <c r="A5" s="10" t="n">
        <v>58</v>
      </c>
      <c r="B5" s="11" t="s">
        <v>35</v>
      </c>
      <c r="C5" s="11" t="n">
        <v>5020</v>
      </c>
      <c r="D5" s="12" t="s">
        <v>20</v>
      </c>
      <c r="E5" s="12" t="s">
        <v>36</v>
      </c>
      <c r="F5" s="12" t="s">
        <v>37</v>
      </c>
      <c r="G5" s="13" t="n">
        <v>38992</v>
      </c>
      <c r="H5" s="11" t="s">
        <v>38</v>
      </c>
      <c r="I5" s="13" t="n">
        <v>45932</v>
      </c>
      <c r="J5" s="14" t="n">
        <v>45826</v>
      </c>
      <c r="K5" s="14" t="n">
        <v>13487</v>
      </c>
      <c r="L5" s="14" t="n">
        <v>495</v>
      </c>
      <c r="M5" s="14" t="n">
        <v>664</v>
      </c>
      <c r="N5" s="14" t="n">
        <v>187</v>
      </c>
      <c r="O5" s="14" t="n">
        <v>9339</v>
      </c>
      <c r="P5" s="14" t="n">
        <v>530</v>
      </c>
      <c r="Q5" s="11" t="n">
        <v>26</v>
      </c>
      <c r="R5" s="14" t="n">
        <v>24702</v>
      </c>
      <c r="S5" s="14" t="n">
        <v>70528</v>
      </c>
      <c r="X5" s="0" t="str">
        <f aca="false">B5</f>
        <v>AAD005</v>
      </c>
      <c r="Y5" s="15" t="n">
        <f aca="false">(B5=AB5)</f>
        <v>1</v>
      </c>
      <c r="AA5" s="12" t="n">
        <v>58</v>
      </c>
      <c r="AB5" s="11" t="s">
        <v>35</v>
      </c>
      <c r="AC5" s="11" t="n">
        <v>5020</v>
      </c>
      <c r="AD5" s="12" t="s">
        <v>20</v>
      </c>
      <c r="AE5" s="12" t="s">
        <v>36</v>
      </c>
      <c r="AF5" s="12" t="s">
        <v>37</v>
      </c>
      <c r="AG5" s="13" t="n">
        <v>38992</v>
      </c>
      <c r="AH5" s="11" t="s">
        <v>38</v>
      </c>
      <c r="AI5" s="13" t="n">
        <v>45932</v>
      </c>
      <c r="AJ5" s="14" t="n">
        <v>45826</v>
      </c>
      <c r="AK5" s="14" t="n">
        <v>13487</v>
      </c>
      <c r="AL5" s="14" t="n">
        <v>495</v>
      </c>
      <c r="AM5" s="14" t="n">
        <v>664</v>
      </c>
      <c r="AN5" s="14" t="n">
        <v>187</v>
      </c>
      <c r="AO5" s="14" t="n">
        <v>9339</v>
      </c>
      <c r="AP5" s="14" t="n">
        <v>530</v>
      </c>
      <c r="AQ5" s="11" t="n">
        <v>26</v>
      </c>
      <c r="AR5" s="14" t="n">
        <v>24702</v>
      </c>
      <c r="AS5" s="14" t="n">
        <v>70528</v>
      </c>
      <c r="BA5" s="16" t="str">
        <f aca="false">IF(A6&lt;&gt;AA4,A6&amp;"/"&amp;AA4,A6)</f>
        <v>116/57</v>
      </c>
      <c r="BB5" s="16" t="str">
        <f aca="false">IF(B5&lt;&gt;AB5,B5&amp;CHAR(10)&amp;AB5,B5)</f>
        <v>AAD005</v>
      </c>
      <c r="BC5" s="16" t="n">
        <f aca="false">IF(C5&lt;&gt;AC5,C5&amp;CHAR(10)&amp;AC5,C5)</f>
        <v>5020</v>
      </c>
      <c r="BD5" s="16" t="str">
        <f aca="false">IF(D5&lt;&gt;AD5,D5&amp;CHAR(10)&amp;AD5,D5)</f>
        <v>Admissions</v>
      </c>
      <c r="BE5" s="16" t="str">
        <f aca="false">IF(E5&lt;&gt;AE5,E5&amp;CHAR(10)&amp;AE5,E5)</f>
        <v>Records &amp; Registration Tech</v>
      </c>
      <c r="BF5" s="16" t="str">
        <f aca="false">IF(F5&lt;&gt;AF5,F5&amp;CHAR(10)&amp;AF5,F5)</f>
        <v>Paulus, Vincent K.</v>
      </c>
      <c r="BG5" s="13" t="n">
        <f aca="false">IF(G5&lt;&gt;AG5,TEXT(G5,"MM/DD/YY")&amp;CHAR(10)&amp;TEXT(AG5,"MM/DD/YY"),G5)</f>
        <v>38992</v>
      </c>
      <c r="BH5" s="17" t="str">
        <f aca="false">IF(H5&lt;&gt;AH5,H5&amp;CHAR(10)&amp;AH5,H5)</f>
        <v>H-11</v>
      </c>
      <c r="BI5" s="13" t="n">
        <f aca="false">IF(I5&lt;&gt;AI5,TEXT(I5,"MM/DD/YY")&amp;CHAR(10)&amp;TEXT(AI5,"MM/DD/YY"),I5)</f>
        <v>45932</v>
      </c>
      <c r="BJ5" s="18" t="n">
        <f aca="false">IF(J5&lt;&gt;AJ5,TEXT(J5,"$###,###")&amp;CHAR(10)&amp;TEXT(AJ5,"$###,###"),J5)</f>
        <v>45826</v>
      </c>
      <c r="BK5" s="18" t="n">
        <f aca="false">IF(K5&lt;&gt;AK5,TEXT(K5,"$###,###")&amp;CHAR(10)&amp;TEXT(AK5,"$###,###"),K5)</f>
        <v>13487</v>
      </c>
      <c r="BL5" s="18" t="n">
        <f aca="false">IF(AND(L5&lt;&gt;"-",L5&lt;&gt;AL5),TEXT(L5,"$###,##0")&amp;CHAR(10)&amp;TEXT(AL5,"$###,##0"),L5)</f>
        <v>495</v>
      </c>
      <c r="BM5" s="18" t="n">
        <f aca="false">IF(M5&lt;&gt;AM5,TEXT(M5,"$###,###")&amp;CHAR(10)&amp;TEXT(AM5,"$###,###"),M5)</f>
        <v>664</v>
      </c>
      <c r="BN5" s="18" t="n">
        <f aca="false">IF(AND(N5&lt;&gt;"-",N5&lt;&gt;AN5),TEXT(N5,"$###,##0")&amp;CHAR(10)&amp;TEXT(AN5,"$###,##0"),N5)</f>
        <v>187</v>
      </c>
      <c r="BO5" s="18" t="n">
        <f aca="false">IF(AND(O5&lt;&gt;"-",O5&lt;&gt;AO5),TEXT(O5,"$###,##0")&amp;CHAR(10)&amp;TEXT(AO5,"$###,##0"),O5)</f>
        <v>9339</v>
      </c>
      <c r="BP5" s="18" t="n">
        <f aca="false">IF(AND(P5&lt;&gt;"-",P5&lt;&gt;AP5),TEXT(P5,"$###,##0")&amp;CHAR(10)&amp;TEXT(AP5,"$###,##0"),P5)</f>
        <v>530</v>
      </c>
      <c r="BQ5" s="17" t="n">
        <f aca="false">IF(Q5&lt;&gt;AQ5,Q5&amp;CHAR(10)&amp;AQ5,Q5)</f>
        <v>26</v>
      </c>
      <c r="BR5" s="18" t="n">
        <f aca="false">IF(R5&lt;&gt;AR5,TEXT(R5,"$###,###")&amp;CHAR(10)&amp;TEXT(AR5,"$###,###"),R5)</f>
        <v>24702</v>
      </c>
      <c r="BS5" s="18" t="n">
        <f aca="false">IF(S5&lt;&gt;AS5,TEXT(S5,"$###,###")&amp;CHAR(10)&amp;TEXT(AS5,"$###,###"),S5)</f>
        <v>70528</v>
      </c>
    </row>
    <row r="6" customFormat="false" ht="12.8" hidden="false" customHeight="false" outlineLevel="0" collapsed="false">
      <c r="A6" s="10" t="n">
        <v>116</v>
      </c>
      <c r="B6" s="11" t="s">
        <v>39</v>
      </c>
      <c r="C6" s="11" t="n">
        <v>7000</v>
      </c>
      <c r="D6" s="12" t="s">
        <v>40</v>
      </c>
      <c r="E6" s="12" t="s">
        <v>21</v>
      </c>
      <c r="F6" s="12" t="s">
        <v>41</v>
      </c>
      <c r="G6" s="13" t="n">
        <v>39218</v>
      </c>
      <c r="H6" s="11" t="s">
        <v>42</v>
      </c>
      <c r="I6" s="13" t="n">
        <v>45977</v>
      </c>
      <c r="J6" s="14" t="n">
        <v>40040</v>
      </c>
      <c r="K6" s="14" t="n">
        <v>11784</v>
      </c>
      <c r="L6" s="14" t="n">
        <v>0</v>
      </c>
      <c r="M6" s="14" t="n">
        <v>581</v>
      </c>
      <c r="N6" s="14" t="n">
        <v>187</v>
      </c>
      <c r="O6" s="14" t="n">
        <v>9595</v>
      </c>
      <c r="P6" s="14" t="n">
        <v>328</v>
      </c>
      <c r="Q6" s="11" t="n">
        <v>26</v>
      </c>
      <c r="R6" s="14" t="n">
        <v>22475</v>
      </c>
      <c r="S6" s="14" t="n">
        <v>62515</v>
      </c>
      <c r="X6" s="0" t="str">
        <f aca="false">B6</f>
        <v>AAD006</v>
      </c>
      <c r="Y6" s="15" t="n">
        <f aca="false">(B6=AB6)</f>
        <v>1</v>
      </c>
      <c r="AA6" s="12" t="n">
        <v>116</v>
      </c>
      <c r="AB6" s="11" t="s">
        <v>39</v>
      </c>
      <c r="AC6" s="11" t="n">
        <v>7000</v>
      </c>
      <c r="AD6" s="12" t="s">
        <v>40</v>
      </c>
      <c r="AE6" s="12" t="s">
        <v>21</v>
      </c>
      <c r="AF6" s="12" t="s">
        <v>41</v>
      </c>
      <c r="AG6" s="13" t="n">
        <v>39218</v>
      </c>
      <c r="AH6" s="11" t="s">
        <v>42</v>
      </c>
      <c r="AI6" s="13" t="n">
        <v>45977</v>
      </c>
      <c r="AJ6" s="14" t="n">
        <v>40040</v>
      </c>
      <c r="AK6" s="14" t="n">
        <v>11784</v>
      </c>
      <c r="AL6" s="14" t="n">
        <v>0</v>
      </c>
      <c r="AM6" s="14" t="n">
        <v>581</v>
      </c>
      <c r="AN6" s="14" t="n">
        <v>187</v>
      </c>
      <c r="AO6" s="14" t="n">
        <v>9595</v>
      </c>
      <c r="AP6" s="14" t="n">
        <v>328</v>
      </c>
      <c r="AQ6" s="11" t="n">
        <v>26</v>
      </c>
      <c r="AR6" s="14" t="n">
        <v>22475</v>
      </c>
      <c r="AS6" s="14" t="n">
        <v>62515</v>
      </c>
      <c r="BA6" s="16" t="str">
        <f aca="false">IF(A7&lt;&gt;AA5,A7&amp;"/"&amp;AA5,A7)</f>
        <v>61/58</v>
      </c>
      <c r="BB6" s="16" t="str">
        <f aca="false">IF(B6&lt;&gt;AB6,B6&amp;CHAR(10)&amp;AB6,B6)</f>
        <v>AAD006</v>
      </c>
      <c r="BC6" s="16" t="n">
        <f aca="false">IF(C6&lt;&gt;AC6,C6&amp;CHAR(10)&amp;AC6,C6)</f>
        <v>7000</v>
      </c>
      <c r="BD6" s="16" t="str">
        <f aca="false">IF(D6&lt;&gt;AD6,D6&amp;CHAR(10)&amp;AD6,D6)</f>
        <v>Dean's Office - TSS</v>
      </c>
      <c r="BE6" s="16" t="str">
        <f aca="false">IF(E6&lt;&gt;AE6,E6&amp;CHAR(10)&amp;AE6,E6)</f>
        <v>Administrative Aide</v>
      </c>
      <c r="BF6" s="16" t="str">
        <f aca="false">IF(F6&lt;&gt;AF6,F6&amp;CHAR(10)&amp;AF6,F6)</f>
        <v>Bautista, Kimberly C.</v>
      </c>
      <c r="BG6" s="13" t="n">
        <f aca="false">IF(G6&lt;&gt;AG6,TEXT(G6,"MM/DD/YY")&amp;CHAR(10)&amp;TEXT(AG6,"MM/DD/YY"),G6)</f>
        <v>39218</v>
      </c>
      <c r="BH6" s="17" t="str">
        <f aca="false">IF(H6&lt;&gt;AH6,H6&amp;CHAR(10)&amp;AH6,H6)</f>
        <v>F-11</v>
      </c>
      <c r="BI6" s="13" t="n">
        <f aca="false">IF(I6&lt;&gt;AI6,TEXT(I6,"MM/DD/YY")&amp;CHAR(10)&amp;TEXT(AI6,"MM/DD/YY"),I6)</f>
        <v>45977</v>
      </c>
      <c r="BJ6" s="18" t="n">
        <f aca="false">IF(J6&lt;&gt;AJ6,TEXT(J6,"$###,###")&amp;CHAR(10)&amp;TEXT(AJ6,"$###,###"),J6)</f>
        <v>40040</v>
      </c>
      <c r="BK6" s="18" t="n">
        <f aca="false">IF(K6&lt;&gt;AK6,TEXT(K6,"$###,###")&amp;CHAR(10)&amp;TEXT(AK6,"$###,###"),K6)</f>
        <v>11784</v>
      </c>
      <c r="BL6" s="18" t="n">
        <f aca="false">IF(AND(L6&lt;&gt;"-",L6&lt;&gt;AL6),TEXT(L6,"$###,##0")&amp;CHAR(10)&amp;TEXT(AL6,"$###,##0"),L6)</f>
        <v>0</v>
      </c>
      <c r="BM6" s="18" t="n">
        <f aca="false">IF(M6&lt;&gt;AM6,TEXT(M6,"$###,###")&amp;CHAR(10)&amp;TEXT(AM6,"$###,###"),M6)</f>
        <v>581</v>
      </c>
      <c r="BN6" s="18" t="n">
        <f aca="false">IF(AND(N6&lt;&gt;"-",N6&lt;&gt;AN6),TEXT(N6,"$###,##0")&amp;CHAR(10)&amp;TEXT(AN6,"$###,##0"),N6)</f>
        <v>187</v>
      </c>
      <c r="BO6" s="18" t="n">
        <f aca="false">IF(AND(O6&lt;&gt;"-",O6&lt;&gt;AO6),TEXT(O6,"$###,##0")&amp;CHAR(10)&amp;TEXT(AO6,"$###,##0"),O6)</f>
        <v>9595</v>
      </c>
      <c r="BP6" s="18" t="n">
        <f aca="false">IF(AND(P6&lt;&gt;"-",P6&lt;&gt;AP6),TEXT(P6,"$###,##0")&amp;CHAR(10)&amp;TEXT(AP6,"$###,##0"),P6)</f>
        <v>328</v>
      </c>
      <c r="BQ6" s="17" t="n">
        <f aca="false">IF(Q6&lt;&gt;AQ6,Q6&amp;CHAR(10)&amp;AQ6,Q6)</f>
        <v>26</v>
      </c>
      <c r="BR6" s="18" t="n">
        <f aca="false">IF(R6&lt;&gt;AR6,TEXT(R6,"$###,###")&amp;CHAR(10)&amp;TEXT(AR6,"$###,###"),R6)</f>
        <v>22475</v>
      </c>
      <c r="BS6" s="18" t="n">
        <f aca="false">IF(S6&lt;&gt;AS6,TEXT(S6,"$###,###")&amp;CHAR(10)&amp;TEXT(AS6,"$###,###"),S6)</f>
        <v>62515</v>
      </c>
    </row>
    <row r="7" customFormat="false" ht="23.85" hidden="false" customHeight="false" outlineLevel="0" collapsed="false">
      <c r="A7" s="10" t="n">
        <v>61</v>
      </c>
      <c r="B7" s="11" t="s">
        <v>43</v>
      </c>
      <c r="C7" s="11" t="n">
        <v>5030</v>
      </c>
      <c r="D7" s="12" t="s">
        <v>44</v>
      </c>
      <c r="E7" s="12" t="s">
        <v>45</v>
      </c>
      <c r="F7" s="12" t="s">
        <v>46</v>
      </c>
      <c r="G7" s="13" t="n">
        <v>45096</v>
      </c>
      <c r="H7" s="11" t="s">
        <v>47</v>
      </c>
      <c r="I7" s="13" t="n">
        <v>45658</v>
      </c>
      <c r="J7" s="14" t="n">
        <v>63891</v>
      </c>
      <c r="K7" s="14" t="n">
        <v>18803</v>
      </c>
      <c r="L7" s="14" t="n">
        <v>495</v>
      </c>
      <c r="M7" s="14" t="n">
        <v>926</v>
      </c>
      <c r="N7" s="14" t="n">
        <v>187</v>
      </c>
      <c r="O7" s="14" t="n">
        <v>3994</v>
      </c>
      <c r="P7" s="14" t="n">
        <v>298</v>
      </c>
      <c r="Q7" s="11" t="n">
        <v>26</v>
      </c>
      <c r="R7" s="14" t="n">
        <v>24703</v>
      </c>
      <c r="S7" s="14" t="n">
        <v>88594</v>
      </c>
      <c r="X7" s="0" t="str">
        <f aca="false">B7</f>
        <v>AAD007</v>
      </c>
      <c r="Y7" s="15" t="n">
        <f aca="false">(B7=AB7)</f>
        <v>1</v>
      </c>
      <c r="AA7" s="12" t="n">
        <v>61</v>
      </c>
      <c r="AB7" s="11" t="s">
        <v>43</v>
      </c>
      <c r="AC7" s="11" t="n">
        <v>5030</v>
      </c>
      <c r="AD7" s="12" t="s">
        <v>44</v>
      </c>
      <c r="AE7" s="12" t="s">
        <v>45</v>
      </c>
      <c r="AF7" s="12" t="s">
        <v>46</v>
      </c>
      <c r="AG7" s="13" t="n">
        <v>45096</v>
      </c>
      <c r="AH7" s="11" t="s">
        <v>48</v>
      </c>
      <c r="AI7" s="13" t="n">
        <v>45462</v>
      </c>
      <c r="AJ7" s="14" t="n">
        <v>61043</v>
      </c>
      <c r="AK7" s="14" t="n">
        <v>17965</v>
      </c>
      <c r="AL7" s="14" t="n">
        <v>495</v>
      </c>
      <c r="AM7" s="14" t="n">
        <v>885</v>
      </c>
      <c r="AN7" s="14" t="n">
        <v>187</v>
      </c>
      <c r="AO7" s="14" t="n">
        <v>3994</v>
      </c>
      <c r="AP7" s="14" t="n">
        <v>298</v>
      </c>
      <c r="AQ7" s="11" t="n">
        <v>26</v>
      </c>
      <c r="AR7" s="14" t="n">
        <v>23824</v>
      </c>
      <c r="AS7" s="14" t="n">
        <v>84867</v>
      </c>
      <c r="BA7" s="16" t="str">
        <f aca="false">IF(A8&lt;&gt;AA6,A8&amp;"/"&amp;AA6,A8)</f>
        <v>59/116</v>
      </c>
      <c r="BB7" s="16" t="str">
        <f aca="false">IF(B7&lt;&gt;AB7,B7&amp;CHAR(10)&amp;AB7,B7)</f>
        <v>AAD007</v>
      </c>
      <c r="BC7" s="16" t="n">
        <f aca="false">IF(C7&lt;&gt;AC7,C7&amp;CHAR(10)&amp;AC7,C7)</f>
        <v>5030</v>
      </c>
      <c r="BD7" s="16" t="str">
        <f aca="false">IF(D7&lt;&gt;AD7,D7&amp;CHAR(10)&amp;AD7,D7)</f>
        <v>Assessment Ins Effect &amp; Research</v>
      </c>
      <c r="BE7" s="16" t="str">
        <f aca="false">IF(E7&lt;&gt;AE7,E7&amp;CHAR(10)&amp;AE7,E7)</f>
        <v>Institutional Researcher</v>
      </c>
      <c r="BF7" s="16" t="str">
        <f aca="false">IF(F7&lt;&gt;AF7,F7&amp;CHAR(10)&amp;AF7,F7)</f>
        <v>Burgos, Mark Joseph A.</v>
      </c>
      <c r="BG7" s="13" t="n">
        <f aca="false">IF(G7&lt;&gt;AG7,TEXT(G7,"MM/DD/YY")&amp;CHAR(10)&amp;TEXT(AG7,"MM/DD/YY"),G7)</f>
        <v>45096</v>
      </c>
      <c r="BH7" s="17" t="str">
        <f aca="false">IF(H7&lt;&gt;AH7,H7&amp;CHAR(10)&amp;AH7,H7)</f>
        <v>M-1-d
M-1-b</v>
      </c>
      <c r="BI7" s="13" t="str">
        <f aca="false">IF(I7&lt;&gt;AI7,TEXT(I7,"MM/DD/YY")&amp;CHAR(10)&amp;TEXT(AI7,"MM/DD/YY"),I7)</f>
        <v>01/01/25
06/19/24</v>
      </c>
      <c r="BJ7" s="18" t="str">
        <f aca="false">IF(J7&lt;&gt;AJ7,TEXT(J7,"$###,###")&amp;CHAR(10)&amp;TEXT(AJ7,"$###,###"),J7)</f>
        <v>$63,891
$61,043</v>
      </c>
      <c r="BK7" s="18" t="str">
        <f aca="false">IF(K7&lt;&gt;AK7,TEXT(K7,"$###,###")&amp;CHAR(10)&amp;TEXT(AK7,"$###,###"),K7)</f>
        <v>$18,803
$17,965</v>
      </c>
      <c r="BL7" s="18" t="n">
        <f aca="false">IF(AND(L7&lt;&gt;"-",L7&lt;&gt;AL7),TEXT(L7,"$###,##0")&amp;CHAR(10)&amp;TEXT(AL7,"$###,##0"),L7)</f>
        <v>495</v>
      </c>
      <c r="BM7" s="18" t="str">
        <f aca="false">IF(M7&lt;&gt;AM7,TEXT(M7,"$###,###")&amp;CHAR(10)&amp;TEXT(AM7,"$###,###"),M7)</f>
        <v>$926
$885</v>
      </c>
      <c r="BN7" s="18" t="n">
        <f aca="false">IF(AND(N7&lt;&gt;"-",N7&lt;&gt;AN7),TEXT(N7,"$###,##0")&amp;CHAR(10)&amp;TEXT(AN7,"$###,##0"),N7)</f>
        <v>187</v>
      </c>
      <c r="BO7" s="18" t="n">
        <f aca="false">IF(AND(O7&lt;&gt;"-",O7&lt;&gt;AO7),TEXT(O7,"$###,##0")&amp;CHAR(10)&amp;TEXT(AO7,"$###,##0"),O7)</f>
        <v>3994</v>
      </c>
      <c r="BP7" s="18" t="n">
        <f aca="false">IF(AND(P7&lt;&gt;"-",P7&lt;&gt;AP7),TEXT(P7,"$###,##0")&amp;CHAR(10)&amp;TEXT(AP7,"$###,##0"),P7)</f>
        <v>298</v>
      </c>
      <c r="BQ7" s="17" t="n">
        <f aca="false">IF(Q7&lt;&gt;AQ7,Q7&amp;CHAR(10)&amp;AQ7,Q7)</f>
        <v>26</v>
      </c>
      <c r="BR7" s="18" t="str">
        <f aca="false">IF(R7&lt;&gt;AR7,TEXT(R7,"$###,###")&amp;CHAR(10)&amp;TEXT(AR7,"$###,###"),R7)</f>
        <v>$24,703
$23,824</v>
      </c>
      <c r="BS7" s="18" t="str">
        <f aca="false">IF(S7&lt;&gt;AS7,TEXT(S7,"$###,###")&amp;CHAR(10)&amp;TEXT(AS7,"$###,###"),S7)</f>
        <v>$88,594
$84,867</v>
      </c>
    </row>
    <row r="8" customFormat="false" ht="23.85" hidden="false" customHeight="false" outlineLevel="0" collapsed="false">
      <c r="A8" s="10" t="n">
        <v>59</v>
      </c>
      <c r="B8" s="11" t="s">
        <v>49</v>
      </c>
      <c r="C8" s="11" t="n">
        <v>5020</v>
      </c>
      <c r="D8" s="12" t="s">
        <v>20</v>
      </c>
      <c r="E8" s="12" t="s">
        <v>36</v>
      </c>
      <c r="F8" s="12" t="s">
        <v>50</v>
      </c>
      <c r="G8" s="13" t="n">
        <v>38978</v>
      </c>
      <c r="H8" s="11" t="s">
        <v>51</v>
      </c>
      <c r="I8" s="13" t="n">
        <v>46100</v>
      </c>
      <c r="J8" s="14" t="n">
        <v>47279</v>
      </c>
      <c r="K8" s="14" t="n">
        <v>13914</v>
      </c>
      <c r="L8" s="14" t="n">
        <v>0</v>
      </c>
      <c r="M8" s="14" t="n">
        <v>686</v>
      </c>
      <c r="N8" s="14" t="n">
        <v>187</v>
      </c>
      <c r="O8" s="14" t="n">
        <v>3994</v>
      </c>
      <c r="P8" s="14" t="n">
        <v>298</v>
      </c>
      <c r="Q8" s="11" t="n">
        <v>26</v>
      </c>
      <c r="R8" s="14" t="n">
        <v>19079</v>
      </c>
      <c r="S8" s="14" t="n">
        <v>66358</v>
      </c>
      <c r="X8" s="0" t="str">
        <f aca="false">B8</f>
        <v>AAD008</v>
      </c>
      <c r="Y8" s="15" t="n">
        <f aca="false">(B8=AB8)</f>
        <v>1</v>
      </c>
      <c r="AA8" s="12" t="n">
        <v>59</v>
      </c>
      <c r="AB8" s="11" t="s">
        <v>49</v>
      </c>
      <c r="AC8" s="11" t="n">
        <v>5020</v>
      </c>
      <c r="AD8" s="12" t="s">
        <v>20</v>
      </c>
      <c r="AE8" s="12" t="s">
        <v>36</v>
      </c>
      <c r="AF8" s="12" t="s">
        <v>50</v>
      </c>
      <c r="AG8" s="13" t="n">
        <v>38978</v>
      </c>
      <c r="AH8" s="11" t="s">
        <v>38</v>
      </c>
      <c r="AI8" s="13" t="n">
        <v>45370</v>
      </c>
      <c r="AJ8" s="14" t="n">
        <v>45826</v>
      </c>
      <c r="AK8" s="14" t="n">
        <v>13487</v>
      </c>
      <c r="AL8" s="14" t="n">
        <v>0</v>
      </c>
      <c r="AM8" s="14" t="n">
        <v>664</v>
      </c>
      <c r="AN8" s="14" t="n">
        <v>187</v>
      </c>
      <c r="AO8" s="14" t="n">
        <v>3994</v>
      </c>
      <c r="AP8" s="14" t="n">
        <v>298</v>
      </c>
      <c r="AQ8" s="11" t="n">
        <v>26</v>
      </c>
      <c r="AR8" s="14" t="n">
        <v>18630</v>
      </c>
      <c r="AS8" s="14" t="n">
        <v>64456</v>
      </c>
      <c r="BA8" s="16" t="str">
        <f aca="false">IF(A9&lt;&gt;AA7,A9&amp;"/"&amp;AA7,A9)</f>
        <v>83/61</v>
      </c>
      <c r="BB8" s="16" t="str">
        <f aca="false">IF(B8&lt;&gt;AB8,B8&amp;CHAR(10)&amp;AB8,B8)</f>
        <v>AAD008</v>
      </c>
      <c r="BC8" s="16" t="n">
        <f aca="false">IF(C8&lt;&gt;AC8,C8&amp;CHAR(10)&amp;AC8,C8)</f>
        <v>5020</v>
      </c>
      <c r="BD8" s="16" t="str">
        <f aca="false">IF(D8&lt;&gt;AD8,D8&amp;CHAR(10)&amp;AD8,D8)</f>
        <v>Admissions</v>
      </c>
      <c r="BE8" s="16" t="str">
        <f aca="false">IF(E8&lt;&gt;AE8,E8&amp;CHAR(10)&amp;AE8,E8)</f>
        <v>Records &amp; Registration Tech</v>
      </c>
      <c r="BF8" s="16" t="str">
        <f aca="false">IF(F8&lt;&gt;AF8,F8&amp;CHAR(10)&amp;AF8,F8)</f>
        <v>Masnayon, Edgar C.</v>
      </c>
      <c r="BG8" s="13" t="n">
        <f aca="false">IF(G8&lt;&gt;AG8,TEXT(G8,"MM/DD/YY")&amp;CHAR(10)&amp;TEXT(AG8,"MM/DD/YY"),G8)</f>
        <v>38978</v>
      </c>
      <c r="BH8" s="17" t="str">
        <f aca="false">IF(H8&lt;&gt;AH8,H8&amp;CHAR(10)&amp;AH8,H8)</f>
        <v>H-12
H-11</v>
      </c>
      <c r="BI8" s="13" t="str">
        <f aca="false">IF(I8&lt;&gt;AI8,TEXT(I8,"MM/DD/YY")&amp;CHAR(10)&amp;TEXT(AI8,"MM/DD/YY"),I8)</f>
        <v>03/19/26
03/19/24</v>
      </c>
      <c r="BJ8" s="18" t="str">
        <f aca="false">IF(J8&lt;&gt;AJ8,TEXT(J8,"$###,###")&amp;CHAR(10)&amp;TEXT(AJ8,"$###,###"),J8)</f>
        <v>$47,279
$45,826</v>
      </c>
      <c r="BK8" s="18" t="str">
        <f aca="false">IF(K8&lt;&gt;AK8,TEXT(K8,"$###,###")&amp;CHAR(10)&amp;TEXT(AK8,"$###,###"),K8)</f>
        <v>$13,914
$13,487</v>
      </c>
      <c r="BL8" s="18" t="n">
        <f aca="false">IF(AND(L8&lt;&gt;"-",L8&lt;&gt;AL8),TEXT(L8,"$###,##0")&amp;CHAR(10)&amp;TEXT(AL8,"$###,##0"),L8)</f>
        <v>0</v>
      </c>
      <c r="BM8" s="18" t="str">
        <f aca="false">IF(M8&lt;&gt;AM8,TEXT(M8,"$###,###")&amp;CHAR(10)&amp;TEXT(AM8,"$###,###"),M8)</f>
        <v>$686
$664</v>
      </c>
      <c r="BN8" s="18" t="n">
        <f aca="false">IF(AND(N8&lt;&gt;"-",N8&lt;&gt;AN8),TEXT(N8,"$###,##0")&amp;CHAR(10)&amp;TEXT(AN8,"$###,##0"),N8)</f>
        <v>187</v>
      </c>
      <c r="BO8" s="18" t="n">
        <f aca="false">IF(AND(O8&lt;&gt;"-",O8&lt;&gt;AO8),TEXT(O8,"$###,##0")&amp;CHAR(10)&amp;TEXT(AO8,"$###,##0"),O8)</f>
        <v>3994</v>
      </c>
      <c r="BP8" s="18" t="n">
        <f aca="false">IF(AND(P8&lt;&gt;"-",P8&lt;&gt;AP8),TEXT(P8,"$###,##0")&amp;CHAR(10)&amp;TEXT(AP8,"$###,##0"),P8)</f>
        <v>298</v>
      </c>
      <c r="BQ8" s="17" t="n">
        <f aca="false">IF(Q8&lt;&gt;AQ8,Q8&amp;CHAR(10)&amp;AQ8,Q8)</f>
        <v>26</v>
      </c>
      <c r="BR8" s="18" t="str">
        <f aca="false">IF(R8&lt;&gt;AR8,TEXT(R8,"$###,###")&amp;CHAR(10)&amp;TEXT(AR8,"$###,###"),R8)</f>
        <v>$19,079
$18,630</v>
      </c>
      <c r="BS8" s="18" t="str">
        <f aca="false">IF(S8&lt;&gt;AS8,TEXT(S8,"$###,###")&amp;CHAR(10)&amp;TEXT(AS8,"$###,###"),S8)</f>
        <v>$66,358
$64,456</v>
      </c>
    </row>
    <row r="9" customFormat="false" ht="12.8" hidden="false" customHeight="false" outlineLevel="0" collapsed="false">
      <c r="A9" s="10" t="n">
        <v>83</v>
      </c>
      <c r="B9" s="11" t="s">
        <v>52</v>
      </c>
      <c r="C9" s="11" t="n">
        <v>6220</v>
      </c>
      <c r="D9" s="12" t="s">
        <v>53</v>
      </c>
      <c r="E9" s="12" t="s">
        <v>54</v>
      </c>
      <c r="F9" s="12" t="s">
        <v>55</v>
      </c>
      <c r="G9" s="13" t="n">
        <v>40391</v>
      </c>
      <c r="H9" s="11" t="s">
        <v>56</v>
      </c>
      <c r="I9" s="13" t="n">
        <v>45505</v>
      </c>
      <c r="J9" s="14" t="n">
        <v>56282</v>
      </c>
      <c r="K9" s="14" t="n">
        <v>16564</v>
      </c>
      <c r="L9" s="14" t="n">
        <v>0</v>
      </c>
      <c r="M9" s="14" t="n">
        <v>816</v>
      </c>
      <c r="N9" s="14" t="n">
        <v>187</v>
      </c>
      <c r="O9" s="14" t="n">
        <v>6116</v>
      </c>
      <c r="P9" s="14" t="n">
        <v>298</v>
      </c>
      <c r="Q9" s="11" t="n">
        <v>26</v>
      </c>
      <c r="R9" s="14" t="n">
        <v>23981</v>
      </c>
      <c r="S9" s="14" t="n">
        <v>80263</v>
      </c>
      <c r="X9" s="0" t="str">
        <f aca="false">B9</f>
        <v>AAD010</v>
      </c>
      <c r="Y9" s="15" t="n">
        <f aca="false">(B9=AB9)</f>
        <v>1</v>
      </c>
      <c r="AA9" s="12" t="n">
        <v>83</v>
      </c>
      <c r="AB9" s="11" t="s">
        <v>52</v>
      </c>
      <c r="AC9" s="11" t="n">
        <v>6220</v>
      </c>
      <c r="AD9" s="12" t="s">
        <v>53</v>
      </c>
      <c r="AE9" s="12" t="s">
        <v>54</v>
      </c>
      <c r="AF9" s="12" t="s">
        <v>55</v>
      </c>
      <c r="AG9" s="13" t="n">
        <v>40391</v>
      </c>
      <c r="AH9" s="11" t="s">
        <v>56</v>
      </c>
      <c r="AI9" s="13" t="n">
        <v>45505</v>
      </c>
      <c r="AJ9" s="14" t="n">
        <v>56282</v>
      </c>
      <c r="AK9" s="14" t="n">
        <v>16564</v>
      </c>
      <c r="AL9" s="14" t="n">
        <v>0</v>
      </c>
      <c r="AM9" s="14" t="n">
        <v>816</v>
      </c>
      <c r="AN9" s="14" t="n">
        <v>187</v>
      </c>
      <c r="AO9" s="14" t="n">
        <v>6116</v>
      </c>
      <c r="AP9" s="14" t="n">
        <v>298</v>
      </c>
      <c r="AQ9" s="11" t="n">
        <v>26</v>
      </c>
      <c r="AR9" s="14" t="n">
        <v>23981</v>
      </c>
      <c r="AS9" s="14" t="n">
        <v>80263</v>
      </c>
      <c r="BA9" s="16" t="str">
        <f aca="false">IF(A10&lt;&gt;AA8,A10&amp;"/"&amp;AA8,A10)</f>
        <v>194/59</v>
      </c>
      <c r="BB9" s="16" t="str">
        <f aca="false">IF(B9&lt;&gt;AB9,B9&amp;CHAR(10)&amp;AB9,B9)</f>
        <v>AAD010</v>
      </c>
      <c r="BC9" s="16" t="n">
        <f aca="false">IF(C9&lt;&gt;AC9,C9&amp;CHAR(10)&amp;AC9,C9)</f>
        <v>6220</v>
      </c>
      <c r="BD9" s="16" t="str">
        <f aca="false">IF(D9&lt;&gt;AD9,D9&amp;CHAR(10)&amp;AD9,D9)</f>
        <v>Education - Early Childhood Educ</v>
      </c>
      <c r="BE9" s="16" t="str">
        <f aca="false">IF(E9&lt;&gt;AE9,E9&amp;CHAR(10)&amp;AE9,E9)</f>
        <v>Instructor</v>
      </c>
      <c r="BF9" s="16" t="str">
        <f aca="false">IF(F9&lt;&gt;AF9,F9&amp;CHAR(10)&amp;AF9,F9)</f>
        <v>Palomo, Melissa L.</v>
      </c>
      <c r="BG9" s="13" t="n">
        <f aca="false">IF(G9&lt;&gt;AG9,TEXT(G9,"MM/DD/YY")&amp;CHAR(10)&amp;TEXT(AG9,"MM/DD/YY"),G9)</f>
        <v>40391</v>
      </c>
      <c r="BH9" s="17" t="str">
        <f aca="false">IF(H9&lt;&gt;AH9,H9&amp;CHAR(10)&amp;AH9,H9)</f>
        <v>J-7-d</v>
      </c>
      <c r="BI9" s="13" t="n">
        <f aca="false">IF(I9&lt;&gt;AI9,TEXT(I9,"MM/DD/YY")&amp;CHAR(10)&amp;TEXT(AI9,"MM/DD/YY"),I9)</f>
        <v>45505</v>
      </c>
      <c r="BJ9" s="18" t="n">
        <f aca="false">IF(J9&lt;&gt;AJ9,TEXT(J9,"$###,###")&amp;CHAR(10)&amp;TEXT(AJ9,"$###,###"),J9)</f>
        <v>56282</v>
      </c>
      <c r="BK9" s="18" t="n">
        <f aca="false">IF(K9&lt;&gt;AK9,TEXT(K9,"$###,###")&amp;CHAR(10)&amp;TEXT(AK9,"$###,###"),K9)</f>
        <v>16564</v>
      </c>
      <c r="BL9" s="18" t="n">
        <f aca="false">IF(AND(L9&lt;&gt;"-",L9&lt;&gt;AL9),TEXT(L9,"$###,##0")&amp;CHAR(10)&amp;TEXT(AL9,"$###,##0"),L9)</f>
        <v>0</v>
      </c>
      <c r="BM9" s="18" t="n">
        <f aca="false">IF(M9&lt;&gt;AM9,TEXT(M9,"$###,###")&amp;CHAR(10)&amp;TEXT(AM9,"$###,###"),M9)</f>
        <v>816</v>
      </c>
      <c r="BN9" s="18" t="n">
        <f aca="false">IF(AND(N9&lt;&gt;"-",N9&lt;&gt;AN9),TEXT(N9,"$###,##0")&amp;CHAR(10)&amp;TEXT(AN9,"$###,##0"),N9)</f>
        <v>187</v>
      </c>
      <c r="BO9" s="18" t="n">
        <f aca="false">IF(AND(O9&lt;&gt;"-",O9&lt;&gt;AO9),TEXT(O9,"$###,##0")&amp;CHAR(10)&amp;TEXT(AO9,"$###,##0"),O9)</f>
        <v>6116</v>
      </c>
      <c r="BP9" s="18" t="n">
        <f aca="false">IF(AND(P9&lt;&gt;"-",P9&lt;&gt;AP9),TEXT(P9,"$###,##0")&amp;CHAR(10)&amp;TEXT(AP9,"$###,##0"),P9)</f>
        <v>298</v>
      </c>
      <c r="BQ9" s="17" t="n">
        <f aca="false">IF(Q9&lt;&gt;AQ9,Q9&amp;CHAR(10)&amp;AQ9,Q9)</f>
        <v>26</v>
      </c>
      <c r="BR9" s="18" t="n">
        <f aca="false">IF(R9&lt;&gt;AR9,TEXT(R9,"$###,###")&amp;CHAR(10)&amp;TEXT(AR9,"$###,###"),R9)</f>
        <v>23981</v>
      </c>
      <c r="BS9" s="18" t="n">
        <f aca="false">IF(S9&lt;&gt;AS9,TEXT(S9,"$###,###")&amp;CHAR(10)&amp;TEXT(AS9,"$###,###"),S9)</f>
        <v>80263</v>
      </c>
    </row>
    <row r="10" customFormat="false" ht="12.8" hidden="false" customHeight="false" outlineLevel="0" collapsed="false">
      <c r="A10" s="10" t="n">
        <v>194</v>
      </c>
      <c r="B10" s="11" t="s">
        <v>57</v>
      </c>
      <c r="C10" s="11" t="n">
        <v>7510</v>
      </c>
      <c r="D10" s="12" t="s">
        <v>58</v>
      </c>
      <c r="E10" s="12" t="s">
        <v>59</v>
      </c>
      <c r="F10" s="12" t="s">
        <v>60</v>
      </c>
      <c r="G10" s="13" t="n">
        <v>43009</v>
      </c>
      <c r="H10" s="11" t="s">
        <v>61</v>
      </c>
      <c r="I10" s="13" t="n">
        <v>45505</v>
      </c>
      <c r="J10" s="14" t="n">
        <v>76444</v>
      </c>
      <c r="K10" s="14" t="n">
        <v>22497</v>
      </c>
      <c r="L10" s="14" t="n">
        <v>0</v>
      </c>
      <c r="M10" s="14" t="n">
        <v>1108</v>
      </c>
      <c r="N10" s="14" t="n">
        <v>187</v>
      </c>
      <c r="O10" s="14" t="n">
        <v>3994</v>
      </c>
      <c r="P10" s="14" t="n">
        <v>298</v>
      </c>
      <c r="Q10" s="11" t="n">
        <v>26</v>
      </c>
      <c r="R10" s="14" t="n">
        <v>28085</v>
      </c>
      <c r="S10" s="14" t="n">
        <v>104529</v>
      </c>
      <c r="X10" s="0" t="str">
        <f aca="false">B10</f>
        <v>AAD011</v>
      </c>
      <c r="Y10" s="15" t="n">
        <f aca="false">(B10=AB10)</f>
        <v>1</v>
      </c>
      <c r="AA10" s="12" t="n">
        <v>193</v>
      </c>
      <c r="AB10" s="11" t="s">
        <v>57</v>
      </c>
      <c r="AC10" s="11" t="n">
        <v>7510</v>
      </c>
      <c r="AD10" s="12" t="s">
        <v>58</v>
      </c>
      <c r="AE10" s="12" t="s">
        <v>59</v>
      </c>
      <c r="AF10" s="12" t="s">
        <v>60</v>
      </c>
      <c r="AG10" s="13" t="n">
        <v>43009</v>
      </c>
      <c r="AH10" s="11" t="s">
        <v>61</v>
      </c>
      <c r="AI10" s="13" t="n">
        <v>45505</v>
      </c>
      <c r="AJ10" s="14" t="n">
        <v>76444</v>
      </c>
      <c r="AK10" s="14" t="n">
        <v>22497</v>
      </c>
      <c r="AL10" s="14" t="n">
        <v>0</v>
      </c>
      <c r="AM10" s="14" t="n">
        <v>1108</v>
      </c>
      <c r="AN10" s="14" t="n">
        <v>187</v>
      </c>
      <c r="AO10" s="14" t="n">
        <v>3994</v>
      </c>
      <c r="AP10" s="14" t="n">
        <v>298</v>
      </c>
      <c r="AQ10" s="11" t="n">
        <v>26</v>
      </c>
      <c r="AR10" s="14" t="n">
        <v>28085</v>
      </c>
      <c r="AS10" s="14" t="n">
        <v>104529</v>
      </c>
      <c r="BA10" s="16" t="str">
        <f aca="false">IF(A11&lt;&gt;AA10,A11&amp;"/"&amp;AA10,A11)</f>
        <v>160/193</v>
      </c>
      <c r="BB10" s="16" t="str">
        <f aca="false">IF(B10&lt;&gt;AB10,B10&amp;CHAR(10)&amp;AB10,B10)</f>
        <v>AAD011</v>
      </c>
      <c r="BC10" s="16" t="n">
        <f aca="false">IF(C10&lt;&gt;AC10,C10&amp;CHAR(10)&amp;AC10,C10)</f>
        <v>7510</v>
      </c>
      <c r="BD10" s="16" t="str">
        <f aca="false">IF(D10&lt;&gt;AD10,D10&amp;CHAR(10)&amp;AD10,D10)</f>
        <v>Technology - Office Technology</v>
      </c>
      <c r="BE10" s="16" t="str">
        <f aca="false">IF(E10&lt;&gt;AE10,E10&amp;CHAR(10)&amp;AE10,E10)</f>
        <v>Associate Professor</v>
      </c>
      <c r="BF10" s="16" t="str">
        <f aca="false">IF(F10&lt;&gt;AF10,F10&amp;CHAR(10)&amp;AF10,F10)</f>
        <v>Concepcion, Tonirose R.</v>
      </c>
      <c r="BG10" s="13" t="n">
        <f aca="false">IF(G10&lt;&gt;AG10,TEXT(G10,"MM/DD/YY")&amp;CHAR(10)&amp;TEXT(AG10,"MM/DD/YY"),G10)</f>
        <v>43009</v>
      </c>
      <c r="BH10" s="17" t="str">
        <f aca="false">IF(H10&lt;&gt;AH10,H10&amp;CHAR(10)&amp;AH10,H10)</f>
        <v>L-9-d</v>
      </c>
      <c r="BI10" s="13" t="n">
        <f aca="false">IF(I10&lt;&gt;AI10,TEXT(I10,"MM/DD/YY")&amp;CHAR(10)&amp;TEXT(AI10,"MM/DD/YY"),I10)</f>
        <v>45505</v>
      </c>
      <c r="BJ10" s="18" t="n">
        <f aca="false">IF(J10&lt;&gt;AJ10,TEXT(J10,"$###,###")&amp;CHAR(10)&amp;TEXT(AJ10,"$###,###"),J10)</f>
        <v>76444</v>
      </c>
      <c r="BK10" s="18" t="n">
        <f aca="false">IF(K10&lt;&gt;AK10,TEXT(K10,"$###,###")&amp;CHAR(10)&amp;TEXT(AK10,"$###,###"),K10)</f>
        <v>22497</v>
      </c>
      <c r="BL10" s="18" t="n">
        <f aca="false">IF(AND(L10&lt;&gt;"-",L10&lt;&gt;AL10),TEXT(L10,"$###,##0")&amp;CHAR(10)&amp;TEXT(AL10,"$###,##0"),L10)</f>
        <v>0</v>
      </c>
      <c r="BM10" s="18" t="n">
        <f aca="false">IF(M10&lt;&gt;AM10,TEXT(M10,"$###,###")&amp;CHAR(10)&amp;TEXT(AM10,"$###,###"),M10)</f>
        <v>1108</v>
      </c>
      <c r="BN10" s="18" t="n">
        <f aca="false">IF(AND(N10&lt;&gt;"-",N10&lt;&gt;AN10),TEXT(N10,"$###,##0")&amp;CHAR(10)&amp;TEXT(AN10,"$###,##0"),N10)</f>
        <v>187</v>
      </c>
      <c r="BO10" s="18" t="n">
        <f aca="false">IF(AND(O10&lt;&gt;"-",O10&lt;&gt;AO10),TEXT(O10,"$###,##0")&amp;CHAR(10)&amp;TEXT(AO10,"$###,##0"),O10)</f>
        <v>3994</v>
      </c>
      <c r="BP10" s="18" t="n">
        <f aca="false">IF(AND(P10&lt;&gt;"-",P10&lt;&gt;AP10),TEXT(P10,"$###,##0")&amp;CHAR(10)&amp;TEXT(AP10,"$###,##0"),P10)</f>
        <v>298</v>
      </c>
      <c r="BQ10" s="17" t="n">
        <f aca="false">IF(Q10&lt;&gt;AQ10,Q10&amp;CHAR(10)&amp;AQ10,Q10)</f>
        <v>26</v>
      </c>
      <c r="BR10" s="18" t="n">
        <f aca="false">IF(R10&lt;&gt;AR10,TEXT(R10,"$###,###")&amp;CHAR(10)&amp;TEXT(AR10,"$###,###"),R10)</f>
        <v>28085</v>
      </c>
      <c r="BS10" s="18" t="n">
        <f aca="false">IF(S10&lt;&gt;AS10,TEXT(S10,"$###,###")&amp;CHAR(10)&amp;TEXT(AS10,"$###,###"),S10)</f>
        <v>104529</v>
      </c>
    </row>
    <row r="11" customFormat="false" ht="23.85" hidden="false" customHeight="false" outlineLevel="0" collapsed="false">
      <c r="A11" s="10" t="n">
        <v>160</v>
      </c>
      <c r="B11" s="11" t="s">
        <v>62</v>
      </c>
      <c r="C11" s="11" t="n">
        <v>7970</v>
      </c>
      <c r="D11" s="12" t="s">
        <v>63</v>
      </c>
      <c r="E11" s="12" t="s">
        <v>64</v>
      </c>
      <c r="F11" s="12" t="s">
        <v>65</v>
      </c>
      <c r="G11" s="13" t="s">
        <v>66</v>
      </c>
      <c r="H11" s="11" t="s">
        <v>67</v>
      </c>
      <c r="I11" s="13" t="s">
        <v>66</v>
      </c>
      <c r="J11" s="14" t="n">
        <v>31887</v>
      </c>
      <c r="K11" s="14" t="n">
        <v>9384</v>
      </c>
      <c r="L11" s="14" t="n">
        <v>495</v>
      </c>
      <c r="M11" s="14" t="n">
        <v>462</v>
      </c>
      <c r="N11" s="14" t="n">
        <v>187</v>
      </c>
      <c r="O11" s="14" t="n">
        <v>0</v>
      </c>
      <c r="P11" s="14" t="n">
        <v>0</v>
      </c>
      <c r="Q11" s="11" t="n">
        <v>21</v>
      </c>
      <c r="R11" s="14" t="n">
        <v>10529</v>
      </c>
      <c r="S11" s="14" t="n">
        <v>42416</v>
      </c>
      <c r="X11" s="0" t="str">
        <f aca="false">B11</f>
        <v>AAD012</v>
      </c>
      <c r="Y11" s="15" t="n">
        <f aca="false">(B11=AB11)</f>
        <v>1</v>
      </c>
      <c r="AA11" s="12" t="n">
        <v>160</v>
      </c>
      <c r="AB11" s="11" t="s">
        <v>62</v>
      </c>
      <c r="AC11" s="11" t="n">
        <v>7970</v>
      </c>
      <c r="AD11" s="12" t="s">
        <v>63</v>
      </c>
      <c r="AE11" s="12" t="s">
        <v>64</v>
      </c>
      <c r="AF11" s="12" t="s">
        <v>68</v>
      </c>
      <c r="AG11" s="13" t="n">
        <v>45161</v>
      </c>
      <c r="AH11" s="11" t="s">
        <v>67</v>
      </c>
      <c r="AI11" s="13" t="s">
        <v>69</v>
      </c>
      <c r="AJ11" s="14" t="n">
        <v>31887</v>
      </c>
      <c r="AK11" s="14" t="n">
        <v>9384</v>
      </c>
      <c r="AL11" s="14" t="n">
        <v>495</v>
      </c>
      <c r="AM11" s="14" t="n">
        <v>462</v>
      </c>
      <c r="AN11" s="14" t="n">
        <v>0</v>
      </c>
      <c r="AO11" s="14" t="n">
        <v>0</v>
      </c>
      <c r="AP11" s="14" t="n">
        <v>0</v>
      </c>
      <c r="AQ11" s="11" t="n">
        <v>21</v>
      </c>
      <c r="AR11" s="14" t="n">
        <v>10342</v>
      </c>
      <c r="AS11" s="14" t="n">
        <v>42229</v>
      </c>
      <c r="BA11" s="16" t="str">
        <f aca="false">IF(A12&lt;&gt;AA11,A12&amp;"/"&amp;AA11,A12)</f>
        <v>135/160</v>
      </c>
      <c r="BB11" s="16" t="str">
        <f aca="false">IF(B11&lt;&gt;AB11,B11&amp;CHAR(10)&amp;AB11,B11)</f>
        <v>AAD012</v>
      </c>
      <c r="BC11" s="16" t="n">
        <f aca="false">IF(C11&lt;&gt;AC11,C11&amp;CHAR(10)&amp;AC11,C11)</f>
        <v>7970</v>
      </c>
      <c r="BD11" s="16" t="str">
        <f aca="false">IF(D11&lt;&gt;AD11,D11&amp;CHAR(10)&amp;AD11,D11)</f>
        <v>Bus and VisCom - Marketing</v>
      </c>
      <c r="BE11" s="16" t="str">
        <f aca="false">IF(E11&lt;&gt;AE11,E11&amp;CHAR(10)&amp;AE11,E11)</f>
        <v>Emergency Instructor</v>
      </c>
      <c r="BF11" s="16" t="str">
        <f aca="false">IF(F11&lt;&gt;AF11,F11&amp;CHAR(10)&amp;AF11,F11)</f>
        <v>**Vacant-Sanchez, D.
Sanchez, Darlene M.</v>
      </c>
      <c r="BG11" s="13" t="str">
        <f aca="false">IF(G11&lt;&gt;AG11,TEXT(G11,"MM/DD/YY")&amp;CHAR(10)&amp;TEXT(AG11,"MM/DD/YY"),G11)</f>
        <v>-
08/23/23</v>
      </c>
      <c r="BH11" s="17" t="str">
        <f aca="false">IF(H11&lt;&gt;AH11,H11&amp;CHAR(10)&amp;AH11,H11)</f>
        <v>H-2-a</v>
      </c>
      <c r="BI11" s="13" t="str">
        <f aca="false">IF(I11&lt;&gt;AI11,TEXT(I11,"MM/DD/YY")&amp;CHAR(10)&amp;TEXT(AI11,"MM/DD/YY"),I11)</f>
        <v>-
LTA</v>
      </c>
      <c r="BJ11" s="18" t="n">
        <f aca="false">IF(J11&lt;&gt;AJ11,TEXT(J11,"$###,###")&amp;CHAR(10)&amp;TEXT(AJ11,"$###,###"),J11)</f>
        <v>31887</v>
      </c>
      <c r="BK11" s="18" t="n">
        <f aca="false">IF(K11&lt;&gt;AK11,TEXT(K11,"$###,###")&amp;CHAR(10)&amp;TEXT(AK11,"$###,###"),K11)</f>
        <v>9384</v>
      </c>
      <c r="BL11" s="18" t="n">
        <f aca="false">IF(AND(L11&lt;&gt;"-",L11&lt;&gt;AL11),TEXT(L11,"$###,##0")&amp;CHAR(10)&amp;TEXT(AL11,"$###,##0"),L11)</f>
        <v>495</v>
      </c>
      <c r="BM11" s="18" t="n">
        <f aca="false">IF(M11&lt;&gt;AM11,TEXT(M11,"$###,###")&amp;CHAR(10)&amp;TEXT(AM11,"$###,###"),M11)</f>
        <v>462</v>
      </c>
      <c r="BN11" s="18" t="str">
        <f aca="false">IF(AND(N11&lt;&gt;"-",N11&lt;&gt;AN11),TEXT(N11,"$###,##0")&amp;CHAR(10)&amp;TEXT(AN11,"$###,##0"),N11)</f>
        <v>$187
$0</v>
      </c>
      <c r="BO11" s="18" t="n">
        <f aca="false">IF(AND(O11&lt;&gt;"-",O11&lt;&gt;AO11),TEXT(O11,"$###,##0")&amp;CHAR(10)&amp;TEXT(AO11,"$###,##0"),O11)</f>
        <v>0</v>
      </c>
      <c r="BP11" s="18" t="n">
        <f aca="false">IF(AND(P11&lt;&gt;"-",P11&lt;&gt;AP11),TEXT(P11,"$###,##0")&amp;CHAR(10)&amp;TEXT(AP11,"$###,##0"),P11)</f>
        <v>0</v>
      </c>
      <c r="BQ11" s="17" t="n">
        <f aca="false">IF(Q11&lt;&gt;AQ11,Q11&amp;CHAR(10)&amp;AQ11,Q11)</f>
        <v>21</v>
      </c>
      <c r="BR11" s="18" t="str">
        <f aca="false">IF(R11&lt;&gt;AR11,TEXT(R11,"$###,###")&amp;CHAR(10)&amp;TEXT(AR11,"$###,###"),R11)</f>
        <v>$10,529
$10,342</v>
      </c>
      <c r="BS11" s="18" t="str">
        <f aca="false">IF(S11&lt;&gt;AS11,TEXT(S11,"$###,###")&amp;CHAR(10)&amp;TEXT(AS11,"$###,###"),S11)</f>
        <v>$42,416
$42,229</v>
      </c>
    </row>
    <row r="12" customFormat="false" ht="23.85" hidden="false" customHeight="false" outlineLevel="0" collapsed="false">
      <c r="A12" s="10" t="n">
        <v>135</v>
      </c>
      <c r="B12" s="11" t="s">
        <v>70</v>
      </c>
      <c r="C12" s="11" t="n">
        <v>7420</v>
      </c>
      <c r="D12" s="12" t="s">
        <v>71</v>
      </c>
      <c r="E12" s="12" t="s">
        <v>72</v>
      </c>
      <c r="F12" s="12" t="s">
        <v>73</v>
      </c>
      <c r="G12" s="13" t="n">
        <v>44431</v>
      </c>
      <c r="H12" s="11" t="s">
        <v>74</v>
      </c>
      <c r="I12" s="13" t="n">
        <v>45892</v>
      </c>
      <c r="J12" s="14" t="n">
        <v>55049</v>
      </c>
      <c r="K12" s="14" t="n">
        <v>16201</v>
      </c>
      <c r="L12" s="14" t="n">
        <v>0</v>
      </c>
      <c r="M12" s="14" t="n">
        <v>798</v>
      </c>
      <c r="N12" s="14" t="n">
        <v>187</v>
      </c>
      <c r="O12" s="14" t="n">
        <v>6116</v>
      </c>
      <c r="P12" s="14" t="n">
        <v>298</v>
      </c>
      <c r="Q12" s="11" t="n">
        <v>26</v>
      </c>
      <c r="R12" s="14" t="n">
        <v>23600</v>
      </c>
      <c r="S12" s="14" t="n">
        <v>78649</v>
      </c>
      <c r="X12" s="0" t="str">
        <f aca="false">B12</f>
        <v>AAD013</v>
      </c>
      <c r="Y12" s="15" t="n">
        <f aca="false">(B12=AB12)</f>
        <v>1</v>
      </c>
      <c r="AA12" s="12" t="n">
        <v>135</v>
      </c>
      <c r="AB12" s="11" t="s">
        <v>70</v>
      </c>
      <c r="AC12" s="11" t="n">
        <v>7420</v>
      </c>
      <c r="AD12" s="12" t="s">
        <v>71</v>
      </c>
      <c r="AE12" s="12" t="s">
        <v>72</v>
      </c>
      <c r="AF12" s="12" t="s">
        <v>73</v>
      </c>
      <c r="AG12" s="13" t="n">
        <v>44431</v>
      </c>
      <c r="AH12" s="11" t="s">
        <v>75</v>
      </c>
      <c r="AI12" s="13" t="n">
        <v>45345</v>
      </c>
      <c r="AJ12" s="14" t="n">
        <v>53356</v>
      </c>
      <c r="AK12" s="14" t="n">
        <v>15703</v>
      </c>
      <c r="AL12" s="14" t="n">
        <v>0</v>
      </c>
      <c r="AM12" s="14" t="n">
        <v>774</v>
      </c>
      <c r="AN12" s="14" t="n">
        <v>187</v>
      </c>
      <c r="AO12" s="14" t="n">
        <v>6116</v>
      </c>
      <c r="AP12" s="14" t="n">
        <v>298</v>
      </c>
      <c r="AQ12" s="11" t="n">
        <v>26</v>
      </c>
      <c r="AR12" s="14" t="n">
        <v>23078</v>
      </c>
      <c r="AS12" s="14" t="n">
        <v>76434</v>
      </c>
      <c r="BA12" s="16" t="str">
        <f aca="false">IF(A13&lt;&gt;AA12,A13&amp;"/"&amp;AA12,A13)</f>
        <v>196/135</v>
      </c>
      <c r="BB12" s="16" t="str">
        <f aca="false">IF(B12&lt;&gt;AB12,B12&amp;CHAR(10)&amp;AB12,B12)</f>
        <v>AAD013</v>
      </c>
      <c r="BC12" s="16" t="n">
        <f aca="false">IF(C12&lt;&gt;AC12,C12&amp;CHAR(10)&amp;AC12,C12)</f>
        <v>7420</v>
      </c>
      <c r="BD12" s="16" t="str">
        <f aca="false">IF(D12&lt;&gt;AD12,D12&amp;CHAR(10)&amp;AD12,D12)</f>
        <v>Center for Student Involvement</v>
      </c>
      <c r="BE12" s="16" t="str">
        <f aca="false">IF(E12&lt;&gt;AE12,E12&amp;CHAR(10)&amp;AE12,E12)</f>
        <v>Program Coordinator I</v>
      </c>
      <c r="BF12" s="16" t="str">
        <f aca="false">IF(F12&lt;&gt;AF12,F12&amp;CHAR(10)&amp;AF12,F12)</f>
        <v>Pascua, Tara Rose A.</v>
      </c>
      <c r="BG12" s="13" t="n">
        <f aca="false">IF(G12&lt;&gt;AG12,TEXT(G12,"MM/DD/YY")&amp;CHAR(10)&amp;TEXT(AG12,"MM/DD/YY"),G12)</f>
        <v>44431</v>
      </c>
      <c r="BH12" s="17" t="str">
        <f aca="false">IF(H12&lt;&gt;AH12,H12&amp;CHAR(10)&amp;AH12,H12)</f>
        <v>K-9
K-8</v>
      </c>
      <c r="BI12" s="13" t="str">
        <f aca="false">IF(I12&lt;&gt;AI12,TEXT(I12,"MM/DD/YY")&amp;CHAR(10)&amp;TEXT(AI12,"MM/DD/YY"),I12)</f>
        <v>08/23/25
02/23/24</v>
      </c>
      <c r="BJ12" s="18" t="str">
        <f aca="false">IF(J12&lt;&gt;AJ12,TEXT(J12,"$###,###")&amp;CHAR(10)&amp;TEXT(AJ12,"$###,###"),J12)</f>
        <v>$55,049
$53,356</v>
      </c>
      <c r="BK12" s="18" t="str">
        <f aca="false">IF(K12&lt;&gt;AK12,TEXT(K12,"$###,###")&amp;CHAR(10)&amp;TEXT(AK12,"$###,###"),K12)</f>
        <v>$16,201
$15,703</v>
      </c>
      <c r="BL12" s="18" t="n">
        <f aca="false">IF(AND(L12&lt;&gt;"-",L12&lt;&gt;AL12),TEXT(L12,"$###,##0")&amp;CHAR(10)&amp;TEXT(AL12,"$###,##0"),L12)</f>
        <v>0</v>
      </c>
      <c r="BM12" s="18" t="str">
        <f aca="false">IF(M12&lt;&gt;AM12,TEXT(M12,"$###,###")&amp;CHAR(10)&amp;TEXT(AM12,"$###,###"),M12)</f>
        <v>$798
$774</v>
      </c>
      <c r="BN12" s="18" t="n">
        <f aca="false">IF(AND(N12&lt;&gt;"-",N12&lt;&gt;AN12),TEXT(N12,"$###,##0")&amp;CHAR(10)&amp;TEXT(AN12,"$###,##0"),N12)</f>
        <v>187</v>
      </c>
      <c r="BO12" s="18" t="n">
        <f aca="false">IF(AND(O12&lt;&gt;"-",O12&lt;&gt;AO12),TEXT(O12,"$###,##0")&amp;CHAR(10)&amp;TEXT(AO12,"$###,##0"),O12)</f>
        <v>6116</v>
      </c>
      <c r="BP12" s="18" t="n">
        <f aca="false">IF(AND(P12&lt;&gt;"-",P12&lt;&gt;AP12),TEXT(P12,"$###,##0")&amp;CHAR(10)&amp;TEXT(AP12,"$###,##0"),P12)</f>
        <v>298</v>
      </c>
      <c r="BQ12" s="17" t="n">
        <f aca="false">IF(Q12&lt;&gt;AQ12,Q12&amp;CHAR(10)&amp;AQ12,Q12)</f>
        <v>26</v>
      </c>
      <c r="BR12" s="18" t="str">
        <f aca="false">IF(R12&lt;&gt;AR12,TEXT(R12,"$###,###")&amp;CHAR(10)&amp;TEXT(AR12,"$###,###"),R12)</f>
        <v>$23,600
$23,078</v>
      </c>
      <c r="BS12" s="18" t="str">
        <f aca="false">IF(S12&lt;&gt;AS12,TEXT(S12,"$###,###")&amp;CHAR(10)&amp;TEXT(AS12,"$###,###"),S12)</f>
        <v>$78,649
$76,434</v>
      </c>
    </row>
    <row r="13" customFormat="false" ht="12.8" hidden="false" customHeight="false" outlineLevel="0" collapsed="false">
      <c r="A13" s="10" t="n">
        <v>196</v>
      </c>
      <c r="B13" s="11" t="s">
        <v>76</v>
      </c>
      <c r="C13" s="11" t="n">
        <v>7710</v>
      </c>
      <c r="D13" s="12" t="s">
        <v>77</v>
      </c>
      <c r="E13" s="12" t="s">
        <v>78</v>
      </c>
      <c r="F13" s="12" t="s">
        <v>79</v>
      </c>
      <c r="G13" s="13" t="n">
        <v>43009</v>
      </c>
      <c r="H13" s="11" t="s">
        <v>80</v>
      </c>
      <c r="I13" s="13" t="n">
        <v>45505</v>
      </c>
      <c r="J13" s="14" t="n">
        <v>108711</v>
      </c>
      <c r="K13" s="14" t="n">
        <v>31994</v>
      </c>
      <c r="L13" s="14" t="n">
        <v>0</v>
      </c>
      <c r="M13" s="14" t="n">
        <v>1576</v>
      </c>
      <c r="N13" s="14" t="n">
        <v>187</v>
      </c>
      <c r="O13" s="14" t="n">
        <v>3994</v>
      </c>
      <c r="P13" s="14" t="n">
        <v>298</v>
      </c>
      <c r="Q13" s="11" t="n">
        <v>26</v>
      </c>
      <c r="R13" s="14" t="n">
        <v>38049</v>
      </c>
      <c r="S13" s="14" t="n">
        <v>146760</v>
      </c>
      <c r="X13" s="0" t="str">
        <f aca="false">B13</f>
        <v>AAD014</v>
      </c>
      <c r="Y13" s="15" t="n">
        <f aca="false">(B13=AB13)</f>
        <v>1</v>
      </c>
      <c r="AA13" s="12" t="n">
        <v>195</v>
      </c>
      <c r="AB13" s="11" t="s">
        <v>76</v>
      </c>
      <c r="AC13" s="11" t="n">
        <v>7710</v>
      </c>
      <c r="AD13" s="12" t="s">
        <v>77</v>
      </c>
      <c r="AE13" s="12" t="s">
        <v>78</v>
      </c>
      <c r="AF13" s="12" t="s">
        <v>79</v>
      </c>
      <c r="AG13" s="13" t="n">
        <v>43009</v>
      </c>
      <c r="AH13" s="11" t="s">
        <v>80</v>
      </c>
      <c r="AI13" s="13" t="n">
        <v>45505</v>
      </c>
      <c r="AJ13" s="14" t="n">
        <v>108711</v>
      </c>
      <c r="AK13" s="14" t="n">
        <v>31994</v>
      </c>
      <c r="AL13" s="14" t="n">
        <v>0</v>
      </c>
      <c r="AM13" s="14" t="n">
        <v>1576</v>
      </c>
      <c r="AN13" s="14" t="n">
        <v>187</v>
      </c>
      <c r="AO13" s="14" t="n">
        <v>3994</v>
      </c>
      <c r="AP13" s="14" t="n">
        <v>298</v>
      </c>
      <c r="AQ13" s="11" t="n">
        <v>26</v>
      </c>
      <c r="AR13" s="14" t="n">
        <v>38049</v>
      </c>
      <c r="AS13" s="14" t="n">
        <v>146760</v>
      </c>
      <c r="BA13" s="16" t="str">
        <f aca="false">IF(A14&lt;&gt;AA13,A14&amp;"/"&amp;AA13,A14)</f>
        <v>70/195</v>
      </c>
      <c r="BB13" s="16" t="str">
        <f aca="false">IF(B13&lt;&gt;AB13,B13&amp;CHAR(10)&amp;AB13,B13)</f>
        <v>AAD014</v>
      </c>
      <c r="BC13" s="16" t="n">
        <f aca="false">IF(C13&lt;&gt;AC13,C13&amp;CHAR(10)&amp;AC13,C13)</f>
        <v>7710</v>
      </c>
      <c r="BD13" s="16" t="str">
        <f aca="false">IF(D13&lt;&gt;AD13,D13&amp;CHAR(10)&amp;AD13,D13)</f>
        <v>Technology - Computer Science</v>
      </c>
      <c r="BE13" s="16" t="str">
        <f aca="false">IF(E13&lt;&gt;AE13,E13&amp;CHAR(10)&amp;AE13,E13)</f>
        <v>Professor</v>
      </c>
      <c r="BF13" s="16" t="str">
        <f aca="false">IF(F13&lt;&gt;AF13,F13&amp;CHAR(10)&amp;AF13,F13)</f>
        <v>Teng, Zhaopei</v>
      </c>
      <c r="BG13" s="13" t="n">
        <f aca="false">IF(G13&lt;&gt;AG13,TEXT(G13,"MM/DD/YY")&amp;CHAR(10)&amp;TEXT(AG13,"MM/DD/YY"),G13)</f>
        <v>43009</v>
      </c>
      <c r="BH13" s="17" t="str">
        <f aca="false">IF(H13&lt;&gt;AH13,H13&amp;CHAR(10)&amp;AH13,H13)</f>
        <v>M-15-d</v>
      </c>
      <c r="BI13" s="13" t="n">
        <f aca="false">IF(I13&lt;&gt;AI13,TEXT(I13,"MM/DD/YY")&amp;CHAR(10)&amp;TEXT(AI13,"MM/DD/YY"),I13)</f>
        <v>45505</v>
      </c>
      <c r="BJ13" s="18" t="n">
        <f aca="false">IF(J13&lt;&gt;AJ13,TEXT(J13,"$###,###")&amp;CHAR(10)&amp;TEXT(AJ13,"$###,###"),J13)</f>
        <v>108711</v>
      </c>
      <c r="BK13" s="18" t="n">
        <f aca="false">IF(K13&lt;&gt;AK13,TEXT(K13,"$###,###")&amp;CHAR(10)&amp;TEXT(AK13,"$###,###"),K13)</f>
        <v>31994</v>
      </c>
      <c r="BL13" s="18" t="n">
        <f aca="false">IF(AND(L13&lt;&gt;"-",L13&lt;&gt;AL13),TEXT(L13,"$###,##0")&amp;CHAR(10)&amp;TEXT(AL13,"$###,##0"),L13)</f>
        <v>0</v>
      </c>
      <c r="BM13" s="18" t="n">
        <f aca="false">IF(M13&lt;&gt;AM13,TEXT(M13,"$###,###")&amp;CHAR(10)&amp;TEXT(AM13,"$###,###"),M13)</f>
        <v>1576</v>
      </c>
      <c r="BN13" s="18" t="n">
        <f aca="false">IF(AND(N13&lt;&gt;"-",N13&lt;&gt;AN13),TEXT(N13,"$###,##0")&amp;CHAR(10)&amp;TEXT(AN13,"$###,##0"),N13)</f>
        <v>187</v>
      </c>
      <c r="BO13" s="18" t="n">
        <f aca="false">IF(AND(O13&lt;&gt;"-",O13&lt;&gt;AO13),TEXT(O13,"$###,##0")&amp;CHAR(10)&amp;TEXT(AO13,"$###,##0"),O13)</f>
        <v>3994</v>
      </c>
      <c r="BP13" s="18" t="n">
        <f aca="false">IF(AND(P13&lt;&gt;"-",P13&lt;&gt;AP13),TEXT(P13,"$###,##0")&amp;CHAR(10)&amp;TEXT(AP13,"$###,##0"),P13)</f>
        <v>298</v>
      </c>
      <c r="BQ13" s="17" t="n">
        <f aca="false">IF(Q13&lt;&gt;AQ13,Q13&amp;CHAR(10)&amp;AQ13,Q13)</f>
        <v>26</v>
      </c>
      <c r="BR13" s="18" t="n">
        <f aca="false">IF(R13&lt;&gt;AR13,TEXT(R13,"$###,###")&amp;CHAR(10)&amp;TEXT(AR13,"$###,###"),R13)</f>
        <v>38049</v>
      </c>
      <c r="BS13" s="18" t="n">
        <f aca="false">IF(S13&lt;&gt;AS13,TEXT(S13,"$###,###")&amp;CHAR(10)&amp;TEXT(AS13,"$###,###"),S13)</f>
        <v>146760</v>
      </c>
    </row>
    <row r="14" customFormat="false" ht="23.85" hidden="false" customHeight="false" outlineLevel="0" collapsed="false">
      <c r="A14" s="10" t="n">
        <v>70</v>
      </c>
      <c r="B14" s="11" t="s">
        <v>81</v>
      </c>
      <c r="C14" s="11" t="n">
        <v>6110</v>
      </c>
      <c r="D14" s="12" t="s">
        <v>82</v>
      </c>
      <c r="E14" s="12" t="s">
        <v>83</v>
      </c>
      <c r="F14" s="12" t="s">
        <v>84</v>
      </c>
      <c r="G14" s="13" t="n">
        <v>39668</v>
      </c>
      <c r="H14" s="11" t="s">
        <v>85</v>
      </c>
      <c r="I14" s="13" t="n">
        <v>45505</v>
      </c>
      <c r="J14" s="14" t="n">
        <v>44625</v>
      </c>
      <c r="K14" s="14" t="n">
        <v>13133</v>
      </c>
      <c r="L14" s="14" t="n">
        <v>0</v>
      </c>
      <c r="M14" s="14" t="n">
        <v>647</v>
      </c>
      <c r="N14" s="14" t="n">
        <v>187</v>
      </c>
      <c r="O14" s="14" t="n">
        <v>15670</v>
      </c>
      <c r="P14" s="14" t="n">
        <v>530</v>
      </c>
      <c r="Q14" s="11" t="n">
        <v>26</v>
      </c>
      <c r="R14" s="14" t="n">
        <v>30167</v>
      </c>
      <c r="S14" s="14" t="n">
        <v>74792</v>
      </c>
      <c r="X14" s="0" t="str">
        <f aca="false">B14</f>
        <v>AAD015</v>
      </c>
      <c r="Y14" s="15" t="n">
        <f aca="false">(B14=AB14)</f>
        <v>1</v>
      </c>
      <c r="AA14" s="12" t="n">
        <v>70</v>
      </c>
      <c r="AB14" s="11" t="s">
        <v>81</v>
      </c>
      <c r="AC14" s="11" t="n">
        <v>6110</v>
      </c>
      <c r="AD14" s="12" t="s">
        <v>82</v>
      </c>
      <c r="AE14" s="12" t="s">
        <v>83</v>
      </c>
      <c r="AF14" s="12" t="s">
        <v>84</v>
      </c>
      <c r="AG14" s="13" t="n">
        <v>39668</v>
      </c>
      <c r="AH14" s="11" t="s">
        <v>85</v>
      </c>
      <c r="AI14" s="13" t="n">
        <v>45505</v>
      </c>
      <c r="AJ14" s="14" t="n">
        <v>44625</v>
      </c>
      <c r="AK14" s="14" t="n">
        <v>13133</v>
      </c>
      <c r="AL14" s="14" t="n">
        <v>495</v>
      </c>
      <c r="AM14" s="14" t="n">
        <v>647</v>
      </c>
      <c r="AN14" s="14" t="n">
        <v>187</v>
      </c>
      <c r="AO14" s="14" t="n">
        <v>15670</v>
      </c>
      <c r="AP14" s="14" t="n">
        <v>530</v>
      </c>
      <c r="AQ14" s="11" t="n">
        <v>26</v>
      </c>
      <c r="AR14" s="14" t="n">
        <v>30662</v>
      </c>
      <c r="AS14" s="14" t="n">
        <v>75287</v>
      </c>
      <c r="BA14" s="16" t="str">
        <f aca="false">IF(A15&lt;&gt;AA14,A15&amp;"/"&amp;AA14,A15)</f>
        <v>62/70</v>
      </c>
      <c r="BB14" s="16" t="str">
        <f aca="false">IF(B14&lt;&gt;AB14,B14&amp;CHAR(10)&amp;AB14,B14)</f>
        <v>AAD015</v>
      </c>
      <c r="BC14" s="16" t="n">
        <f aca="false">IF(C14&lt;&gt;AC14,C14&amp;CHAR(10)&amp;AC14,C14)</f>
        <v>6110</v>
      </c>
      <c r="BD14" s="16" t="str">
        <f aca="false">IF(D14&lt;&gt;AD14,D14&amp;CHAR(10)&amp;AD14,D14)</f>
        <v>Automotive Technology</v>
      </c>
      <c r="BE14" s="16" t="str">
        <f aca="false">IF(E14&lt;&gt;AE14,E14&amp;CHAR(10)&amp;AE14,E14)</f>
        <v>Assistant Instructor</v>
      </c>
      <c r="BF14" s="16" t="str">
        <f aca="false">IF(F14&lt;&gt;AF14,F14&amp;CHAR(10)&amp;AF14,F14)</f>
        <v>Cruz, Jesse Q.</v>
      </c>
      <c r="BG14" s="13" t="n">
        <f aca="false">IF(G14&lt;&gt;AG14,TEXT(G14,"MM/DD/YY")&amp;CHAR(10)&amp;TEXT(AG14,"MM/DD/YY"),G14)</f>
        <v>39668</v>
      </c>
      <c r="BH14" s="17" t="str">
        <f aca="false">IF(H14&lt;&gt;AH14,H14&amp;CHAR(10)&amp;AH14,H14)</f>
        <v>I-6-c</v>
      </c>
      <c r="BI14" s="13" t="n">
        <f aca="false">IF(I14&lt;&gt;AI14,TEXT(I14,"MM/DD/YY")&amp;CHAR(10)&amp;TEXT(AI14,"MM/DD/YY"),I14)</f>
        <v>45505</v>
      </c>
      <c r="BJ14" s="18" t="n">
        <f aca="false">IF(J14&lt;&gt;AJ14,TEXT(J14,"$###,###")&amp;CHAR(10)&amp;TEXT(AJ14,"$###,###"),J14)</f>
        <v>44625</v>
      </c>
      <c r="BK14" s="18" t="n">
        <f aca="false">IF(K14&lt;&gt;AK14,TEXT(K14,"$###,###")&amp;CHAR(10)&amp;TEXT(AK14,"$###,###"),K14)</f>
        <v>13133</v>
      </c>
      <c r="BL14" s="18" t="str">
        <f aca="false">IF(AND(L14&lt;&gt;"-",L14&lt;&gt;AL14),TEXT(L14,"$###,##0")&amp;CHAR(10)&amp;TEXT(AL14,"$###,##0"),L14)</f>
        <v>$0
$495</v>
      </c>
      <c r="BM14" s="18" t="n">
        <f aca="false">IF(M14&lt;&gt;AM14,TEXT(M14,"$###,###")&amp;CHAR(10)&amp;TEXT(AM14,"$###,###"),M14)</f>
        <v>647</v>
      </c>
      <c r="BN14" s="18" t="n">
        <f aca="false">IF(AND(N14&lt;&gt;"-",N14&lt;&gt;AN14),TEXT(N14,"$###,##0")&amp;CHAR(10)&amp;TEXT(AN14,"$###,##0"),N14)</f>
        <v>187</v>
      </c>
      <c r="BO14" s="18" t="n">
        <f aca="false">IF(AND(O14&lt;&gt;"-",O14&lt;&gt;AO14),TEXT(O14,"$###,##0")&amp;CHAR(10)&amp;TEXT(AO14,"$###,##0"),O14)</f>
        <v>15670</v>
      </c>
      <c r="BP14" s="18" t="n">
        <f aca="false">IF(AND(P14&lt;&gt;"-",P14&lt;&gt;AP14),TEXT(P14,"$###,##0")&amp;CHAR(10)&amp;TEXT(AP14,"$###,##0"),P14)</f>
        <v>530</v>
      </c>
      <c r="BQ14" s="17" t="n">
        <f aca="false">IF(Q14&lt;&gt;AQ14,Q14&amp;CHAR(10)&amp;AQ14,Q14)</f>
        <v>26</v>
      </c>
      <c r="BR14" s="18" t="str">
        <f aca="false">IF(R14&lt;&gt;AR14,TEXT(R14,"$###,###")&amp;CHAR(10)&amp;TEXT(AR14,"$###,###"),R14)</f>
        <v>$30,167
$30,662</v>
      </c>
      <c r="BS14" s="18" t="str">
        <f aca="false">IF(S14&lt;&gt;AS14,TEXT(S14,"$###,###")&amp;CHAR(10)&amp;TEXT(AS14,"$###,###"),S14)</f>
        <v>$74,792
$75,287</v>
      </c>
    </row>
    <row r="15" customFormat="false" ht="23.85" hidden="false" customHeight="false" outlineLevel="0" collapsed="false">
      <c r="A15" s="10" t="n">
        <v>62</v>
      </c>
      <c r="B15" s="11" t="s">
        <v>86</v>
      </c>
      <c r="C15" s="11" t="n">
        <v>5030</v>
      </c>
      <c r="D15" s="12" t="s">
        <v>44</v>
      </c>
      <c r="E15" s="12" t="s">
        <v>87</v>
      </c>
      <c r="F15" s="12" t="s">
        <v>88</v>
      </c>
      <c r="G15" s="13" t="n">
        <v>44998</v>
      </c>
      <c r="H15" s="11" t="s">
        <v>89</v>
      </c>
      <c r="I15" s="13" t="n">
        <v>45658</v>
      </c>
      <c r="J15" s="14" t="n">
        <v>94029</v>
      </c>
      <c r="K15" s="14" t="n">
        <v>27673</v>
      </c>
      <c r="L15" s="14" t="n">
        <v>0</v>
      </c>
      <c r="M15" s="14" t="n">
        <v>1363</v>
      </c>
      <c r="N15" s="14" t="n">
        <v>187</v>
      </c>
      <c r="O15" s="14" t="n">
        <v>6116</v>
      </c>
      <c r="P15" s="14" t="n">
        <v>298</v>
      </c>
      <c r="Q15" s="11" t="n">
        <v>26</v>
      </c>
      <c r="R15" s="14" t="n">
        <v>35637</v>
      </c>
      <c r="S15" s="14" t="n">
        <v>129666</v>
      </c>
      <c r="X15" s="0" t="str">
        <f aca="false">B15</f>
        <v>AAD016</v>
      </c>
      <c r="Y15" s="15" t="n">
        <f aca="false">(B15=AB15)</f>
        <v>1</v>
      </c>
      <c r="AA15" s="12" t="n">
        <v>62</v>
      </c>
      <c r="AB15" s="11" t="s">
        <v>86</v>
      </c>
      <c r="AC15" s="11" t="n">
        <v>5030</v>
      </c>
      <c r="AD15" s="12" t="s">
        <v>44</v>
      </c>
      <c r="AE15" s="12" t="s">
        <v>87</v>
      </c>
      <c r="AF15" s="12" t="s">
        <v>88</v>
      </c>
      <c r="AG15" s="13" t="n">
        <v>44998</v>
      </c>
      <c r="AH15" s="11" t="s">
        <v>90</v>
      </c>
      <c r="AI15" s="13" t="n">
        <v>45364</v>
      </c>
      <c r="AJ15" s="14" t="n">
        <v>77793</v>
      </c>
      <c r="AK15" s="14" t="n">
        <v>22894</v>
      </c>
      <c r="AL15" s="14" t="n">
        <v>495</v>
      </c>
      <c r="AM15" s="14" t="n">
        <v>1128</v>
      </c>
      <c r="AN15" s="14" t="n">
        <v>187</v>
      </c>
      <c r="AO15" s="14" t="n">
        <v>6116</v>
      </c>
      <c r="AP15" s="14" t="n">
        <v>298</v>
      </c>
      <c r="AQ15" s="11" t="n">
        <v>26</v>
      </c>
      <c r="AR15" s="14" t="n">
        <v>31119</v>
      </c>
      <c r="AS15" s="14" t="n">
        <v>108912</v>
      </c>
      <c r="BA15" s="16" t="str">
        <f aca="false">IF(A16&lt;&gt;AA15,A16&amp;"/"&amp;AA15,A16)</f>
        <v>110/62</v>
      </c>
      <c r="BB15" s="16" t="str">
        <f aca="false">IF(B15&lt;&gt;AB15,B15&amp;CHAR(10)&amp;AB15,B15)</f>
        <v>AAD016</v>
      </c>
      <c r="BC15" s="16" t="n">
        <f aca="false">IF(C15&lt;&gt;AC15,C15&amp;CHAR(10)&amp;AC15,C15)</f>
        <v>5030</v>
      </c>
      <c r="BD15" s="16" t="str">
        <f aca="false">IF(D15&lt;&gt;AD15,D15&amp;CHAR(10)&amp;AD15,D15)</f>
        <v>Assessment Ins Effect &amp; Research</v>
      </c>
      <c r="BE15" s="16" t="str">
        <f aca="false">IF(E15&lt;&gt;AE15,E15&amp;CHAR(10)&amp;AE15,E15)</f>
        <v>Assistant Director</v>
      </c>
      <c r="BF15" s="16" t="str">
        <f aca="false">IF(F15&lt;&gt;AF15,F15&amp;CHAR(10)&amp;AF15,F15)</f>
        <v>Solidum, Catherine M.</v>
      </c>
      <c r="BG15" s="13" t="n">
        <f aca="false">IF(G15&lt;&gt;AG15,TEXT(G15,"MM/DD/YY")&amp;CHAR(10)&amp;TEXT(AG15,"MM/DD/YY"),G15)</f>
        <v>44998</v>
      </c>
      <c r="BH15" s="17" t="str">
        <f aca="false">IF(H15&lt;&gt;AH15,H15&amp;CHAR(10)&amp;AH15,H15)</f>
        <v>P-1-a
O-1-b</v>
      </c>
      <c r="BI15" s="13" t="str">
        <f aca="false">IF(I15&lt;&gt;AI15,TEXT(I15,"MM/DD/YY")&amp;CHAR(10)&amp;TEXT(AI15,"MM/DD/YY"),I15)</f>
        <v>01/01/25
03/13/24</v>
      </c>
      <c r="BJ15" s="18" t="str">
        <f aca="false">IF(J15&lt;&gt;AJ15,TEXT(J15,"$###,###")&amp;CHAR(10)&amp;TEXT(AJ15,"$###,###"),J15)</f>
        <v>$94,029
$77,793</v>
      </c>
      <c r="BK15" s="18" t="str">
        <f aca="false">IF(K15&lt;&gt;AK15,TEXT(K15,"$###,###")&amp;CHAR(10)&amp;TEXT(AK15,"$###,###"),K15)</f>
        <v>$27,673
$22,894</v>
      </c>
      <c r="BL15" s="18" t="str">
        <f aca="false">IF(AND(L15&lt;&gt;"-",L15&lt;&gt;AL15),TEXT(L15,"$###,##0")&amp;CHAR(10)&amp;TEXT(AL15,"$###,##0"),L15)</f>
        <v>$0
$495</v>
      </c>
      <c r="BM15" s="18" t="str">
        <f aca="false">IF(M15&lt;&gt;AM15,TEXT(M15,"$###,###")&amp;CHAR(10)&amp;TEXT(AM15,"$###,###"),M15)</f>
        <v>$1,363
$1,128</v>
      </c>
      <c r="BN15" s="18" t="n">
        <f aca="false">IF(AND(N15&lt;&gt;"-",N15&lt;&gt;AN15),TEXT(N15,"$###,##0")&amp;CHAR(10)&amp;TEXT(AN15,"$###,##0"),N15)</f>
        <v>187</v>
      </c>
      <c r="BO15" s="18" t="n">
        <f aca="false">IF(AND(O15&lt;&gt;"-",O15&lt;&gt;AO15),TEXT(O15,"$###,##0")&amp;CHAR(10)&amp;TEXT(AO15,"$###,##0"),O15)</f>
        <v>6116</v>
      </c>
      <c r="BP15" s="18" t="n">
        <f aca="false">IF(AND(P15&lt;&gt;"-",P15&lt;&gt;AP15),TEXT(P15,"$###,##0")&amp;CHAR(10)&amp;TEXT(AP15,"$###,##0"),P15)</f>
        <v>298</v>
      </c>
      <c r="BQ15" s="17" t="n">
        <f aca="false">IF(Q15&lt;&gt;AQ15,Q15&amp;CHAR(10)&amp;AQ15,Q15)</f>
        <v>26</v>
      </c>
      <c r="BR15" s="18" t="str">
        <f aca="false">IF(R15&lt;&gt;AR15,TEXT(R15,"$###,###")&amp;CHAR(10)&amp;TEXT(AR15,"$###,###"),R15)</f>
        <v>$35,637
$31,119</v>
      </c>
      <c r="BS15" s="18" t="str">
        <f aca="false">IF(S15&lt;&gt;AS15,TEXT(S15,"$###,###")&amp;CHAR(10)&amp;TEXT(AS15,"$###,###"),S15)</f>
        <v>$129,666
$108,912</v>
      </c>
    </row>
    <row r="16" customFormat="false" ht="23.85" hidden="false" customHeight="false" outlineLevel="0" collapsed="false">
      <c r="A16" s="10" t="n">
        <v>110</v>
      </c>
      <c r="B16" s="11" t="s">
        <v>91</v>
      </c>
      <c r="C16" s="11" t="n">
        <v>6950</v>
      </c>
      <c r="D16" s="12" t="s">
        <v>92</v>
      </c>
      <c r="E16" s="12" t="s">
        <v>64</v>
      </c>
      <c r="F16" s="12" t="s">
        <v>93</v>
      </c>
      <c r="G16" s="13" t="s">
        <v>66</v>
      </c>
      <c r="H16" s="11" t="s">
        <v>67</v>
      </c>
      <c r="I16" s="13" t="s">
        <v>66</v>
      </c>
      <c r="J16" s="14" t="n">
        <v>31887</v>
      </c>
      <c r="K16" s="14" t="n">
        <v>9384</v>
      </c>
      <c r="L16" s="14" t="n">
        <v>0</v>
      </c>
      <c r="M16" s="14" t="n">
        <v>462</v>
      </c>
      <c r="N16" s="14" t="n">
        <v>187</v>
      </c>
      <c r="O16" s="14" t="n">
        <v>0</v>
      </c>
      <c r="P16" s="14" t="n">
        <v>0</v>
      </c>
      <c r="Q16" s="11" t="n">
        <v>21</v>
      </c>
      <c r="R16" s="14" t="n">
        <v>10034</v>
      </c>
      <c r="S16" s="14" t="n">
        <v>41921</v>
      </c>
      <c r="X16" s="0" t="str">
        <f aca="false">B16</f>
        <v>AAD017</v>
      </c>
      <c r="Y16" s="15" t="n">
        <f aca="false">(B16=AB16)</f>
        <v>1</v>
      </c>
      <c r="AA16" s="12" t="n">
        <v>110</v>
      </c>
      <c r="AB16" s="11" t="s">
        <v>91</v>
      </c>
      <c r="AC16" s="11" t="n">
        <v>6950</v>
      </c>
      <c r="AD16" s="12" t="s">
        <v>92</v>
      </c>
      <c r="AE16" s="12" t="s">
        <v>64</v>
      </c>
      <c r="AF16" s="12" t="s">
        <v>94</v>
      </c>
      <c r="AG16" s="13" t="n">
        <v>45142</v>
      </c>
      <c r="AH16" s="11" t="s">
        <v>67</v>
      </c>
      <c r="AI16" s="13" t="s">
        <v>69</v>
      </c>
      <c r="AJ16" s="14" t="n">
        <v>31887</v>
      </c>
      <c r="AK16" s="14" t="n">
        <v>9384</v>
      </c>
      <c r="AL16" s="14" t="n">
        <v>0</v>
      </c>
      <c r="AM16" s="14" t="n">
        <v>462</v>
      </c>
      <c r="AN16" s="14" t="n">
        <v>0</v>
      </c>
      <c r="AO16" s="14" t="n">
        <v>0</v>
      </c>
      <c r="AP16" s="14" t="n">
        <v>0</v>
      </c>
      <c r="AQ16" s="11" t="n">
        <v>21</v>
      </c>
      <c r="AR16" s="14" t="n">
        <v>9847</v>
      </c>
      <c r="AS16" s="14" t="n">
        <v>41734</v>
      </c>
      <c r="BA16" s="16" t="str">
        <f aca="false">IF(A17&lt;&gt;AA16,A17&amp;"/"&amp;AA16,A17)</f>
        <v>201/110</v>
      </c>
      <c r="BB16" s="16" t="str">
        <f aca="false">IF(B16&lt;&gt;AB16,B16&amp;CHAR(10)&amp;AB16,B16)</f>
        <v>AAD017</v>
      </c>
      <c r="BC16" s="16" t="n">
        <f aca="false">IF(C16&lt;&gt;AC16,C16&amp;CHAR(10)&amp;AC16,C16)</f>
        <v>6950</v>
      </c>
      <c r="BD16" s="16" t="str">
        <f aca="false">IF(D16&lt;&gt;AD16,D16&amp;CHAR(10)&amp;AD16,D16)</f>
        <v>Construction Trades</v>
      </c>
      <c r="BE16" s="16" t="str">
        <f aca="false">IF(E16&lt;&gt;AE16,E16&amp;CHAR(10)&amp;AE16,E16)</f>
        <v>Emergency Instructor</v>
      </c>
      <c r="BF16" s="16" t="str">
        <f aca="false">IF(F16&lt;&gt;AF16,F16&amp;CHAR(10)&amp;AF16,F16)</f>
        <v>**Vacant-Tenorio, L.
Tenorio, Leonard A.</v>
      </c>
      <c r="BG16" s="13" t="str">
        <f aca="false">IF(G16&lt;&gt;AG16,TEXT(G16,"MM/DD/YY")&amp;CHAR(10)&amp;TEXT(AG16,"MM/DD/YY"),G16)</f>
        <v>-
08/04/23</v>
      </c>
      <c r="BH16" s="17" t="str">
        <f aca="false">IF(H16&lt;&gt;AH16,H16&amp;CHAR(10)&amp;AH16,H16)</f>
        <v>H-2-a</v>
      </c>
      <c r="BI16" s="13" t="str">
        <f aca="false">IF(I16&lt;&gt;AI16,TEXT(I16,"MM/DD/YY")&amp;CHAR(10)&amp;TEXT(AI16,"MM/DD/YY"),I16)</f>
        <v>-
LTA</v>
      </c>
      <c r="BJ16" s="18" t="n">
        <f aca="false">IF(J16&lt;&gt;AJ16,TEXT(J16,"$###,###")&amp;CHAR(10)&amp;TEXT(AJ16,"$###,###"),J16)</f>
        <v>31887</v>
      </c>
      <c r="BK16" s="18" t="n">
        <f aca="false">IF(K16&lt;&gt;AK16,TEXT(K16,"$###,###")&amp;CHAR(10)&amp;TEXT(AK16,"$###,###"),K16)</f>
        <v>9384</v>
      </c>
      <c r="BL16" s="18" t="n">
        <f aca="false">IF(AND(L16&lt;&gt;"-",L16&lt;&gt;AL16),TEXT(L16,"$###,##0")&amp;CHAR(10)&amp;TEXT(AL16,"$###,##0"),L16)</f>
        <v>0</v>
      </c>
      <c r="BM16" s="18" t="n">
        <f aca="false">IF(M16&lt;&gt;AM16,TEXT(M16,"$###,###")&amp;CHAR(10)&amp;TEXT(AM16,"$###,###"),M16)</f>
        <v>462</v>
      </c>
      <c r="BN16" s="18" t="str">
        <f aca="false">IF(AND(N16&lt;&gt;"-",N16&lt;&gt;AN16),TEXT(N16,"$###,##0")&amp;CHAR(10)&amp;TEXT(AN16,"$###,##0"),N16)</f>
        <v>$187
$0</v>
      </c>
      <c r="BO16" s="18" t="n">
        <f aca="false">IF(AND(O16&lt;&gt;"-",O16&lt;&gt;AO16),TEXT(O16,"$###,##0")&amp;CHAR(10)&amp;TEXT(AO16,"$###,##0"),O16)</f>
        <v>0</v>
      </c>
      <c r="BP16" s="18" t="n">
        <f aca="false">IF(AND(P16&lt;&gt;"-",P16&lt;&gt;AP16),TEXT(P16,"$###,##0")&amp;CHAR(10)&amp;TEXT(AP16,"$###,##0"),P16)</f>
        <v>0</v>
      </c>
      <c r="BQ16" s="17" t="n">
        <f aca="false">IF(Q16&lt;&gt;AQ16,Q16&amp;CHAR(10)&amp;AQ16,Q16)</f>
        <v>21</v>
      </c>
      <c r="BR16" s="18" t="str">
        <f aca="false">IF(R16&lt;&gt;AR16,TEXT(R16,"$###,###")&amp;CHAR(10)&amp;TEXT(AR16,"$###,###"),R16)</f>
        <v>$10,034
$9,847</v>
      </c>
      <c r="BS16" s="18" t="str">
        <f aca="false">IF(S16&lt;&gt;AS16,TEXT(S16,"$###,###")&amp;CHAR(10)&amp;TEXT(AS16,"$###,###"),S16)</f>
        <v>$41,921
$41,734</v>
      </c>
    </row>
    <row r="17" customFormat="false" ht="12.8" hidden="false" customHeight="false" outlineLevel="0" collapsed="false">
      <c r="A17" s="10" t="n">
        <v>201</v>
      </c>
      <c r="B17" s="11" t="s">
        <v>95</v>
      </c>
      <c r="C17" s="11" t="n">
        <v>7980</v>
      </c>
      <c r="D17" s="12" t="s">
        <v>96</v>
      </c>
      <c r="E17" s="12" t="s">
        <v>78</v>
      </c>
      <c r="F17" s="12" t="s">
        <v>97</v>
      </c>
      <c r="G17" s="13" t="n">
        <v>43009</v>
      </c>
      <c r="H17" s="11" t="s">
        <v>98</v>
      </c>
      <c r="I17" s="13" t="n">
        <v>45505</v>
      </c>
      <c r="J17" s="14" t="n">
        <v>105514</v>
      </c>
      <c r="K17" s="14" t="n">
        <v>31053</v>
      </c>
      <c r="L17" s="14" t="n">
        <v>0</v>
      </c>
      <c r="M17" s="14" t="n">
        <v>1530</v>
      </c>
      <c r="N17" s="14" t="n">
        <v>187</v>
      </c>
      <c r="O17" s="14" t="n">
        <v>0</v>
      </c>
      <c r="P17" s="14" t="n">
        <v>0</v>
      </c>
      <c r="Q17" s="11" t="n">
        <v>26</v>
      </c>
      <c r="R17" s="14" t="n">
        <v>32770</v>
      </c>
      <c r="S17" s="14" t="n">
        <v>138284</v>
      </c>
      <c r="X17" s="0" t="str">
        <f aca="false">B17</f>
        <v>AAD018</v>
      </c>
      <c r="Y17" s="15" t="n">
        <f aca="false">(B17=AB17)</f>
        <v>1</v>
      </c>
      <c r="AA17" s="12" t="n">
        <v>200</v>
      </c>
      <c r="AB17" s="11" t="s">
        <v>95</v>
      </c>
      <c r="AC17" s="11" t="n">
        <v>7980</v>
      </c>
      <c r="AD17" s="12" t="s">
        <v>96</v>
      </c>
      <c r="AE17" s="12" t="s">
        <v>78</v>
      </c>
      <c r="AF17" s="12" t="s">
        <v>97</v>
      </c>
      <c r="AG17" s="13" t="n">
        <v>43009</v>
      </c>
      <c r="AH17" s="11" t="s">
        <v>98</v>
      </c>
      <c r="AI17" s="13" t="n">
        <v>45505</v>
      </c>
      <c r="AJ17" s="14" t="n">
        <v>105514</v>
      </c>
      <c r="AK17" s="14" t="n">
        <v>31053</v>
      </c>
      <c r="AL17" s="14" t="n">
        <v>0</v>
      </c>
      <c r="AM17" s="14" t="n">
        <v>1530</v>
      </c>
      <c r="AN17" s="14" t="n">
        <v>187</v>
      </c>
      <c r="AO17" s="14" t="n">
        <v>0</v>
      </c>
      <c r="AP17" s="14" t="n">
        <v>0</v>
      </c>
      <c r="AQ17" s="11" t="n">
        <v>26</v>
      </c>
      <c r="AR17" s="14" t="n">
        <v>32770</v>
      </c>
      <c r="AS17" s="14" t="n">
        <v>138284</v>
      </c>
      <c r="BA17" s="16" t="str">
        <f aca="false">IF(A18&lt;&gt;AA17,A18&amp;"/"&amp;AA17,A18)</f>
        <v>136/200</v>
      </c>
      <c r="BB17" s="16" t="str">
        <f aca="false">IF(B17&lt;&gt;AB17,B17&amp;CHAR(10)&amp;AB17,B17)</f>
        <v>AAD018</v>
      </c>
      <c r="BC17" s="16" t="n">
        <f aca="false">IF(C17&lt;&gt;AC17,C17&amp;CHAR(10)&amp;AC17,C17)</f>
        <v>7980</v>
      </c>
      <c r="BD17" s="16" t="str">
        <f aca="false">IF(D17&lt;&gt;AD17,D17&amp;CHAR(10)&amp;AD17,D17)</f>
        <v>Bus and VisCom - Accounting</v>
      </c>
      <c r="BE17" s="16" t="str">
        <f aca="false">IF(E17&lt;&gt;AE17,E17&amp;CHAR(10)&amp;AE17,E17)</f>
        <v>Professor</v>
      </c>
      <c r="BF17" s="16" t="str">
        <f aca="false">IF(F17&lt;&gt;AF17,F17&amp;CHAR(10)&amp;AF17,F17)</f>
        <v>Pangelinan, Pilar C.</v>
      </c>
      <c r="BG17" s="13" t="n">
        <f aca="false">IF(G17&lt;&gt;AG17,TEXT(G17,"MM/DD/YY")&amp;CHAR(10)&amp;TEXT(AG17,"MM/DD/YY"),G17)</f>
        <v>43009</v>
      </c>
      <c r="BH17" s="17" t="str">
        <f aca="false">IF(H17&lt;&gt;AH17,H17&amp;CHAR(10)&amp;AH17,H17)</f>
        <v>M-15-a</v>
      </c>
      <c r="BI17" s="13" t="n">
        <f aca="false">IF(I17&lt;&gt;AI17,TEXT(I17,"MM/DD/YY")&amp;CHAR(10)&amp;TEXT(AI17,"MM/DD/YY"),I17)</f>
        <v>45505</v>
      </c>
      <c r="BJ17" s="18" t="n">
        <f aca="false">IF(J17&lt;&gt;AJ17,TEXT(J17,"$###,###")&amp;CHAR(10)&amp;TEXT(AJ17,"$###,###"),J17)</f>
        <v>105514</v>
      </c>
      <c r="BK17" s="18" t="n">
        <f aca="false">IF(K17&lt;&gt;AK17,TEXT(K17,"$###,###")&amp;CHAR(10)&amp;TEXT(AK17,"$###,###"),K17)</f>
        <v>31053</v>
      </c>
      <c r="BL17" s="18" t="n">
        <f aca="false">IF(AND(L17&lt;&gt;"-",L17&lt;&gt;AL17),TEXT(L17,"$###,##0")&amp;CHAR(10)&amp;TEXT(AL17,"$###,##0"),L17)</f>
        <v>0</v>
      </c>
      <c r="BM17" s="18" t="n">
        <f aca="false">IF(M17&lt;&gt;AM17,TEXT(M17,"$###,###")&amp;CHAR(10)&amp;TEXT(AM17,"$###,###"),M17)</f>
        <v>1530</v>
      </c>
      <c r="BN17" s="18" t="n">
        <f aca="false">IF(AND(N17&lt;&gt;"-",N17&lt;&gt;AN17),TEXT(N17,"$###,##0")&amp;CHAR(10)&amp;TEXT(AN17,"$###,##0"),N17)</f>
        <v>187</v>
      </c>
      <c r="BO17" s="18" t="n">
        <f aca="false">IF(AND(O17&lt;&gt;"-",O17&lt;&gt;AO17),TEXT(O17,"$###,##0")&amp;CHAR(10)&amp;TEXT(AO17,"$###,##0"),O17)</f>
        <v>0</v>
      </c>
      <c r="BP17" s="18" t="n">
        <f aca="false">IF(AND(P17&lt;&gt;"-",P17&lt;&gt;AP17),TEXT(P17,"$###,##0")&amp;CHAR(10)&amp;TEXT(AP17,"$###,##0"),P17)</f>
        <v>0</v>
      </c>
      <c r="BQ17" s="17" t="n">
        <f aca="false">IF(Q17&lt;&gt;AQ17,Q17&amp;CHAR(10)&amp;AQ17,Q17)</f>
        <v>26</v>
      </c>
      <c r="BR17" s="18" t="n">
        <f aca="false">IF(R17&lt;&gt;AR17,TEXT(R17,"$###,###")&amp;CHAR(10)&amp;TEXT(AR17,"$###,###"),R17)</f>
        <v>32770</v>
      </c>
      <c r="BS17" s="18" t="n">
        <f aca="false">IF(S17&lt;&gt;AS17,TEXT(S17,"$###,###")&amp;CHAR(10)&amp;TEXT(AS17,"$###,###"),S17)</f>
        <v>138284</v>
      </c>
    </row>
    <row r="18" customFormat="false" ht="12.8" hidden="false" customHeight="false" outlineLevel="0" collapsed="false">
      <c r="A18" s="10" t="n">
        <v>136</v>
      </c>
      <c r="B18" s="11" t="s">
        <v>99</v>
      </c>
      <c r="C18" s="11" t="n">
        <v>7550</v>
      </c>
      <c r="D18" s="12" t="s">
        <v>100</v>
      </c>
      <c r="E18" s="12" t="s">
        <v>83</v>
      </c>
      <c r="F18" s="12" t="s">
        <v>101</v>
      </c>
      <c r="G18" s="13" t="n">
        <v>44414</v>
      </c>
      <c r="H18" s="11" t="s">
        <v>102</v>
      </c>
      <c r="I18" s="13" t="n">
        <v>45505</v>
      </c>
      <c r="J18" s="14" t="n">
        <v>36573</v>
      </c>
      <c r="K18" s="14" t="n">
        <v>10763</v>
      </c>
      <c r="L18" s="14" t="n">
        <v>495</v>
      </c>
      <c r="M18" s="14" t="n">
        <v>530</v>
      </c>
      <c r="N18" s="14" t="n">
        <v>187</v>
      </c>
      <c r="O18" s="14" t="n">
        <v>0</v>
      </c>
      <c r="P18" s="14" t="n">
        <v>0</v>
      </c>
      <c r="Q18" s="11" t="n">
        <v>26</v>
      </c>
      <c r="R18" s="14" t="n">
        <v>11976</v>
      </c>
      <c r="S18" s="14" t="n">
        <v>48549</v>
      </c>
      <c r="X18" s="0" t="str">
        <f aca="false">B18</f>
        <v>AAD019</v>
      </c>
      <c r="Y18" s="15" t="n">
        <f aca="false">(B18=AB18)</f>
        <v>1</v>
      </c>
      <c r="AA18" s="12" t="n">
        <v>136</v>
      </c>
      <c r="AB18" s="11" t="s">
        <v>99</v>
      </c>
      <c r="AC18" s="11" t="n">
        <v>7550</v>
      </c>
      <c r="AD18" s="12" t="s">
        <v>100</v>
      </c>
      <c r="AE18" s="12" t="s">
        <v>83</v>
      </c>
      <c r="AF18" s="12" t="s">
        <v>101</v>
      </c>
      <c r="AG18" s="13" t="n">
        <v>44414</v>
      </c>
      <c r="AH18" s="11" t="s">
        <v>102</v>
      </c>
      <c r="AI18" s="13" t="n">
        <v>45505</v>
      </c>
      <c r="AJ18" s="14" t="n">
        <v>36573</v>
      </c>
      <c r="AK18" s="14" t="n">
        <v>10763</v>
      </c>
      <c r="AL18" s="14" t="n">
        <v>495</v>
      </c>
      <c r="AM18" s="14" t="n">
        <v>530</v>
      </c>
      <c r="AN18" s="14" t="n">
        <v>187</v>
      </c>
      <c r="AO18" s="14" t="n">
        <v>0</v>
      </c>
      <c r="AP18" s="14" t="n">
        <v>0</v>
      </c>
      <c r="AQ18" s="11" t="n">
        <v>26</v>
      </c>
      <c r="AR18" s="14" t="n">
        <v>11976</v>
      </c>
      <c r="AS18" s="14" t="n">
        <v>48549</v>
      </c>
      <c r="BA18" s="16" t="str">
        <f aca="false">IF(A19&lt;&gt;AA18,A19&amp;"/"&amp;AA18,A19)</f>
        <v>197/136</v>
      </c>
      <c r="BB18" s="16" t="str">
        <f aca="false">IF(B18&lt;&gt;AB18,B18&amp;CHAR(10)&amp;AB18,B18)</f>
        <v>AAD019</v>
      </c>
      <c r="BC18" s="16" t="n">
        <f aca="false">IF(C18&lt;&gt;AC18,C18&amp;CHAR(10)&amp;AC18,C18)</f>
        <v>7550</v>
      </c>
      <c r="BD18" s="16" t="str">
        <f aca="false">IF(D18&lt;&gt;AD18,D18&amp;CHAR(10)&amp;AD18,D18)</f>
        <v>Bus and VisCom - Visual Com</v>
      </c>
      <c r="BE18" s="16" t="str">
        <f aca="false">IF(E18&lt;&gt;AE18,E18&amp;CHAR(10)&amp;AE18,E18)</f>
        <v>Assistant Instructor</v>
      </c>
      <c r="BF18" s="16" t="str">
        <f aca="false">IF(F18&lt;&gt;AF18,F18&amp;CHAR(10)&amp;AF18,F18)</f>
        <v>Rowland, Christopher D.</v>
      </c>
      <c r="BG18" s="13" t="n">
        <f aca="false">IF(G18&lt;&gt;AG18,TEXT(G18,"MM/DD/YY")&amp;CHAR(10)&amp;TEXT(AG18,"MM/DD/YY"),G18)</f>
        <v>44414</v>
      </c>
      <c r="BH18" s="17" t="str">
        <f aca="false">IF(H18&lt;&gt;AH18,H18&amp;CHAR(10)&amp;AH18,H18)</f>
        <v>I-1-c</v>
      </c>
      <c r="BI18" s="13" t="n">
        <f aca="false">IF(I18&lt;&gt;AI18,TEXT(I18,"MM/DD/YY")&amp;CHAR(10)&amp;TEXT(AI18,"MM/DD/YY"),I18)</f>
        <v>45505</v>
      </c>
      <c r="BJ18" s="18" t="n">
        <f aca="false">IF(J18&lt;&gt;AJ18,TEXT(J18,"$###,###")&amp;CHAR(10)&amp;TEXT(AJ18,"$###,###"),J18)</f>
        <v>36573</v>
      </c>
      <c r="BK18" s="18" t="n">
        <f aca="false">IF(K18&lt;&gt;AK18,TEXT(K18,"$###,###")&amp;CHAR(10)&amp;TEXT(AK18,"$###,###"),K18)</f>
        <v>10763</v>
      </c>
      <c r="BL18" s="18" t="n">
        <f aca="false">IF(AND(L18&lt;&gt;"-",L18&lt;&gt;AL18),TEXT(L18,"$###,##0")&amp;CHAR(10)&amp;TEXT(AL18,"$###,##0"),L18)</f>
        <v>495</v>
      </c>
      <c r="BM18" s="18" t="n">
        <f aca="false">IF(M18&lt;&gt;AM18,TEXT(M18,"$###,###")&amp;CHAR(10)&amp;TEXT(AM18,"$###,###"),M18)</f>
        <v>530</v>
      </c>
      <c r="BN18" s="18" t="n">
        <f aca="false">IF(AND(N18&lt;&gt;"-",N18&lt;&gt;AN18),TEXT(N18,"$###,##0")&amp;CHAR(10)&amp;TEXT(AN18,"$###,##0"),N18)</f>
        <v>187</v>
      </c>
      <c r="BO18" s="18" t="n">
        <f aca="false">IF(AND(O18&lt;&gt;"-",O18&lt;&gt;AO18),TEXT(O18,"$###,##0")&amp;CHAR(10)&amp;TEXT(AO18,"$###,##0"),O18)</f>
        <v>0</v>
      </c>
      <c r="BP18" s="18" t="n">
        <f aca="false">IF(AND(P18&lt;&gt;"-",P18&lt;&gt;AP18),TEXT(P18,"$###,##0")&amp;CHAR(10)&amp;TEXT(AP18,"$###,##0"),P18)</f>
        <v>0</v>
      </c>
      <c r="BQ18" s="17" t="n">
        <f aca="false">IF(Q18&lt;&gt;AQ18,Q18&amp;CHAR(10)&amp;AQ18,Q18)</f>
        <v>26</v>
      </c>
      <c r="BR18" s="18" t="n">
        <f aca="false">IF(R18&lt;&gt;AR18,TEXT(R18,"$###,###")&amp;CHAR(10)&amp;TEXT(AR18,"$###,###"),R18)</f>
        <v>11976</v>
      </c>
      <c r="BS18" s="18" t="n">
        <f aca="false">IF(S18&lt;&gt;AS18,TEXT(S18,"$###,###")&amp;CHAR(10)&amp;TEXT(AS18,"$###,###"),S18)</f>
        <v>48549</v>
      </c>
    </row>
    <row r="19" customFormat="false" ht="23.85" hidden="false" customHeight="false" outlineLevel="0" collapsed="false">
      <c r="A19" s="10" t="n">
        <v>197</v>
      </c>
      <c r="B19" s="11" t="s">
        <v>103</v>
      </c>
      <c r="C19" s="11" t="n">
        <v>7710</v>
      </c>
      <c r="D19" s="12" t="s">
        <v>77</v>
      </c>
      <c r="E19" s="12" t="s">
        <v>54</v>
      </c>
      <c r="F19" s="12" t="s">
        <v>104</v>
      </c>
      <c r="G19" s="13" t="n">
        <v>45152</v>
      </c>
      <c r="H19" s="11" t="s">
        <v>105</v>
      </c>
      <c r="I19" s="13" t="n">
        <v>45870</v>
      </c>
      <c r="J19" s="14" t="n">
        <v>43022</v>
      </c>
      <c r="K19" s="14" t="n">
        <v>12661</v>
      </c>
      <c r="L19" s="14" t="n">
        <v>495</v>
      </c>
      <c r="M19" s="14" t="n">
        <v>624</v>
      </c>
      <c r="N19" s="14" t="n">
        <v>187</v>
      </c>
      <c r="O19" s="14" t="n">
        <v>9339</v>
      </c>
      <c r="P19" s="14" t="n">
        <v>0</v>
      </c>
      <c r="Q19" s="11" t="n">
        <v>26</v>
      </c>
      <c r="R19" s="14" t="n">
        <v>23307</v>
      </c>
      <c r="S19" s="14" t="n">
        <v>66329</v>
      </c>
      <c r="X19" s="0" t="str">
        <f aca="false">B19</f>
        <v>AAD020</v>
      </c>
      <c r="Y19" s="15" t="n">
        <f aca="false">(B19=AB19)</f>
        <v>1</v>
      </c>
      <c r="AA19" s="12" t="n">
        <v>196</v>
      </c>
      <c r="AB19" s="11" t="s">
        <v>103</v>
      </c>
      <c r="AC19" s="11" t="n">
        <v>7710</v>
      </c>
      <c r="AD19" s="12" t="s">
        <v>77</v>
      </c>
      <c r="AE19" s="12" t="s">
        <v>54</v>
      </c>
      <c r="AF19" s="12" t="s">
        <v>104</v>
      </c>
      <c r="AG19" s="13" t="n">
        <v>45152</v>
      </c>
      <c r="AH19" s="11" t="s">
        <v>105</v>
      </c>
      <c r="AI19" s="13" t="n">
        <v>45870</v>
      </c>
      <c r="AJ19" s="14" t="n">
        <v>43022</v>
      </c>
      <c r="AK19" s="14" t="n">
        <v>12661</v>
      </c>
      <c r="AL19" s="14" t="n">
        <v>495</v>
      </c>
      <c r="AM19" s="14" t="n">
        <v>624</v>
      </c>
      <c r="AN19" s="14" t="n">
        <v>0</v>
      </c>
      <c r="AO19" s="14" t="n">
        <v>9339</v>
      </c>
      <c r="AP19" s="14" t="n">
        <v>0</v>
      </c>
      <c r="AQ19" s="11" t="n">
        <v>26</v>
      </c>
      <c r="AR19" s="14" t="n">
        <v>23120</v>
      </c>
      <c r="AS19" s="14" t="n">
        <v>66142</v>
      </c>
      <c r="BA19" s="16" t="str">
        <f aca="false">IF(A20&lt;&gt;AA19,A20&amp;"/"&amp;AA19,A20)</f>
        <v>5/196</v>
      </c>
      <c r="BB19" s="16" t="str">
        <f aca="false">IF(B19&lt;&gt;AB19,B19&amp;CHAR(10)&amp;AB19,B19)</f>
        <v>AAD020</v>
      </c>
      <c r="BC19" s="16" t="n">
        <f aca="false">IF(C19&lt;&gt;AC19,C19&amp;CHAR(10)&amp;AC19,C19)</f>
        <v>7710</v>
      </c>
      <c r="BD19" s="16" t="str">
        <f aca="false">IF(D19&lt;&gt;AD19,D19&amp;CHAR(10)&amp;AD19,D19)</f>
        <v>Technology - Computer Science</v>
      </c>
      <c r="BE19" s="16" t="str">
        <f aca="false">IF(E19&lt;&gt;AE19,E19&amp;CHAR(10)&amp;AE19,E19)</f>
        <v>Instructor</v>
      </c>
      <c r="BF19" s="16" t="str">
        <f aca="false">IF(F19&lt;&gt;AF19,F19&amp;CHAR(10)&amp;AF19,F19)</f>
        <v>Buan, Carlos D.</v>
      </c>
      <c r="BG19" s="13" t="n">
        <f aca="false">IF(G19&lt;&gt;AG19,TEXT(G19,"MM/DD/YY")&amp;CHAR(10)&amp;TEXT(AG19,"MM/DD/YY"),G19)</f>
        <v>45152</v>
      </c>
      <c r="BH19" s="17" t="str">
        <f aca="false">IF(H19&lt;&gt;AH19,H19&amp;CHAR(10)&amp;AH19,H19)</f>
        <v>J-1-a</v>
      </c>
      <c r="BI19" s="13" t="n">
        <f aca="false">IF(I19&lt;&gt;AI19,TEXT(I19,"MM/DD/YY")&amp;CHAR(10)&amp;TEXT(AI19,"MM/DD/YY"),I19)</f>
        <v>45870</v>
      </c>
      <c r="BJ19" s="18" t="n">
        <f aca="false">IF(J19&lt;&gt;AJ19,TEXT(J19,"$###,###")&amp;CHAR(10)&amp;TEXT(AJ19,"$###,###"),J19)</f>
        <v>43022</v>
      </c>
      <c r="BK19" s="18" t="n">
        <f aca="false">IF(K19&lt;&gt;AK19,TEXT(K19,"$###,###")&amp;CHAR(10)&amp;TEXT(AK19,"$###,###"),K19)</f>
        <v>12661</v>
      </c>
      <c r="BL19" s="18" t="n">
        <f aca="false">IF(AND(L19&lt;&gt;"-",L19&lt;&gt;AL19),TEXT(L19,"$###,##0")&amp;CHAR(10)&amp;TEXT(AL19,"$###,##0"),L19)</f>
        <v>495</v>
      </c>
      <c r="BM19" s="18" t="n">
        <f aca="false">IF(M19&lt;&gt;AM19,TEXT(M19,"$###,###")&amp;CHAR(10)&amp;TEXT(AM19,"$###,###"),M19)</f>
        <v>624</v>
      </c>
      <c r="BN19" s="18" t="str">
        <f aca="false">IF(AND(N19&lt;&gt;"-",N19&lt;&gt;AN19),TEXT(N19,"$###,##0")&amp;CHAR(10)&amp;TEXT(AN19,"$###,##0"),N19)</f>
        <v>$187
$0</v>
      </c>
      <c r="BO19" s="18" t="n">
        <f aca="false">IF(AND(O19&lt;&gt;"-",O19&lt;&gt;AO19),TEXT(O19,"$###,##0")&amp;CHAR(10)&amp;TEXT(AO19,"$###,##0"),O19)</f>
        <v>9339</v>
      </c>
      <c r="BP19" s="18" t="n">
        <f aca="false">IF(AND(P19&lt;&gt;"-",P19&lt;&gt;AP19),TEXT(P19,"$###,##0")&amp;CHAR(10)&amp;TEXT(AP19,"$###,##0"),P19)</f>
        <v>0</v>
      </c>
      <c r="BQ19" s="17" t="n">
        <f aca="false">IF(Q19&lt;&gt;AQ19,Q19&amp;CHAR(10)&amp;AQ19,Q19)</f>
        <v>26</v>
      </c>
      <c r="BR19" s="18" t="str">
        <f aca="false">IF(R19&lt;&gt;AR19,TEXT(R19,"$###,###")&amp;CHAR(10)&amp;TEXT(AR19,"$###,###"),R19)</f>
        <v>$23,307
$23,120</v>
      </c>
      <c r="BS19" s="18" t="str">
        <f aca="false">IF(S19&lt;&gt;AS19,TEXT(S19,"$###,###")&amp;CHAR(10)&amp;TEXT(AS19,"$###,###"),S19)</f>
        <v>$66,329
$66,142</v>
      </c>
    </row>
    <row r="20" customFormat="false" ht="23.85" hidden="false" customHeight="false" outlineLevel="0" collapsed="false">
      <c r="A20" s="10" t="n">
        <v>5</v>
      </c>
      <c r="B20" s="11" t="s">
        <v>106</v>
      </c>
      <c r="C20" s="11" t="n">
        <v>1030</v>
      </c>
      <c r="D20" s="12" t="s">
        <v>107</v>
      </c>
      <c r="E20" s="12" t="s">
        <v>72</v>
      </c>
      <c r="F20" s="12" t="s">
        <v>108</v>
      </c>
      <c r="G20" s="13" t="n">
        <v>44900</v>
      </c>
      <c r="H20" s="11" t="s">
        <v>109</v>
      </c>
      <c r="I20" s="13" t="n">
        <v>45631</v>
      </c>
      <c r="J20" s="14" t="n">
        <v>42940</v>
      </c>
      <c r="K20" s="14" t="n">
        <v>12637</v>
      </c>
      <c r="L20" s="14" t="n">
        <v>0</v>
      </c>
      <c r="M20" s="14" t="n">
        <v>623</v>
      </c>
      <c r="N20" s="14" t="n">
        <v>187</v>
      </c>
      <c r="O20" s="14" t="n">
        <v>9595</v>
      </c>
      <c r="P20" s="14" t="n">
        <v>328</v>
      </c>
      <c r="Q20" s="11" t="n">
        <v>26</v>
      </c>
      <c r="R20" s="14" t="n">
        <v>23371</v>
      </c>
      <c r="S20" s="14" t="n">
        <v>66311</v>
      </c>
      <c r="X20" s="0" t="str">
        <f aca="false">B20</f>
        <v>AAD021</v>
      </c>
      <c r="Y20" s="15" t="n">
        <f aca="false">(B20=AB20)</f>
        <v>1</v>
      </c>
      <c r="AA20" s="12" t="n">
        <v>5</v>
      </c>
      <c r="AB20" s="11" t="s">
        <v>106</v>
      </c>
      <c r="AC20" s="11" t="n">
        <v>1030</v>
      </c>
      <c r="AD20" s="12" t="s">
        <v>107</v>
      </c>
      <c r="AE20" s="12" t="s">
        <v>72</v>
      </c>
      <c r="AF20" s="12" t="s">
        <v>108</v>
      </c>
      <c r="AG20" s="13" t="n">
        <v>44900</v>
      </c>
      <c r="AH20" s="11" t="s">
        <v>109</v>
      </c>
      <c r="AI20" s="13" t="n">
        <v>45631</v>
      </c>
      <c r="AJ20" s="14" t="n">
        <v>42940</v>
      </c>
      <c r="AK20" s="14" t="n">
        <v>12637</v>
      </c>
      <c r="AL20" s="14" t="n">
        <v>495</v>
      </c>
      <c r="AM20" s="14" t="n">
        <v>623</v>
      </c>
      <c r="AN20" s="14" t="n">
        <v>187</v>
      </c>
      <c r="AO20" s="14" t="n">
        <v>9595</v>
      </c>
      <c r="AP20" s="14" t="n">
        <v>328</v>
      </c>
      <c r="AQ20" s="11" t="n">
        <v>26</v>
      </c>
      <c r="AR20" s="14" t="n">
        <v>23866</v>
      </c>
      <c r="AS20" s="14" t="n">
        <v>66806</v>
      </c>
      <c r="BA20" s="16" t="str">
        <f aca="false">IF(A21&lt;&gt;AA20,A21&amp;"/"&amp;AA20,A21)</f>
        <v>151/5</v>
      </c>
      <c r="BB20" s="16" t="str">
        <f aca="false">IF(B20&lt;&gt;AB20,B20&amp;CHAR(10)&amp;AB20,B20)</f>
        <v>AAD021</v>
      </c>
      <c r="BC20" s="16" t="n">
        <f aca="false">IF(C20&lt;&gt;AC20,C20&amp;CHAR(10)&amp;AC20,C20)</f>
        <v>1030</v>
      </c>
      <c r="BD20" s="16" t="str">
        <f aca="false">IF(D20&lt;&gt;AD20,D20&amp;CHAR(10)&amp;AD20,D20)</f>
        <v>Communications and Promotions</v>
      </c>
      <c r="BE20" s="16" t="str">
        <f aca="false">IF(E20&lt;&gt;AE20,E20&amp;CHAR(10)&amp;AE20,E20)</f>
        <v>Program Coordinator I</v>
      </c>
      <c r="BF20" s="16" t="str">
        <f aca="false">IF(F20&lt;&gt;AF20,F20&amp;CHAR(10)&amp;AF20,F20)</f>
        <v>San Agustin, Trina A.</v>
      </c>
      <c r="BG20" s="13" t="n">
        <f aca="false">IF(G20&lt;&gt;AG20,TEXT(G20,"MM/DD/YY")&amp;CHAR(10)&amp;TEXT(AG20,"MM/DD/YY"),G20)</f>
        <v>44900</v>
      </c>
      <c r="BH20" s="17" t="str">
        <f aca="false">IF(H20&lt;&gt;AH20,H20&amp;CHAR(10)&amp;AH20,H20)</f>
        <v>K-2</v>
      </c>
      <c r="BI20" s="13" t="n">
        <f aca="false">IF(I20&lt;&gt;AI20,TEXT(I20,"MM/DD/YY")&amp;CHAR(10)&amp;TEXT(AI20,"MM/DD/YY"),I20)</f>
        <v>45631</v>
      </c>
      <c r="BJ20" s="18" t="n">
        <f aca="false">IF(J20&lt;&gt;AJ20,TEXT(J20,"$###,###")&amp;CHAR(10)&amp;TEXT(AJ20,"$###,###"),J20)</f>
        <v>42940</v>
      </c>
      <c r="BK20" s="18" t="n">
        <f aca="false">IF(K20&lt;&gt;AK20,TEXT(K20,"$###,###")&amp;CHAR(10)&amp;TEXT(AK20,"$###,###"),K20)</f>
        <v>12637</v>
      </c>
      <c r="BL20" s="18" t="str">
        <f aca="false">IF(AND(L20&lt;&gt;"-",L20&lt;&gt;AL20),TEXT(L20,"$###,##0")&amp;CHAR(10)&amp;TEXT(AL20,"$###,##0"),L20)</f>
        <v>$0
$495</v>
      </c>
      <c r="BM20" s="18" t="n">
        <f aca="false">IF(M20&lt;&gt;AM20,TEXT(M20,"$###,###")&amp;CHAR(10)&amp;TEXT(AM20,"$###,###"),M20)</f>
        <v>623</v>
      </c>
      <c r="BN20" s="18" t="n">
        <f aca="false">IF(AND(N20&lt;&gt;"-",N20&lt;&gt;AN20),TEXT(N20,"$###,##0")&amp;CHAR(10)&amp;TEXT(AN20,"$###,##0"),N20)</f>
        <v>187</v>
      </c>
      <c r="BO20" s="18" t="n">
        <f aca="false">IF(AND(O20&lt;&gt;"-",O20&lt;&gt;AO20),TEXT(O20,"$###,##0")&amp;CHAR(10)&amp;TEXT(AO20,"$###,##0"),O20)</f>
        <v>9595</v>
      </c>
      <c r="BP20" s="18" t="n">
        <f aca="false">IF(AND(P20&lt;&gt;"-",P20&lt;&gt;AP20),TEXT(P20,"$###,##0")&amp;CHAR(10)&amp;TEXT(AP20,"$###,##0"),P20)</f>
        <v>328</v>
      </c>
      <c r="BQ20" s="17" t="n">
        <f aca="false">IF(Q20&lt;&gt;AQ20,Q20&amp;CHAR(10)&amp;AQ20,Q20)</f>
        <v>26</v>
      </c>
      <c r="BR20" s="18" t="str">
        <f aca="false">IF(R20&lt;&gt;AR20,TEXT(R20,"$###,###")&amp;CHAR(10)&amp;TEXT(AR20,"$###,###"),R20)</f>
        <v>$23,371
$23,866</v>
      </c>
      <c r="BS20" s="18" t="str">
        <f aca="false">IF(S20&lt;&gt;AS20,TEXT(S20,"$###,###")&amp;CHAR(10)&amp;TEXT(AS20,"$###,###"),S20)</f>
        <v>$66,311
$66,806</v>
      </c>
    </row>
    <row r="21" customFormat="false" ht="23.85" hidden="false" customHeight="false" outlineLevel="0" collapsed="false">
      <c r="A21" s="10" t="n">
        <v>151</v>
      </c>
      <c r="B21" s="11" t="s">
        <v>110</v>
      </c>
      <c r="C21" s="11" t="n">
        <v>7810</v>
      </c>
      <c r="D21" s="12" t="s">
        <v>111</v>
      </c>
      <c r="E21" s="12" t="s">
        <v>54</v>
      </c>
      <c r="F21" s="12" t="s">
        <v>112</v>
      </c>
      <c r="G21" s="13" t="s">
        <v>66</v>
      </c>
      <c r="H21" s="11" t="s">
        <v>105</v>
      </c>
      <c r="I21" s="13" t="s">
        <v>66</v>
      </c>
      <c r="J21" s="14" t="n">
        <v>43022</v>
      </c>
      <c r="K21" s="14" t="n">
        <v>12661</v>
      </c>
      <c r="L21" s="14" t="n">
        <v>495</v>
      </c>
      <c r="M21" s="14" t="n">
        <v>624</v>
      </c>
      <c r="N21" s="14" t="n">
        <v>187</v>
      </c>
      <c r="O21" s="14" t="n">
        <v>0</v>
      </c>
      <c r="P21" s="14" t="n">
        <v>0</v>
      </c>
      <c r="Q21" s="11" t="n">
        <v>21</v>
      </c>
      <c r="R21" s="14" t="n">
        <v>13967</v>
      </c>
      <c r="S21" s="14" t="n">
        <v>56989</v>
      </c>
      <c r="X21" s="0" t="str">
        <f aca="false">B21</f>
        <v>AAD022</v>
      </c>
      <c r="Y21" s="15" t="n">
        <f aca="false">(B21=AB21)</f>
        <v>1</v>
      </c>
      <c r="AA21" s="12" t="n">
        <v>151</v>
      </c>
      <c r="AB21" s="11" t="s">
        <v>110</v>
      </c>
      <c r="AC21" s="11" t="n">
        <v>7810</v>
      </c>
      <c r="AD21" s="12" t="s">
        <v>111</v>
      </c>
      <c r="AE21" s="12" t="s">
        <v>54</v>
      </c>
      <c r="AF21" s="12" t="s">
        <v>113</v>
      </c>
      <c r="AG21" s="13" t="n">
        <v>45142</v>
      </c>
      <c r="AH21" s="11" t="s">
        <v>105</v>
      </c>
      <c r="AI21" s="13" t="s">
        <v>69</v>
      </c>
      <c r="AJ21" s="14" t="n">
        <v>43022</v>
      </c>
      <c r="AK21" s="14" t="n">
        <v>12661</v>
      </c>
      <c r="AL21" s="14" t="n">
        <v>495</v>
      </c>
      <c r="AM21" s="14" t="n">
        <v>624</v>
      </c>
      <c r="AN21" s="14" t="n">
        <v>0</v>
      </c>
      <c r="AO21" s="14" t="n">
        <v>0</v>
      </c>
      <c r="AP21" s="14" t="n">
        <v>0</v>
      </c>
      <c r="AQ21" s="11" t="n">
        <v>21</v>
      </c>
      <c r="AR21" s="14" t="n">
        <v>13780</v>
      </c>
      <c r="AS21" s="14" t="n">
        <v>56802</v>
      </c>
      <c r="BA21" s="16" t="str">
        <f aca="false">IF(A22&lt;&gt;AA21,A22&amp;"/"&amp;AA21,A22)</f>
        <v>161/151</v>
      </c>
      <c r="BB21" s="16" t="str">
        <f aca="false">IF(B21&lt;&gt;AB21,B21&amp;CHAR(10)&amp;AB21,B21)</f>
        <v>AAD022</v>
      </c>
      <c r="BC21" s="16" t="n">
        <f aca="false">IF(C21&lt;&gt;AC21,C21&amp;CHAR(10)&amp;AC21,C21)</f>
        <v>7810</v>
      </c>
      <c r="BD21" s="16" t="str">
        <f aca="false">IF(D21&lt;&gt;AD21,D21&amp;CHAR(10)&amp;AD21,D21)</f>
        <v>Technology - Electronics</v>
      </c>
      <c r="BE21" s="16" t="str">
        <f aca="false">IF(E21&lt;&gt;AE21,E21&amp;CHAR(10)&amp;AE21,E21)</f>
        <v>Instructor</v>
      </c>
      <c r="BF21" s="16" t="str">
        <f aca="false">IF(F21&lt;&gt;AF21,F21&amp;CHAR(10)&amp;AF21,F21)</f>
        <v>**Vacant-Paulino, C.
Paulino, Cindy A.</v>
      </c>
      <c r="BG21" s="13" t="str">
        <f aca="false">IF(G21&lt;&gt;AG21,TEXT(G21,"MM/DD/YY")&amp;CHAR(10)&amp;TEXT(AG21,"MM/DD/YY"),G21)</f>
        <v>-
08/04/23</v>
      </c>
      <c r="BH21" s="17" t="str">
        <f aca="false">IF(H21&lt;&gt;AH21,H21&amp;CHAR(10)&amp;AH21,H21)</f>
        <v>J-1-a</v>
      </c>
      <c r="BI21" s="13" t="str">
        <f aca="false">IF(I21&lt;&gt;AI21,TEXT(I21,"MM/DD/YY")&amp;CHAR(10)&amp;TEXT(AI21,"MM/DD/YY"),I21)</f>
        <v>-
LTA</v>
      </c>
      <c r="BJ21" s="18" t="n">
        <f aca="false">IF(J21&lt;&gt;AJ21,TEXT(J21,"$###,###")&amp;CHAR(10)&amp;TEXT(AJ21,"$###,###"),J21)</f>
        <v>43022</v>
      </c>
      <c r="BK21" s="18" t="n">
        <f aca="false">IF(K21&lt;&gt;AK21,TEXT(K21,"$###,###")&amp;CHAR(10)&amp;TEXT(AK21,"$###,###"),K21)</f>
        <v>12661</v>
      </c>
      <c r="BL21" s="18" t="n">
        <f aca="false">IF(AND(L21&lt;&gt;"-",L21&lt;&gt;AL21),TEXT(L21,"$###,##0")&amp;CHAR(10)&amp;TEXT(AL21,"$###,##0"),L21)</f>
        <v>495</v>
      </c>
      <c r="BM21" s="18" t="n">
        <f aca="false">IF(M21&lt;&gt;AM21,TEXT(M21,"$###,###")&amp;CHAR(10)&amp;TEXT(AM21,"$###,###"),M21)</f>
        <v>624</v>
      </c>
      <c r="BN21" s="18" t="str">
        <f aca="false">IF(AND(N21&lt;&gt;"-",N21&lt;&gt;AN21),TEXT(N21,"$###,##0")&amp;CHAR(10)&amp;TEXT(AN21,"$###,##0"),N21)</f>
        <v>$187
$0</v>
      </c>
      <c r="BO21" s="18" t="n">
        <f aca="false">IF(AND(O21&lt;&gt;"-",O21&lt;&gt;AO21),TEXT(O21,"$###,##0")&amp;CHAR(10)&amp;TEXT(AO21,"$###,##0"),O21)</f>
        <v>0</v>
      </c>
      <c r="BP21" s="18" t="n">
        <f aca="false">IF(AND(P21&lt;&gt;"-",P21&lt;&gt;AP21),TEXT(P21,"$###,##0")&amp;CHAR(10)&amp;TEXT(AP21,"$###,##0"),P21)</f>
        <v>0</v>
      </c>
      <c r="BQ21" s="17" t="n">
        <f aca="false">IF(Q21&lt;&gt;AQ21,Q21&amp;CHAR(10)&amp;AQ21,Q21)</f>
        <v>21</v>
      </c>
      <c r="BR21" s="18" t="str">
        <f aca="false">IF(R21&lt;&gt;AR21,TEXT(R21,"$###,###")&amp;CHAR(10)&amp;TEXT(AR21,"$###,###"),R21)</f>
        <v>$13,967
$13,780</v>
      </c>
      <c r="BS21" s="18" t="str">
        <f aca="false">IF(S21&lt;&gt;AS21,TEXT(S21,"$###,###")&amp;CHAR(10)&amp;TEXT(AS21,"$###,###"),S21)</f>
        <v>$56,989
$56,802</v>
      </c>
    </row>
    <row r="22" customFormat="false" ht="12.8" hidden="false" customHeight="false" outlineLevel="0" collapsed="false">
      <c r="A22" s="10" t="n">
        <v>161</v>
      </c>
      <c r="B22" s="11" t="s">
        <v>114</v>
      </c>
      <c r="C22" s="11" t="n">
        <v>7970</v>
      </c>
      <c r="D22" s="12" t="s">
        <v>63</v>
      </c>
      <c r="E22" s="12" t="s">
        <v>83</v>
      </c>
      <c r="F22" s="12" t="s">
        <v>115</v>
      </c>
      <c r="G22" s="13" t="n">
        <v>39668</v>
      </c>
      <c r="H22" s="11" t="s">
        <v>116</v>
      </c>
      <c r="I22" s="13" t="n">
        <v>45505</v>
      </c>
      <c r="J22" s="14" t="n">
        <v>54996</v>
      </c>
      <c r="K22" s="14" t="n">
        <v>16185</v>
      </c>
      <c r="L22" s="14" t="n">
        <v>495</v>
      </c>
      <c r="M22" s="14" t="n">
        <v>797</v>
      </c>
      <c r="N22" s="14" t="n">
        <v>187</v>
      </c>
      <c r="O22" s="14" t="n">
        <v>0</v>
      </c>
      <c r="P22" s="14" t="n">
        <v>0</v>
      </c>
      <c r="Q22" s="11" t="n">
        <v>26</v>
      </c>
      <c r="R22" s="14" t="n">
        <v>17665</v>
      </c>
      <c r="S22" s="14" t="n">
        <v>72661</v>
      </c>
      <c r="X22" s="0" t="str">
        <f aca="false">B22</f>
        <v>AAD023</v>
      </c>
      <c r="Y22" s="15" t="n">
        <f aca="false">(B22=AB22)</f>
        <v>1</v>
      </c>
      <c r="AA22" s="12" t="n">
        <v>161</v>
      </c>
      <c r="AB22" s="11" t="s">
        <v>114</v>
      </c>
      <c r="AC22" s="11" t="n">
        <v>7970</v>
      </c>
      <c r="AD22" s="12" t="s">
        <v>63</v>
      </c>
      <c r="AE22" s="12" t="s">
        <v>83</v>
      </c>
      <c r="AF22" s="12" t="s">
        <v>115</v>
      </c>
      <c r="AG22" s="13" t="n">
        <v>39668</v>
      </c>
      <c r="AH22" s="11" t="s">
        <v>116</v>
      </c>
      <c r="AI22" s="13" t="n">
        <v>45505</v>
      </c>
      <c r="AJ22" s="14" t="n">
        <v>54996</v>
      </c>
      <c r="AK22" s="14" t="n">
        <v>16185</v>
      </c>
      <c r="AL22" s="14" t="n">
        <v>495</v>
      </c>
      <c r="AM22" s="14" t="n">
        <v>797</v>
      </c>
      <c r="AN22" s="14" t="n">
        <v>187</v>
      </c>
      <c r="AO22" s="14" t="n">
        <v>0</v>
      </c>
      <c r="AP22" s="14" t="n">
        <v>0</v>
      </c>
      <c r="AQ22" s="11" t="n">
        <v>26</v>
      </c>
      <c r="AR22" s="14" t="n">
        <v>17665</v>
      </c>
      <c r="AS22" s="14" t="n">
        <v>72661</v>
      </c>
      <c r="BA22" s="16" t="e">
        <f aca="false">IF(A23&lt;&gt;#REF!,A23&amp;"/"&amp;#REF!,A23)</f>
        <v>#REF!</v>
      </c>
      <c r="BB22" s="16" t="str">
        <f aca="false">IF(B22&lt;&gt;AB22,B22&amp;CHAR(10)&amp;AB22,B22)</f>
        <v>AAD023</v>
      </c>
      <c r="BC22" s="16" t="n">
        <f aca="false">IF(C22&lt;&gt;AC22,C22&amp;CHAR(10)&amp;AC22,C22)</f>
        <v>7970</v>
      </c>
      <c r="BD22" s="16" t="str">
        <f aca="false">IF(D22&lt;&gt;AD22,D22&amp;CHAR(10)&amp;AD22,D22)</f>
        <v>Bus and VisCom - Marketing</v>
      </c>
      <c r="BE22" s="16" t="str">
        <f aca="false">IF(E22&lt;&gt;AE22,E22&amp;CHAR(10)&amp;AE22,E22)</f>
        <v>Assistant Instructor</v>
      </c>
      <c r="BF22" s="16" t="str">
        <f aca="false">IF(F22&lt;&gt;AF22,F22&amp;CHAR(10)&amp;AF22,F22)</f>
        <v>Chargualaf, Katherine M.</v>
      </c>
      <c r="BG22" s="13" t="n">
        <f aca="false">IF(G22&lt;&gt;AG22,TEXT(G22,"MM/DD/YY")&amp;CHAR(10)&amp;TEXT(AG22,"MM/DD/YY"),G22)</f>
        <v>39668</v>
      </c>
      <c r="BH22" s="17" t="str">
        <f aca="false">IF(H22&lt;&gt;AH22,H22&amp;CHAR(10)&amp;AH22,H22)</f>
        <v>I-11-d</v>
      </c>
      <c r="BI22" s="13" t="n">
        <f aca="false">IF(I22&lt;&gt;AI22,TEXT(I22,"MM/DD/YY")&amp;CHAR(10)&amp;TEXT(AI22,"MM/DD/YY"),I22)</f>
        <v>45505</v>
      </c>
      <c r="BJ22" s="18" t="n">
        <f aca="false">IF(J22&lt;&gt;AJ22,TEXT(J22,"$###,###")&amp;CHAR(10)&amp;TEXT(AJ22,"$###,###"),J22)</f>
        <v>54996</v>
      </c>
      <c r="BK22" s="18" t="n">
        <f aca="false">IF(K22&lt;&gt;AK22,TEXT(K22,"$###,###")&amp;CHAR(10)&amp;TEXT(AK22,"$###,###"),K22)</f>
        <v>16185</v>
      </c>
      <c r="BL22" s="18" t="n">
        <f aca="false">IF(AND(L22&lt;&gt;"-",L22&lt;&gt;AL22),TEXT(L22,"$###,##0")&amp;CHAR(10)&amp;TEXT(AL22,"$###,##0"),L22)</f>
        <v>495</v>
      </c>
      <c r="BM22" s="18" t="n">
        <f aca="false">IF(M22&lt;&gt;AM22,TEXT(M22,"$###,###")&amp;CHAR(10)&amp;TEXT(AM22,"$###,###"),M22)</f>
        <v>797</v>
      </c>
      <c r="BN22" s="18" t="n">
        <f aca="false">IF(AND(N22&lt;&gt;"-",N22&lt;&gt;AN22),TEXT(N22,"$###,##0")&amp;CHAR(10)&amp;TEXT(AN22,"$###,##0"),N22)</f>
        <v>187</v>
      </c>
      <c r="BO22" s="18" t="n">
        <f aca="false">IF(AND(O22&lt;&gt;"-",O22&lt;&gt;AO22),TEXT(O22,"$###,##0")&amp;CHAR(10)&amp;TEXT(AO22,"$###,##0"),O22)</f>
        <v>0</v>
      </c>
      <c r="BP22" s="18" t="n">
        <f aca="false">IF(AND(P22&lt;&gt;"-",P22&lt;&gt;AP22),TEXT(P22,"$###,##0")&amp;CHAR(10)&amp;TEXT(AP22,"$###,##0"),P22)</f>
        <v>0</v>
      </c>
      <c r="BQ22" s="17" t="n">
        <f aca="false">IF(Q22&lt;&gt;AQ22,Q22&amp;CHAR(10)&amp;AQ22,Q22)</f>
        <v>26</v>
      </c>
      <c r="BR22" s="18" t="n">
        <f aca="false">IF(R22&lt;&gt;AR22,TEXT(R22,"$###,###")&amp;CHAR(10)&amp;TEXT(AR22,"$###,###"),R22)</f>
        <v>17665</v>
      </c>
      <c r="BS22" s="18" t="n">
        <f aca="false">IF(S22&lt;&gt;AS22,TEXT(S22,"$###,###")&amp;CHAR(10)&amp;TEXT(AS22,"$###,###"),S22)</f>
        <v>72661</v>
      </c>
    </row>
    <row r="23" customFormat="false" ht="23.85" hidden="false" customHeight="false" outlineLevel="0" collapsed="false">
      <c r="A23" s="10" t="n">
        <v>94</v>
      </c>
      <c r="B23" s="11" t="s">
        <v>117</v>
      </c>
      <c r="C23" s="11" t="n">
        <v>6730</v>
      </c>
      <c r="D23" s="12" t="s">
        <v>118</v>
      </c>
      <c r="E23" s="12" t="s">
        <v>54</v>
      </c>
      <c r="F23" s="12" t="s">
        <v>119</v>
      </c>
      <c r="G23" s="13" t="s">
        <v>66</v>
      </c>
      <c r="H23" s="11" t="s">
        <v>120</v>
      </c>
      <c r="I23" s="13" t="s">
        <v>66</v>
      </c>
      <c r="J23" s="14" t="n">
        <v>44326</v>
      </c>
      <c r="K23" s="14" t="n">
        <v>13045</v>
      </c>
      <c r="L23" s="14" t="n">
        <v>495</v>
      </c>
      <c r="M23" s="14" t="n">
        <v>643</v>
      </c>
      <c r="N23" s="14" t="n">
        <v>187</v>
      </c>
      <c r="O23" s="14" t="n">
        <v>6928</v>
      </c>
      <c r="P23" s="14" t="n">
        <v>0</v>
      </c>
      <c r="Q23" s="11" t="n">
        <v>21</v>
      </c>
      <c r="R23" s="14" t="n">
        <v>21298</v>
      </c>
      <c r="S23" s="14" t="n">
        <v>65624</v>
      </c>
      <c r="X23" s="0" t="str">
        <f aca="false">B23</f>
        <v>AAD024</v>
      </c>
      <c r="Y23" s="15" t="n">
        <f aca="false">(B23=AB23)</f>
        <v>1</v>
      </c>
      <c r="AA23" s="12" t="n">
        <v>94</v>
      </c>
      <c r="AB23" s="11" t="s">
        <v>117</v>
      </c>
      <c r="AC23" s="11" t="n">
        <v>6730</v>
      </c>
      <c r="AD23" s="12" t="s">
        <v>118</v>
      </c>
      <c r="AE23" s="12" t="s">
        <v>54</v>
      </c>
      <c r="AF23" s="12" t="s">
        <v>121</v>
      </c>
      <c r="AG23" s="13" t="n">
        <v>44816</v>
      </c>
      <c r="AH23" s="11" t="s">
        <v>120</v>
      </c>
      <c r="AI23" s="13" t="s">
        <v>122</v>
      </c>
      <c r="AJ23" s="14" t="n">
        <v>44326</v>
      </c>
      <c r="AK23" s="14" t="n">
        <v>13045</v>
      </c>
      <c r="AL23" s="14" t="n">
        <v>495</v>
      </c>
      <c r="AM23" s="14" t="n">
        <v>643</v>
      </c>
      <c r="AN23" s="14" t="n">
        <v>187</v>
      </c>
      <c r="AO23" s="14" t="n">
        <v>6928</v>
      </c>
      <c r="AP23" s="14" t="n">
        <v>0</v>
      </c>
      <c r="AQ23" s="11" t="n">
        <v>21</v>
      </c>
      <c r="AR23" s="14" t="n">
        <v>21298</v>
      </c>
      <c r="AS23" s="14" t="n">
        <v>65624</v>
      </c>
      <c r="BA23" s="16" t="e">
        <f aca="false">IF(A24&lt;&gt;#REF!,A24&amp;"/"&amp;#REF!,A24)</f>
        <v>#REF!</v>
      </c>
      <c r="BB23" s="16" t="str">
        <f aca="false">IF(B23&lt;&gt;AB23,B23&amp;CHAR(10)&amp;AB23,B23)</f>
        <v>AAD024</v>
      </c>
      <c r="BC23" s="16" t="n">
        <f aca="false">IF(C23&lt;&gt;AC23,C23&amp;CHAR(10)&amp;AC23,C23)</f>
        <v>6730</v>
      </c>
      <c r="BD23" s="16" t="str">
        <f aca="false">IF(D23&lt;&gt;AD23,D23&amp;CHAR(10)&amp;AD23,D23)</f>
        <v>Nursing and Allied Health - PN</v>
      </c>
      <c r="BE23" s="16" t="str">
        <f aca="false">IF(E23&lt;&gt;AE23,E23&amp;CHAR(10)&amp;AE23,E23)</f>
        <v>Instructor</v>
      </c>
      <c r="BF23" s="16" t="str">
        <f aca="false">IF(F23&lt;&gt;AF23,F23&amp;CHAR(10)&amp;AF23,F23)</f>
        <v>**Vacant-Lee, W.
Lee, William E.</v>
      </c>
      <c r="BG23" s="13" t="str">
        <f aca="false">IF(G23&lt;&gt;AG23,TEXT(G23,"MM/DD/YY")&amp;CHAR(10)&amp;TEXT(AG23,"MM/DD/YY"),G23)</f>
        <v>-
09/12/22</v>
      </c>
      <c r="BH23" s="17" t="str">
        <f aca="false">IF(H23&lt;&gt;AH23,H23&amp;CHAR(10)&amp;AH23,H23)</f>
        <v>J-1-d</v>
      </c>
      <c r="BI23" s="13" t="str">
        <f aca="false">IF(I23&lt;&gt;AI23,TEXT(I23,"MM/DD/YY")&amp;CHAR(10)&amp;TEXT(AI23,"MM/DD/YY"),I23)</f>
        <v>-
LTA-Cond.</v>
      </c>
      <c r="BJ23" s="18" t="n">
        <f aca="false">IF(J23&lt;&gt;AJ23,TEXT(J23,"$###,###")&amp;CHAR(10)&amp;TEXT(AJ23,"$###,###"),J23)</f>
        <v>44326</v>
      </c>
      <c r="BK23" s="18" t="n">
        <f aca="false">IF(K23&lt;&gt;AK23,TEXT(K23,"$###,###")&amp;CHAR(10)&amp;TEXT(AK23,"$###,###"),K23)</f>
        <v>13045</v>
      </c>
      <c r="BL23" s="18" t="n">
        <f aca="false">IF(AND(L23&lt;&gt;"-",L23&lt;&gt;AL23),TEXT(L23,"$###,##0")&amp;CHAR(10)&amp;TEXT(AL23,"$###,##0"),L23)</f>
        <v>495</v>
      </c>
      <c r="BM23" s="18" t="n">
        <f aca="false">IF(M23&lt;&gt;AM23,TEXT(M23,"$###,###")&amp;CHAR(10)&amp;TEXT(AM23,"$###,###"),M23)</f>
        <v>643</v>
      </c>
      <c r="BN23" s="18" t="n">
        <f aca="false">IF(AND(N23&lt;&gt;"-",N23&lt;&gt;AN23),TEXT(N23,"$###,##0")&amp;CHAR(10)&amp;TEXT(AN23,"$###,##0"),N23)</f>
        <v>187</v>
      </c>
      <c r="BO23" s="18" t="n">
        <f aca="false">IF(AND(O23&lt;&gt;"-",O23&lt;&gt;AO23),TEXT(O23,"$###,##0")&amp;CHAR(10)&amp;TEXT(AO23,"$###,##0"),O23)</f>
        <v>6928</v>
      </c>
      <c r="BP23" s="18" t="n">
        <f aca="false">IF(AND(P23&lt;&gt;"-",P23&lt;&gt;AP23),TEXT(P23,"$###,##0")&amp;CHAR(10)&amp;TEXT(AP23,"$###,##0"),P23)</f>
        <v>0</v>
      </c>
      <c r="BQ23" s="17" t="n">
        <f aca="false">IF(Q23&lt;&gt;AQ23,Q23&amp;CHAR(10)&amp;AQ23,Q23)</f>
        <v>21</v>
      </c>
      <c r="BR23" s="18" t="n">
        <f aca="false">IF(R23&lt;&gt;AR23,TEXT(R23,"$###,###")&amp;CHAR(10)&amp;TEXT(AR23,"$###,###"),R23)</f>
        <v>21298</v>
      </c>
      <c r="BS23" s="18" t="n">
        <f aca="false">IF(S23&lt;&gt;AS23,TEXT(S23,"$###,###")&amp;CHAR(10)&amp;TEXT(AS23,"$###,###"),S23)</f>
        <v>65624</v>
      </c>
    </row>
    <row r="24" customFormat="false" ht="12.8" hidden="false" customHeight="false" outlineLevel="0" collapsed="false">
      <c r="A24" s="10" t="n">
        <v>147</v>
      </c>
      <c r="B24" s="11" t="s">
        <v>123</v>
      </c>
      <c r="C24" s="11" t="n">
        <v>7750</v>
      </c>
      <c r="D24" s="12" t="s">
        <v>124</v>
      </c>
      <c r="E24" s="12" t="s">
        <v>59</v>
      </c>
      <c r="F24" s="12" t="s">
        <v>125</v>
      </c>
      <c r="G24" s="13" t="n">
        <v>36920</v>
      </c>
      <c r="H24" s="11" t="s">
        <v>126</v>
      </c>
      <c r="I24" s="13" t="n">
        <v>45505</v>
      </c>
      <c r="J24" s="14" t="n">
        <v>78760</v>
      </c>
      <c r="K24" s="14" t="n">
        <v>23179</v>
      </c>
      <c r="L24" s="14" t="n">
        <v>0</v>
      </c>
      <c r="M24" s="14" t="n">
        <v>1142</v>
      </c>
      <c r="N24" s="14" t="n">
        <v>187</v>
      </c>
      <c r="O24" s="14" t="n">
        <v>9595</v>
      </c>
      <c r="P24" s="14" t="n">
        <v>328</v>
      </c>
      <c r="Q24" s="11" t="n">
        <v>26</v>
      </c>
      <c r="R24" s="14" t="n">
        <v>34432</v>
      </c>
      <c r="S24" s="14" t="n">
        <v>113192</v>
      </c>
      <c r="X24" s="0" t="str">
        <f aca="false">B24</f>
        <v>AAD025</v>
      </c>
      <c r="Y24" s="15" t="n">
        <f aca="false">(B24=AB24)</f>
        <v>1</v>
      </c>
      <c r="AA24" s="12" t="n">
        <v>147</v>
      </c>
      <c r="AB24" s="11" t="s">
        <v>123</v>
      </c>
      <c r="AC24" s="11" t="n">
        <v>7750</v>
      </c>
      <c r="AD24" s="12" t="s">
        <v>124</v>
      </c>
      <c r="AE24" s="12" t="s">
        <v>59</v>
      </c>
      <c r="AF24" s="12" t="s">
        <v>125</v>
      </c>
      <c r="AG24" s="13" t="n">
        <v>36920</v>
      </c>
      <c r="AH24" s="11" t="s">
        <v>126</v>
      </c>
      <c r="AI24" s="13" t="n">
        <v>45505</v>
      </c>
      <c r="AJ24" s="14" t="n">
        <v>78760</v>
      </c>
      <c r="AK24" s="14" t="n">
        <v>23179</v>
      </c>
      <c r="AL24" s="14" t="n">
        <v>0</v>
      </c>
      <c r="AM24" s="14" t="n">
        <v>1142</v>
      </c>
      <c r="AN24" s="14" t="n">
        <v>187</v>
      </c>
      <c r="AO24" s="14" t="n">
        <v>9595</v>
      </c>
      <c r="AP24" s="14" t="n">
        <v>328</v>
      </c>
      <c r="AQ24" s="11" t="n">
        <v>26</v>
      </c>
      <c r="AR24" s="14" t="n">
        <v>34432</v>
      </c>
      <c r="AS24" s="14" t="n">
        <v>113192</v>
      </c>
      <c r="BA24" s="16" t="str">
        <f aca="false">IF(A25&lt;&gt;AA22,A25&amp;"/"&amp;AA22,A25)</f>
        <v>166/161</v>
      </c>
      <c r="BB24" s="16" t="str">
        <f aca="false">IF(B24&lt;&gt;AB24,B24&amp;CHAR(10)&amp;AB24,B24)</f>
        <v>AAD025</v>
      </c>
      <c r="BC24" s="16" t="n">
        <f aca="false">IF(C24&lt;&gt;AC24,C24&amp;CHAR(10)&amp;AC24,C24)</f>
        <v>7750</v>
      </c>
      <c r="BD24" s="16" t="str">
        <f aca="false">IF(D24&lt;&gt;AD24,D24&amp;CHAR(10)&amp;AD24,D24)</f>
        <v>English</v>
      </c>
      <c r="BE24" s="16" t="str">
        <f aca="false">IF(E24&lt;&gt;AE24,E24&amp;CHAR(10)&amp;AE24,E24)</f>
        <v>Associate Professor</v>
      </c>
      <c r="BF24" s="16" t="str">
        <f aca="false">IF(F24&lt;&gt;AF24,F24&amp;CHAR(10)&amp;AF24,F24)</f>
        <v>Tam, Wilson W.</v>
      </c>
      <c r="BG24" s="13" t="n">
        <f aca="false">IF(G24&lt;&gt;AG24,TEXT(G24,"MM/DD/YY")&amp;CHAR(10)&amp;TEXT(AG24,"MM/DD/YY"),G24)</f>
        <v>36920</v>
      </c>
      <c r="BH24" s="17" t="str">
        <f aca="false">IF(H24&lt;&gt;AH24,H24&amp;CHAR(10)&amp;AH24,H24)</f>
        <v>L-10-c</v>
      </c>
      <c r="BI24" s="13" t="n">
        <f aca="false">IF(I24&lt;&gt;AI24,TEXT(I24,"MM/DD/YY")&amp;CHAR(10)&amp;TEXT(AI24,"MM/DD/YY"),I24)</f>
        <v>45505</v>
      </c>
      <c r="BJ24" s="18" t="n">
        <f aca="false">IF(J24&lt;&gt;AJ24,TEXT(J24,"$###,###")&amp;CHAR(10)&amp;TEXT(AJ24,"$###,###"),J24)</f>
        <v>78760</v>
      </c>
      <c r="BK24" s="18" t="n">
        <f aca="false">IF(K24&lt;&gt;AK24,TEXT(K24,"$###,###")&amp;CHAR(10)&amp;TEXT(AK24,"$###,###"),K24)</f>
        <v>23179</v>
      </c>
      <c r="BL24" s="18" t="n">
        <f aca="false">IF(AND(L24&lt;&gt;"-",L24&lt;&gt;AL24),TEXT(L24,"$###,##0")&amp;CHAR(10)&amp;TEXT(AL24,"$###,##0"),L24)</f>
        <v>0</v>
      </c>
      <c r="BM24" s="18" t="n">
        <f aca="false">IF(M24&lt;&gt;AM24,TEXT(M24,"$###,###")&amp;CHAR(10)&amp;TEXT(AM24,"$###,###"),M24)</f>
        <v>1142</v>
      </c>
      <c r="BN24" s="18" t="n">
        <f aca="false">IF(AND(N24&lt;&gt;"-",N24&lt;&gt;AN24),TEXT(N24,"$###,##0")&amp;CHAR(10)&amp;TEXT(AN24,"$###,##0"),N24)</f>
        <v>187</v>
      </c>
      <c r="BO24" s="18" t="n">
        <f aca="false">IF(AND(O24&lt;&gt;"-",O24&lt;&gt;AO24),TEXT(O24,"$###,##0")&amp;CHAR(10)&amp;TEXT(AO24,"$###,##0"),O24)</f>
        <v>9595</v>
      </c>
      <c r="BP24" s="18" t="n">
        <f aca="false">IF(AND(P24&lt;&gt;"-",P24&lt;&gt;AP24),TEXT(P24,"$###,##0")&amp;CHAR(10)&amp;TEXT(AP24,"$###,##0"),P24)</f>
        <v>328</v>
      </c>
      <c r="BQ24" s="17" t="n">
        <f aca="false">IF(Q24&lt;&gt;AQ24,Q24&amp;CHAR(10)&amp;AQ24,Q24)</f>
        <v>26</v>
      </c>
      <c r="BR24" s="18" t="n">
        <f aca="false">IF(R24&lt;&gt;AR24,TEXT(R24,"$###,###")&amp;CHAR(10)&amp;TEXT(AR24,"$###,###"),R24)</f>
        <v>34432</v>
      </c>
      <c r="BS24" s="18" t="n">
        <f aca="false">IF(S24&lt;&gt;AS24,TEXT(S24,"$###,###")&amp;CHAR(10)&amp;TEXT(AS24,"$###,###"),S24)</f>
        <v>113192</v>
      </c>
    </row>
    <row r="25" customFormat="false" ht="12.8" hidden="false" customHeight="false" outlineLevel="0" collapsed="false">
      <c r="A25" s="10" t="n">
        <v>166</v>
      </c>
      <c r="B25" s="11" t="s">
        <v>127</v>
      </c>
      <c r="C25" s="11" t="n">
        <v>7990</v>
      </c>
      <c r="D25" s="12" t="s">
        <v>128</v>
      </c>
      <c r="E25" s="12" t="s">
        <v>129</v>
      </c>
      <c r="F25" s="12" t="s">
        <v>130</v>
      </c>
      <c r="G25" s="13" t="n">
        <v>41548</v>
      </c>
      <c r="H25" s="11" t="s">
        <v>131</v>
      </c>
      <c r="I25" s="13" t="n">
        <v>45505</v>
      </c>
      <c r="J25" s="14" t="n">
        <v>63729</v>
      </c>
      <c r="K25" s="14" t="n">
        <v>18755</v>
      </c>
      <c r="L25" s="14" t="n">
        <v>495</v>
      </c>
      <c r="M25" s="14" t="n">
        <v>924</v>
      </c>
      <c r="N25" s="14" t="n">
        <v>187</v>
      </c>
      <c r="O25" s="14" t="n">
        <v>5709</v>
      </c>
      <c r="P25" s="14" t="n">
        <v>530</v>
      </c>
      <c r="Q25" s="11" t="n">
        <v>26</v>
      </c>
      <c r="R25" s="14" t="n">
        <v>26600</v>
      </c>
      <c r="S25" s="14" t="n">
        <v>90329</v>
      </c>
      <c r="X25" s="0" t="str">
        <f aca="false">B25</f>
        <v>AAD027</v>
      </c>
      <c r="Y25" s="15" t="n">
        <f aca="false">(B25=AB25)</f>
        <v>1</v>
      </c>
      <c r="AA25" s="12" t="n">
        <v>166</v>
      </c>
      <c r="AB25" s="11" t="s">
        <v>127</v>
      </c>
      <c r="AC25" s="11" t="n">
        <v>7990</v>
      </c>
      <c r="AD25" s="12" t="s">
        <v>128</v>
      </c>
      <c r="AE25" s="12" t="s">
        <v>129</v>
      </c>
      <c r="AF25" s="12" t="s">
        <v>130</v>
      </c>
      <c r="AG25" s="13" t="n">
        <v>41548</v>
      </c>
      <c r="AH25" s="11" t="s">
        <v>131</v>
      </c>
      <c r="AI25" s="13" t="n">
        <v>45505</v>
      </c>
      <c r="AJ25" s="14" t="n">
        <v>63729</v>
      </c>
      <c r="AK25" s="14" t="n">
        <v>18755</v>
      </c>
      <c r="AL25" s="14" t="n">
        <v>495</v>
      </c>
      <c r="AM25" s="14" t="n">
        <v>924</v>
      </c>
      <c r="AN25" s="14" t="n">
        <v>187</v>
      </c>
      <c r="AO25" s="14" t="n">
        <v>5709</v>
      </c>
      <c r="AP25" s="14" t="n">
        <v>530</v>
      </c>
      <c r="AQ25" s="11" t="n">
        <v>26</v>
      </c>
      <c r="AR25" s="14" t="n">
        <v>26600</v>
      </c>
      <c r="AS25" s="14" t="n">
        <v>90329</v>
      </c>
      <c r="BA25" s="16" t="str">
        <f aca="false">IF(A26&lt;&gt;AA23,A26&amp;"/"&amp;AA23,A26)</f>
        <v>104/94</v>
      </c>
      <c r="BB25" s="16" t="str">
        <f aca="false">IF(B25&lt;&gt;AB25,B25&amp;CHAR(10)&amp;AB25,B25)</f>
        <v>AAD027</v>
      </c>
      <c r="BC25" s="16" t="n">
        <f aca="false">IF(C25&lt;&gt;AC25,C25&amp;CHAR(10)&amp;AC25,C25)</f>
        <v>7990</v>
      </c>
      <c r="BD25" s="16" t="str">
        <f aca="false">IF(D25&lt;&gt;AD25,D25&amp;CHAR(10)&amp;AD25,D25)</f>
        <v>Bus and VisCom - Supv Mgmt</v>
      </c>
      <c r="BE25" s="16" t="str">
        <f aca="false">IF(E25&lt;&gt;AE25,E25&amp;CHAR(10)&amp;AE25,E25)</f>
        <v>Assistant Professor</v>
      </c>
      <c r="BF25" s="16" t="str">
        <f aca="false">IF(F25&lt;&gt;AF25,F25&amp;CHAR(10)&amp;AF25,F25)</f>
        <v>Tupaz, Frederick Q.</v>
      </c>
      <c r="BG25" s="13" t="n">
        <f aca="false">IF(G25&lt;&gt;AG25,TEXT(G25,"MM/DD/YY")&amp;CHAR(10)&amp;TEXT(AG25,"MM/DD/YY"),G25)</f>
        <v>41548</v>
      </c>
      <c r="BH25" s="17" t="str">
        <f aca="false">IF(H25&lt;&gt;AH25,H25&amp;CHAR(10)&amp;AH25,H25)</f>
        <v>K-8-b</v>
      </c>
      <c r="BI25" s="13" t="n">
        <f aca="false">IF(I25&lt;&gt;AI25,TEXT(I25,"MM/DD/YY")&amp;CHAR(10)&amp;TEXT(AI25,"MM/DD/YY"),I25)</f>
        <v>45505</v>
      </c>
      <c r="BJ25" s="18" t="n">
        <f aca="false">IF(J25&lt;&gt;AJ25,TEXT(J25,"$###,###")&amp;CHAR(10)&amp;TEXT(AJ25,"$###,###"),J25)</f>
        <v>63729</v>
      </c>
      <c r="BK25" s="18" t="n">
        <f aca="false">IF(K25&lt;&gt;AK25,TEXT(K25,"$###,###")&amp;CHAR(10)&amp;TEXT(AK25,"$###,###"),K25)</f>
        <v>18755</v>
      </c>
      <c r="BL25" s="18" t="n">
        <f aca="false">IF(AND(L25&lt;&gt;"-",L25&lt;&gt;AL25),TEXT(L25,"$###,##0")&amp;CHAR(10)&amp;TEXT(AL25,"$###,##0"),L25)</f>
        <v>495</v>
      </c>
      <c r="BM25" s="18" t="n">
        <f aca="false">IF(M25&lt;&gt;AM25,TEXT(M25,"$###,###")&amp;CHAR(10)&amp;TEXT(AM25,"$###,###"),M25)</f>
        <v>924</v>
      </c>
      <c r="BN25" s="18" t="n">
        <f aca="false">IF(AND(N25&lt;&gt;"-",N25&lt;&gt;AN25),TEXT(N25,"$###,##0")&amp;CHAR(10)&amp;TEXT(AN25,"$###,##0"),N25)</f>
        <v>187</v>
      </c>
      <c r="BO25" s="18" t="n">
        <f aca="false">IF(AND(O25&lt;&gt;"-",O25&lt;&gt;AO25),TEXT(O25,"$###,##0")&amp;CHAR(10)&amp;TEXT(AO25,"$###,##0"),O25)</f>
        <v>5709</v>
      </c>
      <c r="BP25" s="18" t="n">
        <f aca="false">IF(AND(P25&lt;&gt;"-",P25&lt;&gt;AP25),TEXT(P25,"$###,##0")&amp;CHAR(10)&amp;TEXT(AP25,"$###,##0"),P25)</f>
        <v>530</v>
      </c>
      <c r="BQ25" s="17" t="n">
        <f aca="false">IF(Q25&lt;&gt;AQ25,Q25&amp;CHAR(10)&amp;AQ25,Q25)</f>
        <v>26</v>
      </c>
      <c r="BR25" s="18" t="n">
        <f aca="false">IF(R25&lt;&gt;AR25,TEXT(R25,"$###,###")&amp;CHAR(10)&amp;TEXT(AR25,"$###,###"),R25)</f>
        <v>26600</v>
      </c>
      <c r="BS25" s="18" t="n">
        <f aca="false">IF(S25&lt;&gt;AS25,TEXT(S25,"$###,###")&amp;CHAR(10)&amp;TEXT(AS25,"$###,###"),S25)</f>
        <v>90329</v>
      </c>
    </row>
    <row r="26" customFormat="false" ht="12.8" hidden="false" customHeight="false" outlineLevel="0" collapsed="false">
      <c r="A26" s="10" t="n">
        <v>104</v>
      </c>
      <c r="B26" s="11" t="s">
        <v>132</v>
      </c>
      <c r="C26" s="11" t="n">
        <v>6820</v>
      </c>
      <c r="D26" s="12" t="s">
        <v>133</v>
      </c>
      <c r="E26" s="12" t="s">
        <v>83</v>
      </c>
      <c r="F26" s="12" t="s">
        <v>134</v>
      </c>
      <c r="G26" s="13" t="n">
        <v>44414</v>
      </c>
      <c r="H26" s="11" t="s">
        <v>102</v>
      </c>
      <c r="I26" s="13" t="n">
        <v>45505</v>
      </c>
      <c r="J26" s="14" t="n">
        <v>36573</v>
      </c>
      <c r="K26" s="14" t="n">
        <v>10763</v>
      </c>
      <c r="L26" s="14" t="n">
        <v>495</v>
      </c>
      <c r="M26" s="14" t="n">
        <v>530</v>
      </c>
      <c r="N26" s="14" t="n">
        <v>187</v>
      </c>
      <c r="O26" s="14" t="n">
        <v>9595</v>
      </c>
      <c r="P26" s="14" t="n">
        <v>328</v>
      </c>
      <c r="Q26" s="11" t="n">
        <v>26</v>
      </c>
      <c r="R26" s="14" t="n">
        <v>21899</v>
      </c>
      <c r="S26" s="14" t="n">
        <v>58472</v>
      </c>
      <c r="X26" s="0" t="str">
        <f aca="false">B26</f>
        <v>AAD029</v>
      </c>
      <c r="Y26" s="15" t="n">
        <f aca="false">(B26=AB26)</f>
        <v>1</v>
      </c>
      <c r="AA26" s="12" t="n">
        <v>104</v>
      </c>
      <c r="AB26" s="11" t="s">
        <v>132</v>
      </c>
      <c r="AC26" s="11" t="n">
        <v>6820</v>
      </c>
      <c r="AD26" s="12" t="s">
        <v>133</v>
      </c>
      <c r="AE26" s="12" t="s">
        <v>83</v>
      </c>
      <c r="AF26" s="12" t="s">
        <v>134</v>
      </c>
      <c r="AG26" s="13" t="n">
        <v>44414</v>
      </c>
      <c r="AH26" s="11" t="s">
        <v>102</v>
      </c>
      <c r="AI26" s="13" t="n">
        <v>45505</v>
      </c>
      <c r="AJ26" s="14" t="n">
        <v>36573</v>
      </c>
      <c r="AK26" s="14" t="n">
        <v>10763</v>
      </c>
      <c r="AL26" s="14" t="n">
        <v>495</v>
      </c>
      <c r="AM26" s="14" t="n">
        <v>530</v>
      </c>
      <c r="AN26" s="14" t="n">
        <v>187</v>
      </c>
      <c r="AO26" s="14" t="n">
        <v>9595</v>
      </c>
      <c r="AP26" s="14" t="n">
        <v>328</v>
      </c>
      <c r="AQ26" s="11" t="n">
        <v>26</v>
      </c>
      <c r="AR26" s="14" t="n">
        <v>21899</v>
      </c>
      <c r="AS26" s="14" t="n">
        <v>58472</v>
      </c>
      <c r="BA26" s="16" t="str">
        <f aca="false">IF(A27&lt;&gt;AA25,A27&amp;"/"&amp;AA25,A27)</f>
        <v>162/166</v>
      </c>
      <c r="BB26" s="16" t="str">
        <f aca="false">IF(B26&lt;&gt;AB26,B26&amp;CHAR(10)&amp;AB26,B26)</f>
        <v>AAD029</v>
      </c>
      <c r="BC26" s="16" t="n">
        <f aca="false">IF(C26&lt;&gt;AC26,C26&amp;CHAR(10)&amp;AC26,C26)</f>
        <v>6820</v>
      </c>
      <c r="BD26" s="16" t="str">
        <f aca="false">IF(D26&lt;&gt;AD26,D26&amp;CHAR(10)&amp;AD26,D26)</f>
        <v>Culinary and Foodservices</v>
      </c>
      <c r="BE26" s="16" t="str">
        <f aca="false">IF(E26&lt;&gt;AE26,E26&amp;CHAR(10)&amp;AE26,E26)</f>
        <v>Assistant Instructor</v>
      </c>
      <c r="BF26" s="16" t="str">
        <f aca="false">IF(F26&lt;&gt;AF26,F26&amp;CHAR(10)&amp;AF26,F26)</f>
        <v>Quitugua, Karen Rose J.</v>
      </c>
      <c r="BG26" s="13" t="n">
        <f aca="false">IF(G26&lt;&gt;AG26,TEXT(G26,"MM/DD/YY")&amp;CHAR(10)&amp;TEXT(AG26,"MM/DD/YY"),G26)</f>
        <v>44414</v>
      </c>
      <c r="BH26" s="17" t="str">
        <f aca="false">IF(H26&lt;&gt;AH26,H26&amp;CHAR(10)&amp;AH26,H26)</f>
        <v>I-1-c</v>
      </c>
      <c r="BI26" s="13" t="n">
        <f aca="false">IF(I26&lt;&gt;AI26,TEXT(I26,"MM/DD/YY")&amp;CHAR(10)&amp;TEXT(AI26,"MM/DD/YY"),I26)</f>
        <v>45505</v>
      </c>
      <c r="BJ26" s="18" t="n">
        <f aca="false">IF(J26&lt;&gt;AJ26,TEXT(J26,"$###,###")&amp;CHAR(10)&amp;TEXT(AJ26,"$###,###"),J26)</f>
        <v>36573</v>
      </c>
      <c r="BK26" s="18" t="n">
        <f aca="false">IF(K26&lt;&gt;AK26,TEXT(K26,"$###,###")&amp;CHAR(10)&amp;TEXT(AK26,"$###,###"),K26)</f>
        <v>10763</v>
      </c>
      <c r="BL26" s="18" t="n">
        <f aca="false">IF(AND(L26&lt;&gt;"-",L26&lt;&gt;AL26),TEXT(L26,"$###,##0")&amp;CHAR(10)&amp;TEXT(AL26,"$###,##0"),L26)</f>
        <v>495</v>
      </c>
      <c r="BM26" s="18" t="n">
        <f aca="false">IF(M26&lt;&gt;AM26,TEXT(M26,"$###,###")&amp;CHAR(10)&amp;TEXT(AM26,"$###,###"),M26)</f>
        <v>530</v>
      </c>
      <c r="BN26" s="18" t="n">
        <f aca="false">IF(AND(N26&lt;&gt;"-",N26&lt;&gt;AN26),TEXT(N26,"$###,##0")&amp;CHAR(10)&amp;TEXT(AN26,"$###,##0"),N26)</f>
        <v>187</v>
      </c>
      <c r="BO26" s="18" t="n">
        <f aca="false">IF(AND(O26&lt;&gt;"-",O26&lt;&gt;AO26),TEXT(O26,"$###,##0")&amp;CHAR(10)&amp;TEXT(AO26,"$###,##0"),O26)</f>
        <v>9595</v>
      </c>
      <c r="BP26" s="18" t="n">
        <f aca="false">IF(AND(P26&lt;&gt;"-",P26&lt;&gt;AP26),TEXT(P26,"$###,##0")&amp;CHAR(10)&amp;TEXT(AP26,"$###,##0"),P26)</f>
        <v>328</v>
      </c>
      <c r="BQ26" s="17" t="n">
        <f aca="false">IF(Q26&lt;&gt;AQ26,Q26&amp;CHAR(10)&amp;AQ26,Q26)</f>
        <v>26</v>
      </c>
      <c r="BR26" s="18" t="n">
        <f aca="false">IF(R26&lt;&gt;AR26,TEXT(R26,"$###,###")&amp;CHAR(10)&amp;TEXT(AR26,"$###,###"),R26)</f>
        <v>21899</v>
      </c>
      <c r="BS26" s="18" t="n">
        <f aca="false">IF(S26&lt;&gt;AS26,TEXT(S26,"$###,###")&amp;CHAR(10)&amp;TEXT(AS26,"$###,###"),S26)</f>
        <v>58472</v>
      </c>
    </row>
    <row r="27" customFormat="false" ht="12.8" hidden="false" customHeight="false" outlineLevel="0" collapsed="false">
      <c r="A27" s="10" t="n">
        <v>162</v>
      </c>
      <c r="B27" s="11" t="s">
        <v>135</v>
      </c>
      <c r="C27" s="11" t="n">
        <v>7970</v>
      </c>
      <c r="D27" s="12" t="s">
        <v>63</v>
      </c>
      <c r="E27" s="12" t="s">
        <v>54</v>
      </c>
      <c r="F27" s="12" t="s">
        <v>136</v>
      </c>
      <c r="G27" s="13" t="n">
        <v>43686</v>
      </c>
      <c r="H27" s="11" t="s">
        <v>137</v>
      </c>
      <c r="I27" s="13" t="n">
        <v>45505</v>
      </c>
      <c r="J27" s="14" t="n">
        <v>44769</v>
      </c>
      <c r="K27" s="14" t="n">
        <v>13176</v>
      </c>
      <c r="L27" s="14" t="n">
        <v>495</v>
      </c>
      <c r="M27" s="14" t="n">
        <v>649</v>
      </c>
      <c r="N27" s="14" t="n">
        <v>187</v>
      </c>
      <c r="O27" s="14" t="n">
        <v>0</v>
      </c>
      <c r="P27" s="14" t="n">
        <v>0</v>
      </c>
      <c r="Q27" s="11" t="n">
        <v>26</v>
      </c>
      <c r="R27" s="14" t="n">
        <v>14507</v>
      </c>
      <c r="S27" s="14" t="n">
        <v>59276</v>
      </c>
      <c r="X27" s="0" t="str">
        <f aca="false">B27</f>
        <v>AAD030</v>
      </c>
      <c r="Y27" s="15" t="n">
        <f aca="false">(B27=AB27)</f>
        <v>1</v>
      </c>
      <c r="AA27" s="12" t="n">
        <v>162</v>
      </c>
      <c r="AB27" s="11" t="s">
        <v>135</v>
      </c>
      <c r="AC27" s="11" t="n">
        <v>7970</v>
      </c>
      <c r="AD27" s="12" t="s">
        <v>63</v>
      </c>
      <c r="AE27" s="12" t="s">
        <v>54</v>
      </c>
      <c r="AF27" s="12" t="s">
        <v>136</v>
      </c>
      <c r="AG27" s="13" t="n">
        <v>43686</v>
      </c>
      <c r="AH27" s="11" t="s">
        <v>137</v>
      </c>
      <c r="AI27" s="13" t="n">
        <v>45505</v>
      </c>
      <c r="AJ27" s="14" t="n">
        <v>44769</v>
      </c>
      <c r="AK27" s="14" t="n">
        <v>13176</v>
      </c>
      <c r="AL27" s="14" t="n">
        <v>495</v>
      </c>
      <c r="AM27" s="14" t="n">
        <v>649</v>
      </c>
      <c r="AN27" s="14" t="n">
        <v>187</v>
      </c>
      <c r="AO27" s="14" t="n">
        <v>0</v>
      </c>
      <c r="AP27" s="14" t="n">
        <v>0</v>
      </c>
      <c r="AQ27" s="11" t="n">
        <v>26</v>
      </c>
      <c r="AR27" s="14" t="n">
        <v>14507</v>
      </c>
      <c r="AS27" s="14" t="n">
        <v>59276</v>
      </c>
      <c r="BA27" s="16" t="str">
        <f aca="false">IF(A28&lt;&gt;AA26,A28&amp;"/"&amp;AA26,A28)</f>
        <v>163/104</v>
      </c>
      <c r="BB27" s="16" t="str">
        <f aca="false">IF(B27&lt;&gt;AB27,B27&amp;CHAR(10)&amp;AB27,B27)</f>
        <v>AAD030</v>
      </c>
      <c r="BC27" s="16" t="n">
        <f aca="false">IF(C27&lt;&gt;AC27,C27&amp;CHAR(10)&amp;AC27,C27)</f>
        <v>7970</v>
      </c>
      <c r="BD27" s="16" t="str">
        <f aca="false">IF(D27&lt;&gt;AD27,D27&amp;CHAR(10)&amp;AD27,D27)</f>
        <v>Bus and VisCom - Marketing</v>
      </c>
      <c r="BE27" s="16" t="str">
        <f aca="false">IF(E27&lt;&gt;AE27,E27&amp;CHAR(10)&amp;AE27,E27)</f>
        <v>Instructor</v>
      </c>
      <c r="BF27" s="16" t="str">
        <f aca="false">IF(F27&lt;&gt;AF27,F27&amp;CHAR(10)&amp;AF27,F27)</f>
        <v>Randle, Michelle D.</v>
      </c>
      <c r="BG27" s="13" t="n">
        <f aca="false">IF(G27&lt;&gt;AG27,TEXT(G27,"MM/DD/YY")&amp;CHAR(10)&amp;TEXT(AG27,"MM/DD/YY"),G27)</f>
        <v>43686</v>
      </c>
      <c r="BH27" s="17" t="str">
        <f aca="false">IF(H27&lt;&gt;AH27,H27&amp;CHAR(10)&amp;AH27,H27)</f>
        <v>J-2-a</v>
      </c>
      <c r="BI27" s="13" t="n">
        <f aca="false">IF(I27&lt;&gt;AI27,TEXT(I27,"MM/DD/YY")&amp;CHAR(10)&amp;TEXT(AI27,"MM/DD/YY"),I27)</f>
        <v>45505</v>
      </c>
      <c r="BJ27" s="18" t="n">
        <f aca="false">IF(J27&lt;&gt;AJ27,TEXT(J27,"$###,###")&amp;CHAR(10)&amp;TEXT(AJ27,"$###,###"),J27)</f>
        <v>44769</v>
      </c>
      <c r="BK27" s="18" t="n">
        <f aca="false">IF(K27&lt;&gt;AK27,TEXT(K27,"$###,###")&amp;CHAR(10)&amp;TEXT(AK27,"$###,###"),K27)</f>
        <v>13176</v>
      </c>
      <c r="BL27" s="18" t="n">
        <f aca="false">IF(AND(L27&lt;&gt;"-",L27&lt;&gt;AL27),TEXT(L27,"$###,##0")&amp;CHAR(10)&amp;TEXT(AL27,"$###,##0"),L27)</f>
        <v>495</v>
      </c>
      <c r="BM27" s="18" t="n">
        <f aca="false">IF(M27&lt;&gt;AM27,TEXT(M27,"$###,###")&amp;CHAR(10)&amp;TEXT(AM27,"$###,###"),M27)</f>
        <v>649</v>
      </c>
      <c r="BN27" s="18" t="n">
        <f aca="false">IF(AND(N27&lt;&gt;"-",N27&lt;&gt;AN27),TEXT(N27,"$###,##0")&amp;CHAR(10)&amp;TEXT(AN27,"$###,##0"),N27)</f>
        <v>187</v>
      </c>
      <c r="BO27" s="18" t="n">
        <f aca="false">IF(AND(O27&lt;&gt;"-",O27&lt;&gt;AO27),TEXT(O27,"$###,##0")&amp;CHAR(10)&amp;TEXT(AO27,"$###,##0"),O27)</f>
        <v>0</v>
      </c>
      <c r="BP27" s="18" t="n">
        <f aca="false">IF(AND(P27&lt;&gt;"-",P27&lt;&gt;AP27),TEXT(P27,"$###,##0")&amp;CHAR(10)&amp;TEXT(AP27,"$###,##0"),P27)</f>
        <v>0</v>
      </c>
      <c r="BQ27" s="17" t="n">
        <f aca="false">IF(Q27&lt;&gt;AQ27,Q27&amp;CHAR(10)&amp;AQ27,Q27)</f>
        <v>26</v>
      </c>
      <c r="BR27" s="18" t="n">
        <f aca="false">IF(R27&lt;&gt;AR27,TEXT(R27,"$###,###")&amp;CHAR(10)&amp;TEXT(AR27,"$###,###"),R27)</f>
        <v>14507</v>
      </c>
      <c r="BS27" s="18" t="n">
        <f aca="false">IF(S27&lt;&gt;AS27,TEXT(S27,"$###,###")&amp;CHAR(10)&amp;TEXT(AS27,"$###,###"),S27)</f>
        <v>59276</v>
      </c>
    </row>
    <row r="28" customFormat="false" ht="12.8" hidden="false" customHeight="false" outlineLevel="0" collapsed="false">
      <c r="A28" s="10" t="n">
        <v>163</v>
      </c>
      <c r="B28" s="11" t="s">
        <v>138</v>
      </c>
      <c r="C28" s="11" t="n">
        <v>7970</v>
      </c>
      <c r="D28" s="12" t="s">
        <v>63</v>
      </c>
      <c r="E28" s="12" t="s">
        <v>54</v>
      </c>
      <c r="F28" s="12" t="s">
        <v>139</v>
      </c>
      <c r="G28" s="13" t="n">
        <v>36010</v>
      </c>
      <c r="H28" s="11" t="s">
        <v>140</v>
      </c>
      <c r="I28" s="13" t="n">
        <v>45505</v>
      </c>
      <c r="J28" s="14" t="n">
        <v>75860</v>
      </c>
      <c r="K28" s="14" t="n">
        <v>22326</v>
      </c>
      <c r="L28" s="14" t="n">
        <v>0</v>
      </c>
      <c r="M28" s="14" t="n">
        <v>1100</v>
      </c>
      <c r="N28" s="14" t="n">
        <v>187</v>
      </c>
      <c r="O28" s="14" t="n">
        <v>3994</v>
      </c>
      <c r="P28" s="14" t="n">
        <v>298</v>
      </c>
      <c r="Q28" s="11" t="n">
        <v>26</v>
      </c>
      <c r="R28" s="14" t="n">
        <v>27904</v>
      </c>
      <c r="S28" s="14" t="n">
        <v>103764</v>
      </c>
      <c r="X28" s="0" t="str">
        <f aca="false">B28</f>
        <v>AAD031</v>
      </c>
      <c r="Y28" s="15" t="n">
        <f aca="false">(B28=AB28)</f>
        <v>1</v>
      </c>
      <c r="AA28" s="12" t="n">
        <v>163</v>
      </c>
      <c r="AB28" s="11" t="s">
        <v>138</v>
      </c>
      <c r="AC28" s="11" t="n">
        <v>7970</v>
      </c>
      <c r="AD28" s="12" t="s">
        <v>63</v>
      </c>
      <c r="AE28" s="12" t="s">
        <v>54</v>
      </c>
      <c r="AF28" s="12" t="s">
        <v>139</v>
      </c>
      <c r="AG28" s="13" t="n">
        <v>36010</v>
      </c>
      <c r="AH28" s="11" t="s">
        <v>140</v>
      </c>
      <c r="AI28" s="13" t="n">
        <v>45505</v>
      </c>
      <c r="AJ28" s="14" t="n">
        <v>75860</v>
      </c>
      <c r="AK28" s="14" t="n">
        <v>22326</v>
      </c>
      <c r="AL28" s="14" t="n">
        <v>0</v>
      </c>
      <c r="AM28" s="14" t="n">
        <v>1100</v>
      </c>
      <c r="AN28" s="14" t="n">
        <v>187</v>
      </c>
      <c r="AO28" s="14" t="n">
        <v>3994</v>
      </c>
      <c r="AP28" s="14" t="n">
        <v>298</v>
      </c>
      <c r="AQ28" s="11" t="n">
        <v>26</v>
      </c>
      <c r="AR28" s="14" t="n">
        <v>27904</v>
      </c>
      <c r="AS28" s="14" t="n">
        <v>103764</v>
      </c>
      <c r="BA28" s="16" t="str">
        <f aca="false">IF(A29&lt;&gt;AA27,A29&amp;"/"&amp;AA27,A29)</f>
        <v>71/162</v>
      </c>
      <c r="BB28" s="16" t="str">
        <f aca="false">IF(B28&lt;&gt;AB28,B28&amp;CHAR(10)&amp;AB28,B28)</f>
        <v>AAD031</v>
      </c>
      <c r="BC28" s="16" t="n">
        <f aca="false">IF(C28&lt;&gt;AC28,C28&amp;CHAR(10)&amp;AC28,C28)</f>
        <v>7970</v>
      </c>
      <c r="BD28" s="16" t="str">
        <f aca="false">IF(D28&lt;&gt;AD28,D28&amp;CHAR(10)&amp;AD28,D28)</f>
        <v>Bus and VisCom - Marketing</v>
      </c>
      <c r="BE28" s="16" t="str">
        <f aca="false">IF(E28&lt;&gt;AE28,E28&amp;CHAR(10)&amp;AE28,E28)</f>
        <v>Instructor</v>
      </c>
      <c r="BF28" s="16" t="str">
        <f aca="false">IF(F28&lt;&gt;AF28,F28&amp;CHAR(10)&amp;AF28,F28)</f>
        <v>Cruz, Nenita P.</v>
      </c>
      <c r="BG28" s="13" t="n">
        <f aca="false">IF(G28&lt;&gt;AG28,TEXT(G28,"MM/DD/YY")&amp;CHAR(10)&amp;TEXT(AG28,"MM/DD/YY"),G28)</f>
        <v>36010</v>
      </c>
      <c r="BH28" s="17" t="str">
        <f aca="false">IF(H28&lt;&gt;AH28,H28&amp;CHAR(10)&amp;AH28,H28)</f>
        <v>J-15-b</v>
      </c>
      <c r="BI28" s="13" t="n">
        <f aca="false">IF(I28&lt;&gt;AI28,TEXT(I28,"MM/DD/YY")&amp;CHAR(10)&amp;TEXT(AI28,"MM/DD/YY"),I28)</f>
        <v>45505</v>
      </c>
      <c r="BJ28" s="18" t="n">
        <f aca="false">IF(J28&lt;&gt;AJ28,TEXT(J28,"$###,###")&amp;CHAR(10)&amp;TEXT(AJ28,"$###,###"),J28)</f>
        <v>75860</v>
      </c>
      <c r="BK28" s="18" t="n">
        <f aca="false">IF(K28&lt;&gt;AK28,TEXT(K28,"$###,###")&amp;CHAR(10)&amp;TEXT(AK28,"$###,###"),K28)</f>
        <v>22326</v>
      </c>
      <c r="BL28" s="18" t="n">
        <f aca="false">IF(AND(L28&lt;&gt;"-",L28&lt;&gt;AL28),TEXT(L28,"$###,##0")&amp;CHAR(10)&amp;TEXT(AL28,"$###,##0"),L28)</f>
        <v>0</v>
      </c>
      <c r="BM28" s="18" t="n">
        <f aca="false">IF(M28&lt;&gt;AM28,TEXT(M28,"$###,###")&amp;CHAR(10)&amp;TEXT(AM28,"$###,###"),M28)</f>
        <v>1100</v>
      </c>
      <c r="BN28" s="18" t="n">
        <f aca="false">IF(AND(N28&lt;&gt;"-",N28&lt;&gt;AN28),TEXT(N28,"$###,##0")&amp;CHAR(10)&amp;TEXT(AN28,"$###,##0"),N28)</f>
        <v>187</v>
      </c>
      <c r="BO28" s="18" t="n">
        <f aca="false">IF(AND(O28&lt;&gt;"-",O28&lt;&gt;AO28),TEXT(O28,"$###,##0")&amp;CHAR(10)&amp;TEXT(AO28,"$###,##0"),O28)</f>
        <v>3994</v>
      </c>
      <c r="BP28" s="18" t="n">
        <f aca="false">IF(AND(P28&lt;&gt;"-",P28&lt;&gt;AP28),TEXT(P28,"$###,##0")&amp;CHAR(10)&amp;TEXT(AP28,"$###,##0"),P28)</f>
        <v>298</v>
      </c>
      <c r="BQ28" s="17" t="n">
        <f aca="false">IF(Q28&lt;&gt;AQ28,Q28&amp;CHAR(10)&amp;AQ28,Q28)</f>
        <v>26</v>
      </c>
      <c r="BR28" s="18" t="n">
        <f aca="false">IF(R28&lt;&gt;AR28,TEXT(R28,"$###,###")&amp;CHAR(10)&amp;TEXT(AR28,"$###,###"),R28)</f>
        <v>27904</v>
      </c>
      <c r="BS28" s="18" t="n">
        <f aca="false">IF(S28&lt;&gt;AS28,TEXT(S28,"$###,###")&amp;CHAR(10)&amp;TEXT(AS28,"$###,###"),S28)</f>
        <v>103764</v>
      </c>
    </row>
    <row r="29" customFormat="false" ht="23.85" hidden="false" customHeight="false" outlineLevel="0" collapsed="false">
      <c r="A29" s="10" t="n">
        <v>71</v>
      </c>
      <c r="B29" s="11" t="s">
        <v>141</v>
      </c>
      <c r="C29" s="11" t="n">
        <v>6110</v>
      </c>
      <c r="D29" s="12" t="s">
        <v>82</v>
      </c>
      <c r="E29" s="12" t="s">
        <v>54</v>
      </c>
      <c r="F29" s="12" t="s">
        <v>142</v>
      </c>
      <c r="G29" s="13" t="s">
        <v>66</v>
      </c>
      <c r="H29" s="11" t="s">
        <v>105</v>
      </c>
      <c r="I29" s="13" t="s">
        <v>66</v>
      </c>
      <c r="J29" s="14" t="n">
        <v>43022</v>
      </c>
      <c r="K29" s="14" t="n">
        <v>12661</v>
      </c>
      <c r="L29" s="14" t="n">
        <v>495</v>
      </c>
      <c r="M29" s="14" t="n">
        <v>624</v>
      </c>
      <c r="N29" s="14" t="n">
        <v>187</v>
      </c>
      <c r="O29" s="14" t="n">
        <v>3994</v>
      </c>
      <c r="P29" s="14" t="n">
        <v>298</v>
      </c>
      <c r="Q29" s="11" t="n">
        <v>21</v>
      </c>
      <c r="R29" s="14" t="n">
        <v>18259</v>
      </c>
      <c r="S29" s="14" t="n">
        <v>61281</v>
      </c>
      <c r="X29" s="0" t="str">
        <f aca="false">B29</f>
        <v>AAD032</v>
      </c>
      <c r="Y29" s="15" t="n">
        <f aca="false">(B29=AB29)</f>
        <v>1</v>
      </c>
      <c r="AA29" s="12" t="n">
        <v>71</v>
      </c>
      <c r="AB29" s="11" t="s">
        <v>141</v>
      </c>
      <c r="AC29" s="11" t="n">
        <v>6110</v>
      </c>
      <c r="AD29" s="12" t="s">
        <v>82</v>
      </c>
      <c r="AE29" s="12" t="s">
        <v>54</v>
      </c>
      <c r="AF29" s="12" t="s">
        <v>143</v>
      </c>
      <c r="AG29" s="13" t="n">
        <v>45142</v>
      </c>
      <c r="AH29" s="11" t="s">
        <v>105</v>
      </c>
      <c r="AI29" s="13" t="s">
        <v>69</v>
      </c>
      <c r="AJ29" s="14" t="n">
        <v>43022</v>
      </c>
      <c r="AK29" s="14" t="n">
        <v>12661</v>
      </c>
      <c r="AL29" s="14" t="n">
        <v>495</v>
      </c>
      <c r="AM29" s="14" t="n">
        <v>624</v>
      </c>
      <c r="AN29" s="14" t="n">
        <v>0</v>
      </c>
      <c r="AO29" s="14" t="n">
        <v>3994</v>
      </c>
      <c r="AP29" s="14" t="n">
        <v>298</v>
      </c>
      <c r="AQ29" s="11" t="n">
        <v>21</v>
      </c>
      <c r="AR29" s="14" t="n">
        <v>18072</v>
      </c>
      <c r="AS29" s="14" t="n">
        <v>61094</v>
      </c>
      <c r="BA29" s="16" t="str">
        <f aca="false">IF(A30&lt;&gt;AA28,A30&amp;"/"&amp;AA28,A30)</f>
        <v>164/163</v>
      </c>
      <c r="BB29" s="16" t="str">
        <f aca="false">IF(B29&lt;&gt;AB29,B29&amp;CHAR(10)&amp;AB29,B29)</f>
        <v>AAD032</v>
      </c>
      <c r="BC29" s="16" t="n">
        <f aca="false">IF(C29&lt;&gt;AC29,C29&amp;CHAR(10)&amp;AC29,C29)</f>
        <v>6110</v>
      </c>
      <c r="BD29" s="16" t="str">
        <f aca="false">IF(D29&lt;&gt;AD29,D29&amp;CHAR(10)&amp;AD29,D29)</f>
        <v>Automotive Technology</v>
      </c>
      <c r="BE29" s="16" t="str">
        <f aca="false">IF(E29&lt;&gt;AE29,E29&amp;CHAR(10)&amp;AE29,E29)</f>
        <v>Instructor</v>
      </c>
      <c r="BF29" s="16" t="str">
        <f aca="false">IF(F29&lt;&gt;AF29,F29&amp;CHAR(10)&amp;AF29,F29)</f>
        <v>**Vacant-Blas, J.
Blas, Joey E.</v>
      </c>
      <c r="BG29" s="13" t="str">
        <f aca="false">IF(G29&lt;&gt;AG29,TEXT(G29,"MM/DD/YY")&amp;CHAR(10)&amp;TEXT(AG29,"MM/DD/YY"),G29)</f>
        <v>-
08/04/23</v>
      </c>
      <c r="BH29" s="17" t="str">
        <f aca="false">IF(H29&lt;&gt;AH29,H29&amp;CHAR(10)&amp;AH29,H29)</f>
        <v>J-1-a</v>
      </c>
      <c r="BI29" s="13" t="str">
        <f aca="false">IF(I29&lt;&gt;AI29,TEXT(I29,"MM/DD/YY")&amp;CHAR(10)&amp;TEXT(AI29,"MM/DD/YY"),I29)</f>
        <v>-
LTA</v>
      </c>
      <c r="BJ29" s="18" t="n">
        <f aca="false">IF(J29&lt;&gt;AJ29,TEXT(J29,"$###,###")&amp;CHAR(10)&amp;TEXT(AJ29,"$###,###"),J29)</f>
        <v>43022</v>
      </c>
      <c r="BK29" s="18" t="n">
        <f aca="false">IF(K29&lt;&gt;AK29,TEXT(K29,"$###,###")&amp;CHAR(10)&amp;TEXT(AK29,"$###,###"),K29)</f>
        <v>12661</v>
      </c>
      <c r="BL29" s="18" t="n">
        <f aca="false">IF(AND(L29&lt;&gt;"-",L29&lt;&gt;AL29),TEXT(L29,"$###,##0")&amp;CHAR(10)&amp;TEXT(AL29,"$###,##0"),L29)</f>
        <v>495</v>
      </c>
      <c r="BM29" s="18" t="n">
        <f aca="false">IF(M29&lt;&gt;AM29,TEXT(M29,"$###,###")&amp;CHAR(10)&amp;TEXT(AM29,"$###,###"),M29)</f>
        <v>624</v>
      </c>
      <c r="BN29" s="18" t="str">
        <f aca="false">IF(AND(N29&lt;&gt;"-",N29&lt;&gt;AN29),TEXT(N29,"$###,##0")&amp;CHAR(10)&amp;TEXT(AN29,"$###,##0"),N29)</f>
        <v>$187
$0</v>
      </c>
      <c r="BO29" s="18" t="n">
        <f aca="false">IF(AND(O29&lt;&gt;"-",O29&lt;&gt;AO29),TEXT(O29,"$###,##0")&amp;CHAR(10)&amp;TEXT(AO29,"$###,##0"),O29)</f>
        <v>3994</v>
      </c>
      <c r="BP29" s="18" t="n">
        <f aca="false">IF(AND(P29&lt;&gt;"-",P29&lt;&gt;AP29),TEXT(P29,"$###,##0")&amp;CHAR(10)&amp;TEXT(AP29,"$###,##0"),P29)</f>
        <v>298</v>
      </c>
      <c r="BQ29" s="17" t="n">
        <f aca="false">IF(Q29&lt;&gt;AQ29,Q29&amp;CHAR(10)&amp;AQ29,Q29)</f>
        <v>21</v>
      </c>
      <c r="BR29" s="18" t="str">
        <f aca="false">IF(R29&lt;&gt;AR29,TEXT(R29,"$###,###")&amp;CHAR(10)&amp;TEXT(AR29,"$###,###"),R29)</f>
        <v>$18,259
$18,072</v>
      </c>
      <c r="BS29" s="18" t="str">
        <f aca="false">IF(S29&lt;&gt;AS29,TEXT(S29,"$###,###")&amp;CHAR(10)&amp;TEXT(AS29,"$###,###"),S29)</f>
        <v>$61,281
$61,094</v>
      </c>
    </row>
    <row r="30" customFormat="false" ht="12.8" hidden="false" customHeight="false" outlineLevel="0" collapsed="false">
      <c r="A30" s="10" t="n">
        <v>164</v>
      </c>
      <c r="B30" s="11" t="s">
        <v>144</v>
      </c>
      <c r="C30" s="11" t="n">
        <v>7970</v>
      </c>
      <c r="D30" s="12" t="s">
        <v>63</v>
      </c>
      <c r="E30" s="12" t="s">
        <v>59</v>
      </c>
      <c r="F30" s="12" t="s">
        <v>145</v>
      </c>
      <c r="G30" s="13" t="n">
        <v>42589</v>
      </c>
      <c r="H30" s="11" t="s">
        <v>146</v>
      </c>
      <c r="I30" s="13" t="n">
        <v>45505</v>
      </c>
      <c r="J30" s="14" t="n">
        <v>93276</v>
      </c>
      <c r="K30" s="14" t="n">
        <v>27451</v>
      </c>
      <c r="L30" s="14" t="n">
        <v>0</v>
      </c>
      <c r="M30" s="14" t="n">
        <v>1353</v>
      </c>
      <c r="N30" s="14" t="n">
        <v>187</v>
      </c>
      <c r="O30" s="14" t="n">
        <v>5709</v>
      </c>
      <c r="P30" s="14" t="n">
        <v>328</v>
      </c>
      <c r="Q30" s="11" t="n">
        <v>26</v>
      </c>
      <c r="R30" s="14" t="n">
        <v>35028</v>
      </c>
      <c r="S30" s="14" t="n">
        <v>128304</v>
      </c>
      <c r="X30" s="0" t="str">
        <f aca="false">B30</f>
        <v>AAD033</v>
      </c>
      <c r="Y30" s="15" t="n">
        <f aca="false">(B30=AB30)</f>
        <v>1</v>
      </c>
      <c r="AA30" s="12" t="n">
        <v>164</v>
      </c>
      <c r="AB30" s="11" t="s">
        <v>144</v>
      </c>
      <c r="AC30" s="11" t="n">
        <v>7970</v>
      </c>
      <c r="AD30" s="12" t="s">
        <v>63</v>
      </c>
      <c r="AE30" s="12" t="s">
        <v>59</v>
      </c>
      <c r="AF30" s="12" t="s">
        <v>145</v>
      </c>
      <c r="AG30" s="13" t="n">
        <v>42589</v>
      </c>
      <c r="AH30" s="11" t="s">
        <v>146</v>
      </c>
      <c r="AI30" s="13" t="n">
        <v>45505</v>
      </c>
      <c r="AJ30" s="14" t="n">
        <v>93276</v>
      </c>
      <c r="AK30" s="14" t="n">
        <v>27451</v>
      </c>
      <c r="AL30" s="14" t="n">
        <v>0</v>
      </c>
      <c r="AM30" s="14" t="n">
        <v>1353</v>
      </c>
      <c r="AN30" s="14" t="n">
        <v>187</v>
      </c>
      <c r="AO30" s="14" t="n">
        <v>5709</v>
      </c>
      <c r="AP30" s="14" t="n">
        <v>328</v>
      </c>
      <c r="AQ30" s="11" t="n">
        <v>26</v>
      </c>
      <c r="AR30" s="14" t="n">
        <v>35028</v>
      </c>
      <c r="AS30" s="14" t="n">
        <v>128304</v>
      </c>
      <c r="BA30" s="16" t="str">
        <f aca="false">IF(A31&lt;&gt;AA29,A31&amp;"/"&amp;AA29,A31)</f>
        <v>165/71</v>
      </c>
      <c r="BB30" s="16" t="str">
        <f aca="false">IF(B30&lt;&gt;AB30,B30&amp;CHAR(10)&amp;AB30,B30)</f>
        <v>AAD033</v>
      </c>
      <c r="BC30" s="16" t="n">
        <f aca="false">IF(C30&lt;&gt;AC30,C30&amp;CHAR(10)&amp;AC30,C30)</f>
        <v>7970</v>
      </c>
      <c r="BD30" s="16" t="str">
        <f aca="false">IF(D30&lt;&gt;AD30,D30&amp;CHAR(10)&amp;AD30,D30)</f>
        <v>Bus and VisCom - Marketing</v>
      </c>
      <c r="BE30" s="16" t="str">
        <f aca="false">IF(E30&lt;&gt;AE30,E30&amp;CHAR(10)&amp;AE30,E30)</f>
        <v>Associate Professor</v>
      </c>
      <c r="BF30" s="16" t="str">
        <f aca="false">IF(F30&lt;&gt;AF30,F30&amp;CHAR(10)&amp;AF30,F30)</f>
        <v>Manzana, Amada A.</v>
      </c>
      <c r="BG30" s="13" t="n">
        <f aca="false">IF(G30&lt;&gt;AG30,TEXT(G30,"MM/DD/YY")&amp;CHAR(10)&amp;TEXT(AG30,"MM/DD/YY"),G30)</f>
        <v>42589</v>
      </c>
      <c r="BH30" s="17" t="str">
        <f aca="false">IF(H30&lt;&gt;AH30,H30&amp;CHAR(10)&amp;AH30,H30)</f>
        <v>L-14-d</v>
      </c>
      <c r="BI30" s="13" t="n">
        <f aca="false">IF(I30&lt;&gt;AI30,TEXT(I30,"MM/DD/YY")&amp;CHAR(10)&amp;TEXT(AI30,"MM/DD/YY"),I30)</f>
        <v>45505</v>
      </c>
      <c r="BJ30" s="18" t="n">
        <f aca="false">IF(J30&lt;&gt;AJ30,TEXT(J30,"$###,###")&amp;CHAR(10)&amp;TEXT(AJ30,"$###,###"),J30)</f>
        <v>93276</v>
      </c>
      <c r="BK30" s="18" t="n">
        <f aca="false">IF(K30&lt;&gt;AK30,TEXT(K30,"$###,###")&amp;CHAR(10)&amp;TEXT(AK30,"$###,###"),K30)</f>
        <v>27451</v>
      </c>
      <c r="BL30" s="18" t="n">
        <f aca="false">IF(AND(L30&lt;&gt;"-",L30&lt;&gt;AL30),TEXT(L30,"$###,##0")&amp;CHAR(10)&amp;TEXT(AL30,"$###,##0"),L30)</f>
        <v>0</v>
      </c>
      <c r="BM30" s="18" t="n">
        <f aca="false">IF(M30&lt;&gt;AM30,TEXT(M30,"$###,###")&amp;CHAR(10)&amp;TEXT(AM30,"$###,###"),M30)</f>
        <v>1353</v>
      </c>
      <c r="BN30" s="18" t="n">
        <f aca="false">IF(AND(N30&lt;&gt;"-",N30&lt;&gt;AN30),TEXT(N30,"$###,##0")&amp;CHAR(10)&amp;TEXT(AN30,"$###,##0"),N30)</f>
        <v>187</v>
      </c>
      <c r="BO30" s="18" t="n">
        <f aca="false">IF(AND(O30&lt;&gt;"-",O30&lt;&gt;AO30),TEXT(O30,"$###,##0")&amp;CHAR(10)&amp;TEXT(AO30,"$###,##0"),O30)</f>
        <v>5709</v>
      </c>
      <c r="BP30" s="18" t="n">
        <f aca="false">IF(AND(P30&lt;&gt;"-",P30&lt;&gt;AP30),TEXT(P30,"$###,##0")&amp;CHAR(10)&amp;TEXT(AP30,"$###,##0"),P30)</f>
        <v>328</v>
      </c>
      <c r="BQ30" s="17" t="n">
        <f aca="false">IF(Q30&lt;&gt;AQ30,Q30&amp;CHAR(10)&amp;AQ30,Q30)</f>
        <v>26</v>
      </c>
      <c r="BR30" s="18" t="n">
        <f aca="false">IF(R30&lt;&gt;AR30,TEXT(R30,"$###,###")&amp;CHAR(10)&amp;TEXT(AR30,"$###,###"),R30)</f>
        <v>35028</v>
      </c>
      <c r="BS30" s="18" t="n">
        <f aca="false">IF(S30&lt;&gt;AS30,TEXT(S30,"$###,###")&amp;CHAR(10)&amp;TEXT(AS30,"$###,###"),S30)</f>
        <v>128304</v>
      </c>
    </row>
    <row r="31" customFormat="false" ht="12.8" hidden="false" customHeight="false" outlineLevel="0" collapsed="false">
      <c r="A31" s="10" t="n">
        <v>165</v>
      </c>
      <c r="B31" s="11" t="s">
        <v>147</v>
      </c>
      <c r="C31" s="11" t="n">
        <v>7970</v>
      </c>
      <c r="D31" s="12" t="s">
        <v>63</v>
      </c>
      <c r="E31" s="12" t="s">
        <v>129</v>
      </c>
      <c r="F31" s="12" t="s">
        <v>148</v>
      </c>
      <c r="G31" s="13" t="n">
        <v>40391</v>
      </c>
      <c r="H31" s="11" t="s">
        <v>149</v>
      </c>
      <c r="I31" s="13" t="n">
        <v>45505</v>
      </c>
      <c r="J31" s="14" t="n">
        <v>65010</v>
      </c>
      <c r="K31" s="14" t="n">
        <v>19132</v>
      </c>
      <c r="L31" s="14" t="n">
        <v>0</v>
      </c>
      <c r="M31" s="14" t="n">
        <v>943</v>
      </c>
      <c r="N31" s="14" t="n">
        <v>187</v>
      </c>
      <c r="O31" s="14" t="n">
        <v>0</v>
      </c>
      <c r="P31" s="14" t="n">
        <v>0</v>
      </c>
      <c r="Q31" s="11" t="n">
        <v>26</v>
      </c>
      <c r="R31" s="14" t="n">
        <v>20262</v>
      </c>
      <c r="S31" s="14" t="n">
        <v>85272</v>
      </c>
      <c r="X31" s="0" t="str">
        <f aca="false">B31</f>
        <v>AAD034</v>
      </c>
      <c r="Y31" s="15" t="n">
        <f aca="false">(B31=AB31)</f>
        <v>1</v>
      </c>
      <c r="AA31" s="12" t="n">
        <v>165</v>
      </c>
      <c r="AB31" s="11" t="s">
        <v>147</v>
      </c>
      <c r="AC31" s="11" t="n">
        <v>7970</v>
      </c>
      <c r="AD31" s="12" t="s">
        <v>63</v>
      </c>
      <c r="AE31" s="12" t="s">
        <v>129</v>
      </c>
      <c r="AF31" s="12" t="s">
        <v>148</v>
      </c>
      <c r="AG31" s="13" t="n">
        <v>40391</v>
      </c>
      <c r="AH31" s="11" t="s">
        <v>149</v>
      </c>
      <c r="AI31" s="13" t="n">
        <v>45505</v>
      </c>
      <c r="AJ31" s="14" t="n">
        <v>65010</v>
      </c>
      <c r="AK31" s="14" t="n">
        <v>19132</v>
      </c>
      <c r="AL31" s="14" t="n">
        <v>0</v>
      </c>
      <c r="AM31" s="14" t="n">
        <v>943</v>
      </c>
      <c r="AN31" s="14" t="n">
        <v>187</v>
      </c>
      <c r="AO31" s="14" t="n">
        <v>0</v>
      </c>
      <c r="AP31" s="14" t="n">
        <v>0</v>
      </c>
      <c r="AQ31" s="11" t="n">
        <v>26</v>
      </c>
      <c r="AR31" s="14" t="n">
        <v>20262</v>
      </c>
      <c r="AS31" s="14" t="n">
        <v>85272</v>
      </c>
      <c r="BA31" s="16" t="str">
        <f aca="false">IF(A32&lt;&gt;AA30,A32&amp;"/"&amp;AA30,A32)</f>
        <v>111/164</v>
      </c>
      <c r="BB31" s="16" t="str">
        <f aca="false">IF(B31&lt;&gt;AB31,B31&amp;CHAR(10)&amp;AB31,B31)</f>
        <v>AAD034</v>
      </c>
      <c r="BC31" s="16" t="n">
        <f aca="false">IF(C31&lt;&gt;AC31,C31&amp;CHAR(10)&amp;AC31,C31)</f>
        <v>7970</v>
      </c>
      <c r="BD31" s="16" t="str">
        <f aca="false">IF(D31&lt;&gt;AD31,D31&amp;CHAR(10)&amp;AD31,D31)</f>
        <v>Bus and VisCom - Marketing</v>
      </c>
      <c r="BE31" s="16" t="str">
        <f aca="false">IF(E31&lt;&gt;AE31,E31&amp;CHAR(10)&amp;AE31,E31)</f>
        <v>Assistant Professor</v>
      </c>
      <c r="BF31" s="16" t="str">
        <f aca="false">IF(F31&lt;&gt;AF31,F31&amp;CHAR(10)&amp;AF31,F31)</f>
        <v>Guerrero, Norma R.</v>
      </c>
      <c r="BG31" s="13" t="n">
        <f aca="false">IF(G31&lt;&gt;AG31,TEXT(G31,"MM/DD/YY")&amp;CHAR(10)&amp;TEXT(AG31,"MM/DD/YY"),G31)</f>
        <v>40391</v>
      </c>
      <c r="BH31" s="17" t="str">
        <f aca="false">IF(H31&lt;&gt;AH31,H31&amp;CHAR(10)&amp;AH31,H31)</f>
        <v>K-8-d</v>
      </c>
      <c r="BI31" s="13" t="n">
        <f aca="false">IF(I31&lt;&gt;AI31,TEXT(I31,"MM/DD/YY")&amp;CHAR(10)&amp;TEXT(AI31,"MM/DD/YY"),I31)</f>
        <v>45505</v>
      </c>
      <c r="BJ31" s="18" t="n">
        <f aca="false">IF(J31&lt;&gt;AJ31,TEXT(J31,"$###,###")&amp;CHAR(10)&amp;TEXT(AJ31,"$###,###"),J31)</f>
        <v>65010</v>
      </c>
      <c r="BK31" s="18" t="n">
        <f aca="false">IF(K31&lt;&gt;AK31,TEXT(K31,"$###,###")&amp;CHAR(10)&amp;TEXT(AK31,"$###,###"),K31)</f>
        <v>19132</v>
      </c>
      <c r="BL31" s="18" t="n">
        <f aca="false">IF(AND(L31&lt;&gt;"-",L31&lt;&gt;AL31),TEXT(L31,"$###,##0")&amp;CHAR(10)&amp;TEXT(AL31,"$###,##0"),L31)</f>
        <v>0</v>
      </c>
      <c r="BM31" s="18" t="n">
        <f aca="false">IF(M31&lt;&gt;AM31,TEXT(M31,"$###,###")&amp;CHAR(10)&amp;TEXT(AM31,"$###,###"),M31)</f>
        <v>943</v>
      </c>
      <c r="BN31" s="18" t="n">
        <f aca="false">IF(AND(N31&lt;&gt;"-",N31&lt;&gt;AN31),TEXT(N31,"$###,##0")&amp;CHAR(10)&amp;TEXT(AN31,"$###,##0"),N31)</f>
        <v>187</v>
      </c>
      <c r="BO31" s="18" t="n">
        <f aca="false">IF(AND(O31&lt;&gt;"-",O31&lt;&gt;AO31),TEXT(O31,"$###,##0")&amp;CHAR(10)&amp;TEXT(AO31,"$###,##0"),O31)</f>
        <v>0</v>
      </c>
      <c r="BP31" s="18" t="n">
        <f aca="false">IF(AND(P31&lt;&gt;"-",P31&lt;&gt;AP31),TEXT(P31,"$###,##0")&amp;CHAR(10)&amp;TEXT(AP31,"$###,##0"),P31)</f>
        <v>0</v>
      </c>
      <c r="BQ31" s="17" t="n">
        <f aca="false">IF(Q31&lt;&gt;AQ31,Q31&amp;CHAR(10)&amp;AQ31,Q31)</f>
        <v>26</v>
      </c>
      <c r="BR31" s="18" t="n">
        <f aca="false">IF(R31&lt;&gt;AR31,TEXT(R31,"$###,###")&amp;CHAR(10)&amp;TEXT(AR31,"$###,###"),R31)</f>
        <v>20262</v>
      </c>
      <c r="BS31" s="18" t="n">
        <f aca="false">IF(S31&lt;&gt;AS31,TEXT(S31,"$###,###")&amp;CHAR(10)&amp;TEXT(AS31,"$###,###"),S31)</f>
        <v>85272</v>
      </c>
    </row>
    <row r="32" customFormat="false" ht="23.85" hidden="false" customHeight="false" outlineLevel="0" collapsed="false">
      <c r="A32" s="10" t="n">
        <v>111</v>
      </c>
      <c r="B32" s="11" t="s">
        <v>150</v>
      </c>
      <c r="C32" s="11" t="n">
        <v>6950</v>
      </c>
      <c r="D32" s="12" t="s">
        <v>92</v>
      </c>
      <c r="E32" s="12" t="s">
        <v>83</v>
      </c>
      <c r="F32" s="12" t="s">
        <v>151</v>
      </c>
      <c r="G32" s="13" t="s">
        <v>66</v>
      </c>
      <c r="H32" s="11" t="s">
        <v>152</v>
      </c>
      <c r="I32" s="13" t="s">
        <v>66</v>
      </c>
      <c r="J32" s="14" t="n">
        <v>35852</v>
      </c>
      <c r="K32" s="14" t="n">
        <v>10551</v>
      </c>
      <c r="L32" s="14" t="n">
        <v>495</v>
      </c>
      <c r="M32" s="14" t="n">
        <v>520</v>
      </c>
      <c r="N32" s="14" t="n">
        <v>187</v>
      </c>
      <c r="O32" s="14" t="n">
        <v>5709</v>
      </c>
      <c r="P32" s="14" t="n">
        <v>328</v>
      </c>
      <c r="Q32" s="11" t="n">
        <v>21</v>
      </c>
      <c r="R32" s="14" t="n">
        <v>17790</v>
      </c>
      <c r="S32" s="14" t="n">
        <v>53642</v>
      </c>
      <c r="X32" s="0" t="str">
        <f aca="false">B32</f>
        <v>AAD035</v>
      </c>
      <c r="Y32" s="15" t="n">
        <f aca="false">(B32=AB32)</f>
        <v>1</v>
      </c>
      <c r="AA32" s="12" t="n">
        <v>111</v>
      </c>
      <c r="AB32" s="11" t="s">
        <v>150</v>
      </c>
      <c r="AC32" s="11" t="n">
        <v>6950</v>
      </c>
      <c r="AD32" s="12" t="s">
        <v>92</v>
      </c>
      <c r="AE32" s="12" t="s">
        <v>83</v>
      </c>
      <c r="AF32" s="12" t="s">
        <v>153</v>
      </c>
      <c r="AG32" s="13" t="n">
        <v>45142</v>
      </c>
      <c r="AH32" s="11" t="s">
        <v>152</v>
      </c>
      <c r="AI32" s="13" t="s">
        <v>69</v>
      </c>
      <c r="AJ32" s="14" t="n">
        <v>35852</v>
      </c>
      <c r="AK32" s="14" t="n">
        <v>10551</v>
      </c>
      <c r="AL32" s="14" t="n">
        <v>495</v>
      </c>
      <c r="AM32" s="14" t="n">
        <v>520</v>
      </c>
      <c r="AN32" s="14" t="n">
        <v>0</v>
      </c>
      <c r="AO32" s="14" t="n">
        <v>5709</v>
      </c>
      <c r="AP32" s="14" t="n">
        <v>328</v>
      </c>
      <c r="AQ32" s="11" t="n">
        <v>21</v>
      </c>
      <c r="AR32" s="14" t="n">
        <v>17603</v>
      </c>
      <c r="AS32" s="14" t="n">
        <v>53455</v>
      </c>
      <c r="BA32" s="16" t="str">
        <f aca="false">IF(A33&lt;&gt;AA31,A33&amp;"/"&amp;AA31,A33)</f>
        <v>117/165</v>
      </c>
      <c r="BB32" s="16" t="str">
        <f aca="false">IF(B32&lt;&gt;AB32,B32&amp;CHAR(10)&amp;AB32,B32)</f>
        <v>AAD035</v>
      </c>
      <c r="BC32" s="16" t="n">
        <f aca="false">IF(C32&lt;&gt;AC32,C32&amp;CHAR(10)&amp;AC32,C32)</f>
        <v>6950</v>
      </c>
      <c r="BD32" s="16" t="str">
        <f aca="false">IF(D32&lt;&gt;AD32,D32&amp;CHAR(10)&amp;AD32,D32)</f>
        <v>Construction Trades</v>
      </c>
      <c r="BE32" s="16" t="str">
        <f aca="false">IF(E32&lt;&gt;AE32,E32&amp;CHAR(10)&amp;AE32,E32)</f>
        <v>Assistant Instructor</v>
      </c>
      <c r="BF32" s="16" t="str">
        <f aca="false">IF(F32&lt;&gt;AF32,F32&amp;CHAR(10)&amp;AF32,F32)</f>
        <v>**Vacant-Guerrero, J.
Guerrero, Jermaine H.</v>
      </c>
      <c r="BG32" s="13" t="str">
        <f aca="false">IF(G32&lt;&gt;AG32,TEXT(G32,"MM/DD/YY")&amp;CHAR(10)&amp;TEXT(AG32,"MM/DD/YY"),G32)</f>
        <v>-
08/04/23</v>
      </c>
      <c r="BH32" s="17" t="str">
        <f aca="false">IF(H32&lt;&gt;AH32,H32&amp;CHAR(10)&amp;AH32,H32)</f>
        <v>I-1-a</v>
      </c>
      <c r="BI32" s="13" t="str">
        <f aca="false">IF(I32&lt;&gt;AI32,TEXT(I32,"MM/DD/YY")&amp;CHAR(10)&amp;TEXT(AI32,"MM/DD/YY"),I32)</f>
        <v>-
LTA</v>
      </c>
      <c r="BJ32" s="18" t="n">
        <f aca="false">IF(J32&lt;&gt;AJ32,TEXT(J32,"$###,###")&amp;CHAR(10)&amp;TEXT(AJ32,"$###,###"),J32)</f>
        <v>35852</v>
      </c>
      <c r="BK32" s="18" t="n">
        <f aca="false">IF(K32&lt;&gt;AK32,TEXT(K32,"$###,###")&amp;CHAR(10)&amp;TEXT(AK32,"$###,###"),K32)</f>
        <v>10551</v>
      </c>
      <c r="BL32" s="18" t="n">
        <f aca="false">IF(AND(L32&lt;&gt;"-",L32&lt;&gt;AL32),TEXT(L32,"$###,##0")&amp;CHAR(10)&amp;TEXT(AL32,"$###,##0"),L32)</f>
        <v>495</v>
      </c>
      <c r="BM32" s="18" t="n">
        <f aca="false">IF(M32&lt;&gt;AM32,TEXT(M32,"$###,###")&amp;CHAR(10)&amp;TEXT(AM32,"$###,###"),M32)</f>
        <v>520</v>
      </c>
      <c r="BN32" s="18" t="str">
        <f aca="false">IF(AND(N32&lt;&gt;"-",N32&lt;&gt;AN32),TEXT(N32,"$###,##0")&amp;CHAR(10)&amp;TEXT(AN32,"$###,##0"),N32)</f>
        <v>$187
$0</v>
      </c>
      <c r="BO32" s="18" t="n">
        <f aca="false">IF(AND(O32&lt;&gt;"-",O32&lt;&gt;AO32),TEXT(O32,"$###,##0")&amp;CHAR(10)&amp;TEXT(AO32,"$###,##0"),O32)</f>
        <v>5709</v>
      </c>
      <c r="BP32" s="18" t="n">
        <f aca="false">IF(AND(P32&lt;&gt;"-",P32&lt;&gt;AP32),TEXT(P32,"$###,##0")&amp;CHAR(10)&amp;TEXT(AP32,"$###,##0"),P32)</f>
        <v>328</v>
      </c>
      <c r="BQ32" s="17" t="n">
        <f aca="false">IF(Q32&lt;&gt;AQ32,Q32&amp;CHAR(10)&amp;AQ32,Q32)</f>
        <v>21</v>
      </c>
      <c r="BR32" s="18" t="str">
        <f aca="false">IF(R32&lt;&gt;AR32,TEXT(R32,"$###,###")&amp;CHAR(10)&amp;TEXT(AR32,"$###,###"),R32)</f>
        <v>$17,790
$17,603</v>
      </c>
      <c r="BS32" s="18" t="str">
        <f aca="false">IF(S32&lt;&gt;AS32,TEXT(S32,"$###,###")&amp;CHAR(10)&amp;TEXT(AS32,"$###,###"),S32)</f>
        <v>$53,642
$53,455</v>
      </c>
    </row>
    <row r="33" customFormat="false" ht="23.85" hidden="false" customHeight="false" outlineLevel="0" collapsed="false">
      <c r="A33" s="10" t="n">
        <v>117</v>
      </c>
      <c r="B33" s="11" t="s">
        <v>154</v>
      </c>
      <c r="C33" s="11" t="n">
        <v>7000</v>
      </c>
      <c r="D33" s="12" t="s">
        <v>40</v>
      </c>
      <c r="E33" s="12" t="s">
        <v>155</v>
      </c>
      <c r="F33" s="12" t="s">
        <v>156</v>
      </c>
      <c r="G33" s="13" t="n">
        <v>44837</v>
      </c>
      <c r="H33" s="11" t="s">
        <v>47</v>
      </c>
      <c r="I33" s="13" t="n">
        <v>45658</v>
      </c>
      <c r="J33" s="14" t="n">
        <v>63891</v>
      </c>
      <c r="K33" s="14" t="n">
        <v>18803</v>
      </c>
      <c r="L33" s="14" t="n">
        <v>495</v>
      </c>
      <c r="M33" s="14" t="n">
        <v>926</v>
      </c>
      <c r="N33" s="14" t="n">
        <v>187</v>
      </c>
      <c r="O33" s="14" t="n">
        <v>3994</v>
      </c>
      <c r="P33" s="14" t="n">
        <v>298</v>
      </c>
      <c r="Q33" s="11" t="n">
        <v>26</v>
      </c>
      <c r="R33" s="14" t="n">
        <v>24703</v>
      </c>
      <c r="S33" s="14" t="n">
        <v>88594</v>
      </c>
      <c r="X33" s="0" t="str">
        <f aca="false">B33</f>
        <v>AAD036</v>
      </c>
      <c r="Y33" s="15" t="n">
        <f aca="false">(B33=AB33)</f>
        <v>1</v>
      </c>
      <c r="AA33" s="12" t="n">
        <v>117</v>
      </c>
      <c r="AB33" s="11" t="s">
        <v>154</v>
      </c>
      <c r="AC33" s="11" t="n">
        <v>7000</v>
      </c>
      <c r="AD33" s="12" t="s">
        <v>40</v>
      </c>
      <c r="AE33" s="12" t="s">
        <v>155</v>
      </c>
      <c r="AF33" s="12" t="s">
        <v>156</v>
      </c>
      <c r="AG33" s="13" t="n">
        <v>44837</v>
      </c>
      <c r="AH33" s="11" t="s">
        <v>48</v>
      </c>
      <c r="AI33" s="13" t="n">
        <v>45292</v>
      </c>
      <c r="AJ33" s="14" t="n">
        <v>61043</v>
      </c>
      <c r="AK33" s="14" t="n">
        <v>17965</v>
      </c>
      <c r="AL33" s="14" t="n">
        <v>495</v>
      </c>
      <c r="AM33" s="14" t="n">
        <v>885</v>
      </c>
      <c r="AN33" s="14" t="n">
        <v>187</v>
      </c>
      <c r="AO33" s="14" t="n">
        <v>3994</v>
      </c>
      <c r="AP33" s="14" t="n">
        <v>298</v>
      </c>
      <c r="AQ33" s="11" t="n">
        <v>26</v>
      </c>
      <c r="AR33" s="14" t="n">
        <v>23824</v>
      </c>
      <c r="AS33" s="14" t="n">
        <v>84867</v>
      </c>
      <c r="BA33" s="16" t="str">
        <f aca="false">IF(A34&lt;&gt;AA32,A34&amp;"/"&amp;AA32,A34)</f>
        <v>152/111</v>
      </c>
      <c r="BB33" s="16" t="str">
        <f aca="false">IF(B33&lt;&gt;AB33,B33&amp;CHAR(10)&amp;AB33,B33)</f>
        <v>AAD036</v>
      </c>
      <c r="BC33" s="16" t="n">
        <f aca="false">IF(C33&lt;&gt;AC33,C33&amp;CHAR(10)&amp;AC33,C33)</f>
        <v>7000</v>
      </c>
      <c r="BD33" s="16" t="str">
        <f aca="false">IF(D33&lt;&gt;AD33,D33&amp;CHAR(10)&amp;AD33,D33)</f>
        <v>Dean's Office - TSS</v>
      </c>
      <c r="BE33" s="16" t="str">
        <f aca="false">IF(E33&lt;&gt;AE33,E33&amp;CHAR(10)&amp;AE33,E33)</f>
        <v>Instructional Designer</v>
      </c>
      <c r="BF33" s="16" t="str">
        <f aca="false">IF(F33&lt;&gt;AF33,F33&amp;CHAR(10)&amp;AF33,F33)</f>
        <v>Soliva, Jason G.</v>
      </c>
      <c r="BG33" s="13" t="n">
        <f aca="false">IF(G33&lt;&gt;AG33,TEXT(G33,"MM/DD/YY")&amp;CHAR(10)&amp;TEXT(AG33,"MM/DD/YY"),G33)</f>
        <v>44837</v>
      </c>
      <c r="BH33" s="17" t="str">
        <f aca="false">IF(H33&lt;&gt;AH33,H33&amp;CHAR(10)&amp;AH33,H33)</f>
        <v>M-1-d
M-1-b</v>
      </c>
      <c r="BI33" s="13" t="str">
        <f aca="false">IF(I33&lt;&gt;AI33,TEXT(I33,"MM/DD/YY")&amp;CHAR(10)&amp;TEXT(AI33,"MM/DD/YY"),I33)</f>
        <v>01/01/25
01/01/24</v>
      </c>
      <c r="BJ33" s="18" t="str">
        <f aca="false">IF(J33&lt;&gt;AJ33,TEXT(J33,"$###,###")&amp;CHAR(10)&amp;TEXT(AJ33,"$###,###"),J33)</f>
        <v>$63,891
$61,043</v>
      </c>
      <c r="BK33" s="18" t="str">
        <f aca="false">IF(K33&lt;&gt;AK33,TEXT(K33,"$###,###")&amp;CHAR(10)&amp;TEXT(AK33,"$###,###"),K33)</f>
        <v>$18,803
$17,965</v>
      </c>
      <c r="BL33" s="18" t="n">
        <f aca="false">IF(AND(L33&lt;&gt;"-",L33&lt;&gt;AL33),TEXT(L33,"$###,##0")&amp;CHAR(10)&amp;TEXT(AL33,"$###,##0"),L33)</f>
        <v>495</v>
      </c>
      <c r="BM33" s="18" t="str">
        <f aca="false">IF(M33&lt;&gt;AM33,TEXT(M33,"$###,###")&amp;CHAR(10)&amp;TEXT(AM33,"$###,###"),M33)</f>
        <v>$926
$885</v>
      </c>
      <c r="BN33" s="18" t="n">
        <f aca="false">IF(AND(N33&lt;&gt;"-",N33&lt;&gt;AN33),TEXT(N33,"$###,##0")&amp;CHAR(10)&amp;TEXT(AN33,"$###,##0"),N33)</f>
        <v>187</v>
      </c>
      <c r="BO33" s="18" t="n">
        <f aca="false">IF(AND(O33&lt;&gt;"-",O33&lt;&gt;AO33),TEXT(O33,"$###,##0")&amp;CHAR(10)&amp;TEXT(AO33,"$###,##0"),O33)</f>
        <v>3994</v>
      </c>
      <c r="BP33" s="18" t="n">
        <f aca="false">IF(AND(P33&lt;&gt;"-",P33&lt;&gt;AP33),TEXT(P33,"$###,##0")&amp;CHAR(10)&amp;TEXT(AP33,"$###,##0"),P33)</f>
        <v>298</v>
      </c>
      <c r="BQ33" s="17" t="n">
        <f aca="false">IF(Q33&lt;&gt;AQ33,Q33&amp;CHAR(10)&amp;AQ33,Q33)</f>
        <v>26</v>
      </c>
      <c r="BR33" s="18" t="str">
        <f aca="false">IF(R33&lt;&gt;AR33,TEXT(R33,"$###,###")&amp;CHAR(10)&amp;TEXT(AR33,"$###,###"),R33)</f>
        <v>$24,703
$23,824</v>
      </c>
      <c r="BS33" s="18" t="str">
        <f aca="false">IF(S33&lt;&gt;AS33,TEXT(S33,"$###,###")&amp;CHAR(10)&amp;TEXT(AS33,"$###,###"),S33)</f>
        <v>$88,594
$84,867</v>
      </c>
    </row>
    <row r="34" customFormat="false" ht="12.8" hidden="false" customHeight="false" outlineLevel="0" collapsed="false">
      <c r="A34" s="10" t="n">
        <v>152</v>
      </c>
      <c r="B34" s="11" t="s">
        <v>157</v>
      </c>
      <c r="C34" s="11" t="n">
        <v>7810</v>
      </c>
      <c r="D34" s="12" t="s">
        <v>111</v>
      </c>
      <c r="E34" s="12" t="s">
        <v>54</v>
      </c>
      <c r="F34" s="12" t="s">
        <v>158</v>
      </c>
      <c r="G34" s="13" t="n">
        <v>43686</v>
      </c>
      <c r="H34" s="11" t="s">
        <v>120</v>
      </c>
      <c r="I34" s="13" t="n">
        <v>45505</v>
      </c>
      <c r="J34" s="14" t="n">
        <v>44326</v>
      </c>
      <c r="K34" s="14" t="n">
        <v>13045</v>
      </c>
      <c r="L34" s="14" t="n">
        <v>495</v>
      </c>
      <c r="M34" s="14" t="n">
        <v>643</v>
      </c>
      <c r="N34" s="14" t="n">
        <v>187</v>
      </c>
      <c r="O34" s="14" t="n">
        <v>6928</v>
      </c>
      <c r="P34" s="14" t="n">
        <v>393</v>
      </c>
      <c r="Q34" s="11" t="n">
        <v>26</v>
      </c>
      <c r="R34" s="14" t="n">
        <v>21691</v>
      </c>
      <c r="S34" s="14" t="n">
        <v>66017</v>
      </c>
      <c r="X34" s="0" t="str">
        <f aca="false">B34</f>
        <v>AAD037</v>
      </c>
      <c r="Y34" s="15" t="n">
        <f aca="false">(B34=AB34)</f>
        <v>1</v>
      </c>
      <c r="AA34" s="12" t="n">
        <v>152</v>
      </c>
      <c r="AB34" s="11" t="s">
        <v>157</v>
      </c>
      <c r="AC34" s="11" t="n">
        <v>7810</v>
      </c>
      <c r="AD34" s="12" t="s">
        <v>111</v>
      </c>
      <c r="AE34" s="12" t="s">
        <v>54</v>
      </c>
      <c r="AF34" s="12" t="s">
        <v>158</v>
      </c>
      <c r="AG34" s="13" t="n">
        <v>43686</v>
      </c>
      <c r="AH34" s="11" t="s">
        <v>120</v>
      </c>
      <c r="AI34" s="13" t="n">
        <v>45505</v>
      </c>
      <c r="AJ34" s="14" t="n">
        <v>44326</v>
      </c>
      <c r="AK34" s="14" t="n">
        <v>13045</v>
      </c>
      <c r="AL34" s="14" t="n">
        <v>495</v>
      </c>
      <c r="AM34" s="14" t="n">
        <v>643</v>
      </c>
      <c r="AN34" s="14" t="n">
        <v>187</v>
      </c>
      <c r="AO34" s="14" t="n">
        <v>6928</v>
      </c>
      <c r="AP34" s="14" t="n">
        <v>393</v>
      </c>
      <c r="AQ34" s="11" t="n">
        <v>26</v>
      </c>
      <c r="AR34" s="14" t="n">
        <v>21691</v>
      </c>
      <c r="AS34" s="14" t="n">
        <v>66017</v>
      </c>
      <c r="BA34" s="16" t="str">
        <f aca="false">IF(A35&lt;&gt;AA33,A35&amp;"/"&amp;AA33,A35)</f>
        <v>172/117</v>
      </c>
      <c r="BB34" s="16" t="str">
        <f aca="false">IF(B34&lt;&gt;AB34,B34&amp;CHAR(10)&amp;AB34,B34)</f>
        <v>AAD037</v>
      </c>
      <c r="BC34" s="16" t="n">
        <f aca="false">IF(C34&lt;&gt;AC34,C34&amp;CHAR(10)&amp;AC34,C34)</f>
        <v>7810</v>
      </c>
      <c r="BD34" s="16" t="str">
        <f aca="false">IF(D34&lt;&gt;AD34,D34&amp;CHAR(10)&amp;AD34,D34)</f>
        <v>Technology - Electronics</v>
      </c>
      <c r="BE34" s="16" t="str">
        <f aca="false">IF(E34&lt;&gt;AE34,E34&amp;CHAR(10)&amp;AE34,E34)</f>
        <v>Instructor</v>
      </c>
      <c r="BF34" s="16" t="str">
        <f aca="false">IF(F34&lt;&gt;AF34,F34&amp;CHAR(10)&amp;AF34,F34)</f>
        <v>Angay, Roderick R.</v>
      </c>
      <c r="BG34" s="13" t="n">
        <f aca="false">IF(G34&lt;&gt;AG34,TEXT(G34,"MM/DD/YY")&amp;CHAR(10)&amp;TEXT(AG34,"MM/DD/YY"),G34)</f>
        <v>43686</v>
      </c>
      <c r="BH34" s="17" t="str">
        <f aca="false">IF(H34&lt;&gt;AH34,H34&amp;CHAR(10)&amp;AH34,H34)</f>
        <v>J-1-d</v>
      </c>
      <c r="BI34" s="13" t="n">
        <f aca="false">IF(I34&lt;&gt;AI34,TEXT(I34,"MM/DD/YY")&amp;CHAR(10)&amp;TEXT(AI34,"MM/DD/YY"),I34)</f>
        <v>45505</v>
      </c>
      <c r="BJ34" s="18" t="n">
        <f aca="false">IF(J34&lt;&gt;AJ34,TEXT(J34,"$###,###")&amp;CHAR(10)&amp;TEXT(AJ34,"$###,###"),J34)</f>
        <v>44326</v>
      </c>
      <c r="BK34" s="18" t="n">
        <f aca="false">IF(K34&lt;&gt;AK34,TEXT(K34,"$###,###")&amp;CHAR(10)&amp;TEXT(AK34,"$###,###"),K34)</f>
        <v>13045</v>
      </c>
      <c r="BL34" s="18" t="n">
        <f aca="false">IF(AND(L34&lt;&gt;"-",L34&lt;&gt;AL34),TEXT(L34,"$###,##0")&amp;CHAR(10)&amp;TEXT(AL34,"$###,##0"),L34)</f>
        <v>495</v>
      </c>
      <c r="BM34" s="18" t="n">
        <f aca="false">IF(M34&lt;&gt;AM34,TEXT(M34,"$###,###")&amp;CHAR(10)&amp;TEXT(AM34,"$###,###"),M34)</f>
        <v>643</v>
      </c>
      <c r="BN34" s="18" t="n">
        <f aca="false">IF(AND(N34&lt;&gt;"-",N34&lt;&gt;AN34),TEXT(N34,"$###,##0")&amp;CHAR(10)&amp;TEXT(AN34,"$###,##0"),N34)</f>
        <v>187</v>
      </c>
      <c r="BO34" s="18" t="n">
        <f aca="false">IF(AND(O34&lt;&gt;"-",O34&lt;&gt;AO34),TEXT(O34,"$###,##0")&amp;CHAR(10)&amp;TEXT(AO34,"$###,##0"),O34)</f>
        <v>6928</v>
      </c>
      <c r="BP34" s="18" t="n">
        <f aca="false">IF(AND(P34&lt;&gt;"-",P34&lt;&gt;AP34),TEXT(P34,"$###,##0")&amp;CHAR(10)&amp;TEXT(AP34,"$###,##0"),P34)</f>
        <v>393</v>
      </c>
      <c r="BQ34" s="17" t="n">
        <f aca="false">IF(Q34&lt;&gt;AQ34,Q34&amp;CHAR(10)&amp;AQ34,Q34)</f>
        <v>26</v>
      </c>
      <c r="BR34" s="18" t="n">
        <f aca="false">IF(R34&lt;&gt;AR34,TEXT(R34,"$###,###")&amp;CHAR(10)&amp;TEXT(AR34,"$###,###"),R34)</f>
        <v>21691</v>
      </c>
      <c r="BS34" s="18" t="n">
        <f aca="false">IF(S34&lt;&gt;AS34,TEXT(S34,"$###,###")&amp;CHAR(10)&amp;TEXT(AS34,"$###,###"),S34)</f>
        <v>66017</v>
      </c>
    </row>
    <row r="35" customFormat="false" ht="23.85" hidden="false" customHeight="false" outlineLevel="0" collapsed="false">
      <c r="A35" s="10" t="n">
        <v>172</v>
      </c>
      <c r="B35" s="11" t="s">
        <v>159</v>
      </c>
      <c r="C35" s="11" t="n">
        <v>5050</v>
      </c>
      <c r="D35" s="12" t="s">
        <v>160</v>
      </c>
      <c r="E35" s="12" t="s">
        <v>87</v>
      </c>
      <c r="F35" s="12" t="s">
        <v>161</v>
      </c>
      <c r="G35" s="13" t="n">
        <v>44230</v>
      </c>
      <c r="H35" s="11" t="s">
        <v>89</v>
      </c>
      <c r="I35" s="13" t="n">
        <v>45658</v>
      </c>
      <c r="J35" s="14" t="n">
        <v>94029</v>
      </c>
      <c r="K35" s="14" t="n">
        <v>27673</v>
      </c>
      <c r="L35" s="14" t="n">
        <v>495</v>
      </c>
      <c r="M35" s="14" t="n">
        <v>1363</v>
      </c>
      <c r="N35" s="14" t="n">
        <v>187</v>
      </c>
      <c r="O35" s="14" t="n">
        <v>3994</v>
      </c>
      <c r="P35" s="14" t="n">
        <v>298</v>
      </c>
      <c r="Q35" s="11" t="n">
        <v>26</v>
      </c>
      <c r="R35" s="14" t="n">
        <v>34010</v>
      </c>
      <c r="S35" s="14" t="n">
        <v>128039</v>
      </c>
      <c r="X35" s="0" t="str">
        <f aca="false">B35</f>
        <v>AAD038</v>
      </c>
      <c r="Y35" s="15" t="n">
        <f aca="false">(B35=AB35)</f>
        <v>1</v>
      </c>
      <c r="AA35" s="12" t="n">
        <v>172</v>
      </c>
      <c r="AB35" s="11" t="s">
        <v>159</v>
      </c>
      <c r="AC35" s="11" t="n">
        <v>5050</v>
      </c>
      <c r="AD35" s="12" t="s">
        <v>160</v>
      </c>
      <c r="AE35" s="12" t="s">
        <v>87</v>
      </c>
      <c r="AF35" s="12" t="s">
        <v>161</v>
      </c>
      <c r="AG35" s="13" t="n">
        <v>44230</v>
      </c>
      <c r="AH35" s="11" t="s">
        <v>162</v>
      </c>
      <c r="AI35" s="13" t="n">
        <v>45292</v>
      </c>
      <c r="AJ35" s="14" t="n">
        <v>80952</v>
      </c>
      <c r="AK35" s="14" t="n">
        <v>23824</v>
      </c>
      <c r="AL35" s="14" t="n">
        <v>495</v>
      </c>
      <c r="AM35" s="14" t="n">
        <v>1174</v>
      </c>
      <c r="AN35" s="14" t="n">
        <v>187</v>
      </c>
      <c r="AO35" s="14" t="n">
        <v>3994</v>
      </c>
      <c r="AP35" s="14" t="n">
        <v>298</v>
      </c>
      <c r="AQ35" s="11" t="n">
        <v>26</v>
      </c>
      <c r="AR35" s="14" t="n">
        <v>29972</v>
      </c>
      <c r="AS35" s="14" t="n">
        <v>110924</v>
      </c>
      <c r="BA35" s="16" t="str">
        <f aca="false">IF(A36&lt;&gt;AA34,A36&amp;"/"&amp;AA34,A36)</f>
        <v>63/152</v>
      </c>
      <c r="BB35" s="16" t="str">
        <f aca="false">IF(B35&lt;&gt;AB35,B35&amp;CHAR(10)&amp;AB35,B35)</f>
        <v>AAD038</v>
      </c>
      <c r="BC35" s="16" t="n">
        <f aca="false">IF(C35&lt;&gt;AC35,C35&amp;CHAR(10)&amp;AC35,C35)</f>
        <v>5050</v>
      </c>
      <c r="BD35" s="16" t="str">
        <f aca="false">IF(D35&lt;&gt;AD35,D35&amp;CHAR(10)&amp;AD35,D35)</f>
        <v>Continuing Education</v>
      </c>
      <c r="BE35" s="16" t="str">
        <f aca="false">IF(E35&lt;&gt;AE35,E35&amp;CHAR(10)&amp;AE35,E35)</f>
        <v>Assistant Director</v>
      </c>
      <c r="BF35" s="16" t="str">
        <f aca="false">IF(F35&lt;&gt;AF35,F35&amp;CHAR(10)&amp;AF35,F35)</f>
        <v>Mendiola, Denise M.</v>
      </c>
      <c r="BG35" s="13" t="n">
        <f aca="false">IF(G35&lt;&gt;AG35,TEXT(G35,"MM/DD/YY")&amp;CHAR(10)&amp;TEXT(AG35,"MM/DD/YY"),G35)</f>
        <v>44230</v>
      </c>
      <c r="BH35" s="17" t="str">
        <f aca="false">IF(H35&lt;&gt;AH35,H35&amp;CHAR(10)&amp;AH35,H35)</f>
        <v>P-1-a
O-2-b</v>
      </c>
      <c r="BI35" s="13" t="str">
        <f aca="false">IF(I35&lt;&gt;AI35,TEXT(I35,"MM/DD/YY")&amp;CHAR(10)&amp;TEXT(AI35,"MM/DD/YY"),I35)</f>
        <v>01/01/25
01/01/24</v>
      </c>
      <c r="BJ35" s="18" t="str">
        <f aca="false">IF(J35&lt;&gt;AJ35,TEXT(J35,"$###,###")&amp;CHAR(10)&amp;TEXT(AJ35,"$###,###"),J35)</f>
        <v>$94,029
$80,952</v>
      </c>
      <c r="BK35" s="18" t="str">
        <f aca="false">IF(K35&lt;&gt;AK35,TEXT(K35,"$###,###")&amp;CHAR(10)&amp;TEXT(AK35,"$###,###"),K35)</f>
        <v>$27,673
$23,824</v>
      </c>
      <c r="BL35" s="18" t="n">
        <f aca="false">IF(AND(L35&lt;&gt;"-",L35&lt;&gt;AL35),TEXT(L35,"$###,##0")&amp;CHAR(10)&amp;TEXT(AL35,"$###,##0"),L35)</f>
        <v>495</v>
      </c>
      <c r="BM35" s="18" t="str">
        <f aca="false">IF(M35&lt;&gt;AM35,TEXT(M35,"$###,###")&amp;CHAR(10)&amp;TEXT(AM35,"$###,###"),M35)</f>
        <v>$1,363
$1,174</v>
      </c>
      <c r="BN35" s="18" t="n">
        <f aca="false">IF(AND(N35&lt;&gt;"-",N35&lt;&gt;AN35),TEXT(N35,"$###,##0")&amp;CHAR(10)&amp;TEXT(AN35,"$###,##0"),N35)</f>
        <v>187</v>
      </c>
      <c r="BO35" s="18" t="n">
        <f aca="false">IF(AND(O35&lt;&gt;"-",O35&lt;&gt;AO35),TEXT(O35,"$###,##0")&amp;CHAR(10)&amp;TEXT(AO35,"$###,##0"),O35)</f>
        <v>3994</v>
      </c>
      <c r="BP35" s="18" t="n">
        <f aca="false">IF(AND(P35&lt;&gt;"-",P35&lt;&gt;AP35),TEXT(P35,"$###,##0")&amp;CHAR(10)&amp;TEXT(AP35,"$###,##0"),P35)</f>
        <v>298</v>
      </c>
      <c r="BQ35" s="17" t="n">
        <f aca="false">IF(Q35&lt;&gt;AQ35,Q35&amp;CHAR(10)&amp;AQ35,Q35)</f>
        <v>26</v>
      </c>
      <c r="BR35" s="18" t="str">
        <f aca="false">IF(R35&lt;&gt;AR35,TEXT(R35,"$###,###")&amp;CHAR(10)&amp;TEXT(AR35,"$###,###"),R35)</f>
        <v>$34,010
$29,972</v>
      </c>
      <c r="BS35" s="18" t="str">
        <f aca="false">IF(S35&lt;&gt;AS35,TEXT(S35,"$###,###")&amp;CHAR(10)&amp;TEXT(AS35,"$###,###"),S35)</f>
        <v>$128,039
$110,924</v>
      </c>
    </row>
    <row r="36" customFormat="false" ht="23.85" hidden="false" customHeight="false" outlineLevel="0" collapsed="false">
      <c r="A36" s="10" t="n">
        <v>63</v>
      </c>
      <c r="B36" s="11" t="s">
        <v>163</v>
      </c>
      <c r="C36" s="11" t="n">
        <v>5030</v>
      </c>
      <c r="D36" s="12" t="s">
        <v>44</v>
      </c>
      <c r="E36" s="12" t="s">
        <v>164</v>
      </c>
      <c r="F36" s="12" t="s">
        <v>165</v>
      </c>
      <c r="G36" s="13" t="n">
        <v>43822</v>
      </c>
      <c r="H36" s="11" t="s">
        <v>166</v>
      </c>
      <c r="I36" s="13" t="n">
        <v>46195</v>
      </c>
      <c r="J36" s="14" t="n">
        <v>68269</v>
      </c>
      <c r="K36" s="14" t="n">
        <v>20092</v>
      </c>
      <c r="L36" s="14" t="n">
        <v>0</v>
      </c>
      <c r="M36" s="14" t="n">
        <v>990</v>
      </c>
      <c r="N36" s="14" t="n">
        <v>187</v>
      </c>
      <c r="O36" s="14" t="n">
        <v>0</v>
      </c>
      <c r="P36" s="14" t="n">
        <v>0</v>
      </c>
      <c r="Q36" s="11" t="n">
        <v>26</v>
      </c>
      <c r="R36" s="14" t="n">
        <v>21268</v>
      </c>
      <c r="S36" s="14" t="n">
        <v>89537</v>
      </c>
      <c r="X36" s="0" t="str">
        <f aca="false">B36</f>
        <v>AAD039</v>
      </c>
      <c r="Y36" s="15" t="n">
        <f aca="false">(B36=AB36)</f>
        <v>1</v>
      </c>
      <c r="AA36" s="12" t="n">
        <v>63</v>
      </c>
      <c r="AB36" s="11" t="s">
        <v>163</v>
      </c>
      <c r="AC36" s="11" t="n">
        <v>5030</v>
      </c>
      <c r="AD36" s="12" t="s">
        <v>44</v>
      </c>
      <c r="AE36" s="12" t="s">
        <v>164</v>
      </c>
      <c r="AF36" s="12" t="s">
        <v>165</v>
      </c>
      <c r="AG36" s="13" t="n">
        <v>43822</v>
      </c>
      <c r="AH36" s="11" t="s">
        <v>167</v>
      </c>
      <c r="AI36" s="13" t="n">
        <v>45465</v>
      </c>
      <c r="AJ36" s="14" t="n">
        <v>66171</v>
      </c>
      <c r="AK36" s="14" t="n">
        <v>19474</v>
      </c>
      <c r="AL36" s="14" t="n">
        <v>0</v>
      </c>
      <c r="AM36" s="14" t="n">
        <v>959</v>
      </c>
      <c r="AN36" s="14" t="n">
        <v>187</v>
      </c>
      <c r="AO36" s="14" t="n">
        <v>0</v>
      </c>
      <c r="AP36" s="14" t="n">
        <v>0</v>
      </c>
      <c r="AQ36" s="11" t="n">
        <v>26</v>
      </c>
      <c r="AR36" s="14" t="n">
        <v>20621</v>
      </c>
      <c r="AS36" s="14" t="n">
        <v>86792</v>
      </c>
      <c r="BA36" s="16" t="str">
        <f aca="false">IF(A37&lt;&gt;AA35,A37&amp;"/"&amp;AA35,A37)</f>
        <v>66/172</v>
      </c>
      <c r="BB36" s="16" t="str">
        <f aca="false">IF(B36&lt;&gt;AB36,B36&amp;CHAR(10)&amp;AB36,B36)</f>
        <v>AAD039</v>
      </c>
      <c r="BC36" s="16" t="n">
        <f aca="false">IF(C36&lt;&gt;AC36,C36&amp;CHAR(10)&amp;AC36,C36)</f>
        <v>5030</v>
      </c>
      <c r="BD36" s="16" t="str">
        <f aca="false">IF(D36&lt;&gt;AD36,D36&amp;CHAR(10)&amp;AD36,D36)</f>
        <v>Assessment Ins Effect &amp; Research</v>
      </c>
      <c r="BE36" s="16" t="str">
        <f aca="false">IF(E36&lt;&gt;AE36,E36&amp;CHAR(10)&amp;AE36,E36)</f>
        <v>Program Coordinator II</v>
      </c>
      <c r="BF36" s="16" t="str">
        <f aca="false">IF(F36&lt;&gt;AF36,F36&amp;CHAR(10)&amp;AF36,F36)</f>
        <v>Atoigue, Ana Mari C.</v>
      </c>
      <c r="BG36" s="13" t="n">
        <f aca="false">IF(G36&lt;&gt;AG36,TEXT(G36,"MM/DD/YY")&amp;CHAR(10)&amp;TEXT(AG36,"MM/DD/YY"),G36)</f>
        <v>43822</v>
      </c>
      <c r="BH36" s="17" t="str">
        <f aca="false">IF(H36&lt;&gt;AH36,H36&amp;CHAR(10)&amp;AH36,H36)</f>
        <v>M-10
M-9</v>
      </c>
      <c r="BI36" s="13" t="str">
        <f aca="false">IF(I36&lt;&gt;AI36,TEXT(I36,"MM/DD/YY")&amp;CHAR(10)&amp;TEXT(AI36,"MM/DD/YY"),I36)</f>
        <v>06/22/26
06/22/24</v>
      </c>
      <c r="BJ36" s="18" t="str">
        <f aca="false">IF(J36&lt;&gt;AJ36,TEXT(J36,"$###,###")&amp;CHAR(10)&amp;TEXT(AJ36,"$###,###"),J36)</f>
        <v>$68,269
$66,171</v>
      </c>
      <c r="BK36" s="18" t="str">
        <f aca="false">IF(K36&lt;&gt;AK36,TEXT(K36,"$###,###")&amp;CHAR(10)&amp;TEXT(AK36,"$###,###"),K36)</f>
        <v>$20,092
$19,474</v>
      </c>
      <c r="BL36" s="18" t="n">
        <f aca="false">IF(AND(L36&lt;&gt;"-",L36&lt;&gt;AL36),TEXT(L36,"$###,##0")&amp;CHAR(10)&amp;TEXT(AL36,"$###,##0"),L36)</f>
        <v>0</v>
      </c>
      <c r="BM36" s="18" t="str">
        <f aca="false">IF(M36&lt;&gt;AM36,TEXT(M36,"$###,###")&amp;CHAR(10)&amp;TEXT(AM36,"$###,###"),M36)</f>
        <v>$990
$959</v>
      </c>
      <c r="BN36" s="18" t="n">
        <f aca="false">IF(AND(N36&lt;&gt;"-",N36&lt;&gt;AN36),TEXT(N36,"$###,##0")&amp;CHAR(10)&amp;TEXT(AN36,"$###,##0"),N36)</f>
        <v>187</v>
      </c>
      <c r="BO36" s="18" t="n">
        <f aca="false">IF(AND(O36&lt;&gt;"-",O36&lt;&gt;AO36),TEXT(O36,"$###,##0")&amp;CHAR(10)&amp;TEXT(AO36,"$###,##0"),O36)</f>
        <v>0</v>
      </c>
      <c r="BP36" s="18" t="n">
        <f aca="false">IF(AND(P36&lt;&gt;"-",P36&lt;&gt;AP36),TEXT(P36,"$###,##0")&amp;CHAR(10)&amp;TEXT(AP36,"$###,##0"),P36)</f>
        <v>0</v>
      </c>
      <c r="BQ36" s="17" t="n">
        <f aca="false">IF(Q36&lt;&gt;AQ36,Q36&amp;CHAR(10)&amp;AQ36,Q36)</f>
        <v>26</v>
      </c>
      <c r="BR36" s="18" t="str">
        <f aca="false">IF(R36&lt;&gt;AR36,TEXT(R36,"$###,###")&amp;CHAR(10)&amp;TEXT(AR36,"$###,###"),R36)</f>
        <v>$21,268
$20,621</v>
      </c>
      <c r="BS36" s="18" t="str">
        <f aca="false">IF(S36&lt;&gt;AS36,TEXT(S36,"$###,###")&amp;CHAR(10)&amp;TEXT(AS36,"$###,###"),S36)</f>
        <v>$89,537
$86,792</v>
      </c>
    </row>
    <row r="37" customFormat="false" ht="23.85" hidden="false" customHeight="false" outlineLevel="0" collapsed="false">
      <c r="A37" s="10" t="n">
        <v>66</v>
      </c>
      <c r="B37" s="11" t="s">
        <v>168</v>
      </c>
      <c r="C37" s="11" t="n">
        <v>6000</v>
      </c>
      <c r="D37" s="12" t="s">
        <v>169</v>
      </c>
      <c r="E37" s="12" t="s">
        <v>170</v>
      </c>
      <c r="F37" s="12" t="s">
        <v>171</v>
      </c>
      <c r="G37" s="13" t="n">
        <v>44158</v>
      </c>
      <c r="H37" s="11" t="s">
        <v>172</v>
      </c>
      <c r="I37" s="13" t="n">
        <v>45658</v>
      </c>
      <c r="J37" s="14" t="n">
        <v>106253</v>
      </c>
      <c r="K37" s="14" t="n">
        <v>31270</v>
      </c>
      <c r="L37" s="14" t="n">
        <v>0</v>
      </c>
      <c r="M37" s="14" t="n">
        <v>1541</v>
      </c>
      <c r="N37" s="14" t="n">
        <v>187</v>
      </c>
      <c r="O37" s="14" t="n">
        <v>3994</v>
      </c>
      <c r="P37" s="14" t="n">
        <v>298</v>
      </c>
      <c r="Q37" s="11" t="n">
        <v>26</v>
      </c>
      <c r="R37" s="14" t="n">
        <v>37290</v>
      </c>
      <c r="S37" s="14" t="n">
        <v>143543</v>
      </c>
      <c r="X37" s="0" t="str">
        <f aca="false">B37</f>
        <v>AAD040</v>
      </c>
      <c r="Y37" s="15" t="n">
        <f aca="false">(B37=AB37)</f>
        <v>1</v>
      </c>
      <c r="AA37" s="12" t="n">
        <v>66</v>
      </c>
      <c r="AB37" s="11" t="s">
        <v>168</v>
      </c>
      <c r="AC37" s="11" t="n">
        <v>6000</v>
      </c>
      <c r="AD37" s="12" t="s">
        <v>169</v>
      </c>
      <c r="AE37" s="12" t="s">
        <v>170</v>
      </c>
      <c r="AF37" s="12" t="s">
        <v>171</v>
      </c>
      <c r="AG37" s="13" t="n">
        <v>44158</v>
      </c>
      <c r="AH37" s="11" t="s">
        <v>173</v>
      </c>
      <c r="AI37" s="13" t="n">
        <v>45292</v>
      </c>
      <c r="AJ37" s="14" t="n">
        <v>99764</v>
      </c>
      <c r="AK37" s="14" t="n">
        <v>29361</v>
      </c>
      <c r="AL37" s="14" t="n">
        <v>0</v>
      </c>
      <c r="AM37" s="14" t="n">
        <v>1447</v>
      </c>
      <c r="AN37" s="14" t="n">
        <v>187</v>
      </c>
      <c r="AO37" s="14" t="n">
        <v>3994</v>
      </c>
      <c r="AP37" s="14" t="n">
        <v>298</v>
      </c>
      <c r="AQ37" s="11" t="n">
        <v>26</v>
      </c>
      <c r="AR37" s="14" t="n">
        <v>35286</v>
      </c>
      <c r="AS37" s="14" t="n">
        <v>135050</v>
      </c>
      <c r="BA37" s="16" t="str">
        <f aca="false">IF(A38&lt;&gt;AA36,A38&amp;"/"&amp;AA36,A38)</f>
        <v>72/63</v>
      </c>
      <c r="BB37" s="16" t="str">
        <f aca="false">IF(B37&lt;&gt;AB37,B37&amp;CHAR(10)&amp;AB37,B37)</f>
        <v>AAD040</v>
      </c>
      <c r="BC37" s="16" t="n">
        <f aca="false">IF(C37&lt;&gt;AC37,C37&amp;CHAR(10)&amp;AC37,C37)</f>
        <v>6000</v>
      </c>
      <c r="BD37" s="16" t="str">
        <f aca="false">IF(D37&lt;&gt;AD37,D37&amp;CHAR(10)&amp;AD37,D37)</f>
        <v>Dean's Office - TPS</v>
      </c>
      <c r="BE37" s="16" t="str">
        <f aca="false">IF(E37&lt;&gt;AE37,E37&amp;CHAR(10)&amp;AE37,E37)</f>
        <v>Dean</v>
      </c>
      <c r="BF37" s="16" t="str">
        <f aca="false">IF(F37&lt;&gt;AF37,F37&amp;CHAR(10)&amp;AF37,F37)</f>
        <v>Williams, Pilar A.</v>
      </c>
      <c r="BG37" s="13" t="n">
        <f aca="false">IF(G37&lt;&gt;AG37,TEXT(G37,"MM/DD/YY")&amp;CHAR(10)&amp;TEXT(AG37,"MM/DD/YY"),G37)</f>
        <v>44158</v>
      </c>
      <c r="BH37" s="17" t="str">
        <f aca="false">IF(H37&lt;&gt;AH37,H37&amp;CHAR(10)&amp;AH37,H37)</f>
        <v>Q-1-a
O-7-c</v>
      </c>
      <c r="BI37" s="13" t="str">
        <f aca="false">IF(I37&lt;&gt;AI37,TEXT(I37,"MM/DD/YY")&amp;CHAR(10)&amp;TEXT(AI37,"MM/DD/YY"),I37)</f>
        <v>01/01/25
01/01/24</v>
      </c>
      <c r="BJ37" s="18" t="str">
        <f aca="false">IF(J37&lt;&gt;AJ37,TEXT(J37,"$###,###")&amp;CHAR(10)&amp;TEXT(AJ37,"$###,###"),J37)</f>
        <v>$106,253
$99,764</v>
      </c>
      <c r="BK37" s="18" t="str">
        <f aca="false">IF(K37&lt;&gt;AK37,TEXT(K37,"$###,###")&amp;CHAR(10)&amp;TEXT(AK37,"$###,###"),K37)</f>
        <v>$31,270
$29,361</v>
      </c>
      <c r="BL37" s="18" t="n">
        <f aca="false">IF(AND(L37&lt;&gt;"-",L37&lt;&gt;AL37),TEXT(L37,"$###,##0")&amp;CHAR(10)&amp;TEXT(AL37,"$###,##0"),L37)</f>
        <v>0</v>
      </c>
      <c r="BM37" s="18" t="str">
        <f aca="false">IF(M37&lt;&gt;AM37,TEXT(M37,"$###,###")&amp;CHAR(10)&amp;TEXT(AM37,"$###,###"),M37)</f>
        <v>$1,541
$1,447</v>
      </c>
      <c r="BN37" s="18" t="n">
        <f aca="false">IF(AND(N37&lt;&gt;"-",N37&lt;&gt;AN37),TEXT(N37,"$###,##0")&amp;CHAR(10)&amp;TEXT(AN37,"$###,##0"),N37)</f>
        <v>187</v>
      </c>
      <c r="BO37" s="18" t="n">
        <f aca="false">IF(AND(O37&lt;&gt;"-",O37&lt;&gt;AO37),TEXT(O37,"$###,##0")&amp;CHAR(10)&amp;TEXT(AO37,"$###,##0"),O37)</f>
        <v>3994</v>
      </c>
      <c r="BP37" s="18" t="n">
        <f aca="false">IF(AND(P37&lt;&gt;"-",P37&lt;&gt;AP37),TEXT(P37,"$###,##0")&amp;CHAR(10)&amp;TEXT(AP37,"$###,##0"),P37)</f>
        <v>298</v>
      </c>
      <c r="BQ37" s="17" t="n">
        <f aca="false">IF(Q37&lt;&gt;AQ37,Q37&amp;CHAR(10)&amp;AQ37,Q37)</f>
        <v>26</v>
      </c>
      <c r="BR37" s="18" t="str">
        <f aca="false">IF(R37&lt;&gt;AR37,TEXT(R37,"$###,###")&amp;CHAR(10)&amp;TEXT(AR37,"$###,###"),R37)</f>
        <v>$37,290
$35,286</v>
      </c>
      <c r="BS37" s="18" t="str">
        <f aca="false">IF(S37&lt;&gt;AS37,TEXT(S37,"$###,###")&amp;CHAR(10)&amp;TEXT(AS37,"$###,###"),S37)</f>
        <v>$143,543
$135,050</v>
      </c>
    </row>
    <row r="38" customFormat="false" ht="12.8" hidden="false" customHeight="false" outlineLevel="0" collapsed="false">
      <c r="A38" s="10" t="n">
        <v>72</v>
      </c>
      <c r="B38" s="11" t="s">
        <v>174</v>
      </c>
      <c r="C38" s="11" t="n">
        <v>6110</v>
      </c>
      <c r="D38" s="12" t="s">
        <v>82</v>
      </c>
      <c r="E38" s="12" t="s">
        <v>54</v>
      </c>
      <c r="F38" s="12" t="s">
        <v>175</v>
      </c>
      <c r="G38" s="13" t="n">
        <v>40032</v>
      </c>
      <c r="H38" s="11" t="s">
        <v>176</v>
      </c>
      <c r="I38" s="13" t="n">
        <v>45505</v>
      </c>
      <c r="J38" s="14" t="n">
        <v>60342</v>
      </c>
      <c r="K38" s="14" t="n">
        <v>17759</v>
      </c>
      <c r="L38" s="14" t="n">
        <v>0</v>
      </c>
      <c r="M38" s="14" t="n">
        <v>875</v>
      </c>
      <c r="N38" s="14" t="n">
        <v>187</v>
      </c>
      <c r="O38" s="14" t="n">
        <v>6116</v>
      </c>
      <c r="P38" s="14" t="n">
        <v>298</v>
      </c>
      <c r="Q38" s="11" t="n">
        <v>26</v>
      </c>
      <c r="R38" s="14" t="n">
        <v>25235</v>
      </c>
      <c r="S38" s="14" t="n">
        <v>85577</v>
      </c>
      <c r="X38" s="0" t="str">
        <f aca="false">B38</f>
        <v>AAD041</v>
      </c>
      <c r="Y38" s="15" t="n">
        <f aca="false">(B38=AB38)</f>
        <v>1</v>
      </c>
      <c r="AA38" s="12" t="n">
        <v>72</v>
      </c>
      <c r="AB38" s="11" t="s">
        <v>174</v>
      </c>
      <c r="AC38" s="11" t="n">
        <v>6110</v>
      </c>
      <c r="AD38" s="12" t="s">
        <v>82</v>
      </c>
      <c r="AE38" s="12" t="s">
        <v>54</v>
      </c>
      <c r="AF38" s="12" t="s">
        <v>175</v>
      </c>
      <c r="AG38" s="13" t="n">
        <v>40032</v>
      </c>
      <c r="AH38" s="11" t="s">
        <v>176</v>
      </c>
      <c r="AI38" s="13" t="n">
        <v>45505</v>
      </c>
      <c r="AJ38" s="14" t="n">
        <v>60342</v>
      </c>
      <c r="AK38" s="14" t="n">
        <v>17759</v>
      </c>
      <c r="AL38" s="14" t="n">
        <v>0</v>
      </c>
      <c r="AM38" s="14" t="n">
        <v>875</v>
      </c>
      <c r="AN38" s="14" t="n">
        <v>187</v>
      </c>
      <c r="AO38" s="14" t="n">
        <v>6116</v>
      </c>
      <c r="AP38" s="14" t="n">
        <v>298</v>
      </c>
      <c r="AQ38" s="11" t="n">
        <v>26</v>
      </c>
      <c r="AR38" s="14" t="n">
        <v>25235</v>
      </c>
      <c r="AS38" s="14" t="n">
        <v>85577</v>
      </c>
      <c r="BA38" s="16" t="str">
        <f aca="false">IF(A39&lt;&gt;AA37,A39&amp;"/"&amp;AA37,A39)</f>
        <v>118/66</v>
      </c>
      <c r="BB38" s="16" t="str">
        <f aca="false">IF(B38&lt;&gt;AB38,B38&amp;CHAR(10)&amp;AB38,B38)</f>
        <v>AAD041</v>
      </c>
      <c r="BC38" s="16" t="n">
        <f aca="false">IF(C38&lt;&gt;AC38,C38&amp;CHAR(10)&amp;AC38,C38)</f>
        <v>6110</v>
      </c>
      <c r="BD38" s="16" t="str">
        <f aca="false">IF(D38&lt;&gt;AD38,D38&amp;CHAR(10)&amp;AD38,D38)</f>
        <v>Automotive Technology</v>
      </c>
      <c r="BE38" s="16" t="str">
        <f aca="false">IF(E38&lt;&gt;AE38,E38&amp;CHAR(10)&amp;AE38,E38)</f>
        <v>Instructor</v>
      </c>
      <c r="BF38" s="16" t="str">
        <f aca="false">IF(F38&lt;&gt;AF38,F38&amp;CHAR(10)&amp;AF38,F38)</f>
        <v>Pajarillo, Lyndon B.</v>
      </c>
      <c r="BG38" s="13" t="n">
        <f aca="false">IF(G38&lt;&gt;AG38,TEXT(G38,"MM/DD/YY")&amp;CHAR(10)&amp;TEXT(AG38,"MM/DD/YY"),G38)</f>
        <v>40032</v>
      </c>
      <c r="BH38" s="17" t="str">
        <f aca="false">IF(H38&lt;&gt;AH38,H38&amp;CHAR(10)&amp;AH38,H38)</f>
        <v>J-9-c</v>
      </c>
      <c r="BI38" s="13" t="n">
        <f aca="false">IF(I38&lt;&gt;AI38,TEXT(I38,"MM/DD/YY")&amp;CHAR(10)&amp;TEXT(AI38,"MM/DD/YY"),I38)</f>
        <v>45505</v>
      </c>
      <c r="BJ38" s="18" t="n">
        <f aca="false">IF(J38&lt;&gt;AJ38,TEXT(J38,"$###,###")&amp;CHAR(10)&amp;TEXT(AJ38,"$###,###"),J38)</f>
        <v>60342</v>
      </c>
      <c r="BK38" s="18" t="n">
        <f aca="false">IF(K38&lt;&gt;AK38,TEXT(K38,"$###,###")&amp;CHAR(10)&amp;TEXT(AK38,"$###,###"),K38)</f>
        <v>17759</v>
      </c>
      <c r="BL38" s="18" t="n">
        <f aca="false">IF(AND(L38&lt;&gt;"-",L38&lt;&gt;AL38),TEXT(L38,"$###,##0")&amp;CHAR(10)&amp;TEXT(AL38,"$###,##0"),L38)</f>
        <v>0</v>
      </c>
      <c r="BM38" s="18" t="n">
        <f aca="false">IF(M38&lt;&gt;AM38,TEXT(M38,"$###,###")&amp;CHAR(10)&amp;TEXT(AM38,"$###,###"),M38)</f>
        <v>875</v>
      </c>
      <c r="BN38" s="18" t="n">
        <f aca="false">IF(AND(N38&lt;&gt;"-",N38&lt;&gt;AN38),TEXT(N38,"$###,##0")&amp;CHAR(10)&amp;TEXT(AN38,"$###,##0"),N38)</f>
        <v>187</v>
      </c>
      <c r="BO38" s="18" t="n">
        <f aca="false">IF(AND(O38&lt;&gt;"-",O38&lt;&gt;AO38),TEXT(O38,"$###,##0")&amp;CHAR(10)&amp;TEXT(AO38,"$###,##0"),O38)</f>
        <v>6116</v>
      </c>
      <c r="BP38" s="18" t="n">
        <f aca="false">IF(AND(P38&lt;&gt;"-",P38&lt;&gt;AP38),TEXT(P38,"$###,##0")&amp;CHAR(10)&amp;TEXT(AP38,"$###,##0"),P38)</f>
        <v>298</v>
      </c>
      <c r="BQ38" s="17" t="n">
        <f aca="false">IF(Q38&lt;&gt;AQ38,Q38&amp;CHAR(10)&amp;AQ38,Q38)</f>
        <v>26</v>
      </c>
      <c r="BR38" s="18" t="n">
        <f aca="false">IF(R38&lt;&gt;AR38,TEXT(R38,"$###,###")&amp;CHAR(10)&amp;TEXT(AR38,"$###,###"),R38)</f>
        <v>25235</v>
      </c>
      <c r="BS38" s="18" t="n">
        <f aca="false">IF(S38&lt;&gt;AS38,TEXT(S38,"$###,###")&amp;CHAR(10)&amp;TEXT(AS38,"$###,###"),S38)</f>
        <v>85577</v>
      </c>
    </row>
    <row r="39" customFormat="false" ht="12.8" hidden="false" customHeight="false" outlineLevel="0" collapsed="false">
      <c r="A39" s="10" t="n">
        <v>118</v>
      </c>
      <c r="B39" s="11" t="s">
        <v>177</v>
      </c>
      <c r="C39" s="11" t="n">
        <v>7000</v>
      </c>
      <c r="D39" s="12" t="s">
        <v>40</v>
      </c>
      <c r="E39" s="12" t="s">
        <v>178</v>
      </c>
      <c r="F39" s="12" t="s">
        <v>179</v>
      </c>
      <c r="G39" s="13" t="n">
        <v>39419</v>
      </c>
      <c r="H39" s="11" t="s">
        <v>180</v>
      </c>
      <c r="I39" s="13" t="n">
        <v>45994</v>
      </c>
      <c r="J39" s="14" t="n">
        <v>72802</v>
      </c>
      <c r="K39" s="14" t="n">
        <v>21426</v>
      </c>
      <c r="L39" s="14" t="n">
        <v>0</v>
      </c>
      <c r="M39" s="14" t="n">
        <v>1056</v>
      </c>
      <c r="N39" s="14" t="n">
        <v>187</v>
      </c>
      <c r="O39" s="14" t="n">
        <v>9595</v>
      </c>
      <c r="P39" s="14" t="n">
        <v>328</v>
      </c>
      <c r="Q39" s="11" t="n">
        <v>26</v>
      </c>
      <c r="R39" s="14" t="n">
        <v>32592</v>
      </c>
      <c r="S39" s="14" t="n">
        <v>105394</v>
      </c>
      <c r="X39" s="0" t="str">
        <f aca="false">B39</f>
        <v>AAD042</v>
      </c>
      <c r="Y39" s="15" t="n">
        <f aca="false">(B39=AB39)</f>
        <v>1</v>
      </c>
      <c r="AA39" s="12" t="n">
        <v>118</v>
      </c>
      <c r="AB39" s="11" t="s">
        <v>177</v>
      </c>
      <c r="AC39" s="11" t="n">
        <v>7000</v>
      </c>
      <c r="AD39" s="12" t="s">
        <v>40</v>
      </c>
      <c r="AE39" s="12" t="s">
        <v>178</v>
      </c>
      <c r="AF39" s="12" t="s">
        <v>179</v>
      </c>
      <c r="AG39" s="13" t="n">
        <v>39419</v>
      </c>
      <c r="AH39" s="11" t="s">
        <v>180</v>
      </c>
      <c r="AI39" s="13" t="n">
        <v>45994</v>
      </c>
      <c r="AJ39" s="14" t="n">
        <v>72802</v>
      </c>
      <c r="AK39" s="14" t="n">
        <v>21426</v>
      </c>
      <c r="AL39" s="14" t="n">
        <v>0</v>
      </c>
      <c r="AM39" s="14" t="n">
        <v>1056</v>
      </c>
      <c r="AN39" s="14" t="n">
        <v>187</v>
      </c>
      <c r="AO39" s="14" t="n">
        <v>9595</v>
      </c>
      <c r="AP39" s="14" t="n">
        <v>328</v>
      </c>
      <c r="AQ39" s="11" t="n">
        <v>26</v>
      </c>
      <c r="AR39" s="14" t="n">
        <v>32592</v>
      </c>
      <c r="AS39" s="14" t="n">
        <v>105394</v>
      </c>
      <c r="BA39" s="16" t="str">
        <f aca="false">IF(A40&lt;&gt;AA38,A40&amp;"/"&amp;AA38,A40)</f>
        <v>188/72</v>
      </c>
      <c r="BB39" s="16" t="str">
        <f aca="false">IF(B39&lt;&gt;AB39,B39&amp;CHAR(10)&amp;AB39,B39)</f>
        <v>AAD042</v>
      </c>
      <c r="BC39" s="16" t="n">
        <f aca="false">IF(C39&lt;&gt;AC39,C39&amp;CHAR(10)&amp;AC39,C39)</f>
        <v>7000</v>
      </c>
      <c r="BD39" s="16" t="str">
        <f aca="false">IF(D39&lt;&gt;AD39,D39&amp;CHAR(10)&amp;AD39,D39)</f>
        <v>Dean's Office - TSS</v>
      </c>
      <c r="BE39" s="16" t="str">
        <f aca="false">IF(E39&lt;&gt;AE39,E39&amp;CHAR(10)&amp;AE39,E39)</f>
        <v>Word Processing Secretary II</v>
      </c>
      <c r="BF39" s="16" t="str">
        <f aca="false">IF(F39&lt;&gt;AF39,F39&amp;CHAR(10)&amp;AF39,F39)</f>
        <v>Cabatic, Antonia M.</v>
      </c>
      <c r="BG39" s="13" t="n">
        <f aca="false">IF(G39&lt;&gt;AG39,TEXT(G39,"MM/DD/YY")&amp;CHAR(10)&amp;TEXT(AG39,"MM/DD/YY"),G39)</f>
        <v>39419</v>
      </c>
      <c r="BH39" s="17" t="str">
        <f aca="false">IF(H39&lt;&gt;AH39,H39&amp;CHAR(10)&amp;AH39,H39)</f>
        <v>H-26</v>
      </c>
      <c r="BI39" s="13" t="n">
        <f aca="false">IF(I39&lt;&gt;AI39,TEXT(I39,"MM/DD/YY")&amp;CHAR(10)&amp;TEXT(AI39,"MM/DD/YY"),I39)</f>
        <v>45994</v>
      </c>
      <c r="BJ39" s="18" t="n">
        <f aca="false">IF(J39&lt;&gt;AJ39,TEXT(J39,"$###,###")&amp;CHAR(10)&amp;TEXT(AJ39,"$###,###"),J39)</f>
        <v>72802</v>
      </c>
      <c r="BK39" s="18" t="n">
        <f aca="false">IF(K39&lt;&gt;AK39,TEXT(K39,"$###,###")&amp;CHAR(10)&amp;TEXT(AK39,"$###,###"),K39)</f>
        <v>21426</v>
      </c>
      <c r="BL39" s="18" t="n">
        <f aca="false">IF(AND(L39&lt;&gt;"-",L39&lt;&gt;AL39),TEXT(L39,"$###,##0")&amp;CHAR(10)&amp;TEXT(AL39,"$###,##0"),L39)</f>
        <v>0</v>
      </c>
      <c r="BM39" s="18" t="n">
        <f aca="false">IF(M39&lt;&gt;AM39,TEXT(M39,"$###,###")&amp;CHAR(10)&amp;TEXT(AM39,"$###,###"),M39)</f>
        <v>1056</v>
      </c>
      <c r="BN39" s="18" t="n">
        <f aca="false">IF(AND(N39&lt;&gt;"-",N39&lt;&gt;AN39),TEXT(N39,"$###,##0")&amp;CHAR(10)&amp;TEXT(AN39,"$###,##0"),N39)</f>
        <v>187</v>
      </c>
      <c r="BO39" s="18" t="n">
        <f aca="false">IF(AND(O39&lt;&gt;"-",O39&lt;&gt;AO39),TEXT(O39,"$###,##0")&amp;CHAR(10)&amp;TEXT(AO39,"$###,##0"),O39)</f>
        <v>9595</v>
      </c>
      <c r="BP39" s="18" t="n">
        <f aca="false">IF(AND(P39&lt;&gt;"-",P39&lt;&gt;AP39),TEXT(P39,"$###,##0")&amp;CHAR(10)&amp;TEXT(AP39,"$###,##0"),P39)</f>
        <v>328</v>
      </c>
      <c r="BQ39" s="17" t="n">
        <f aca="false">IF(Q39&lt;&gt;AQ39,Q39&amp;CHAR(10)&amp;AQ39,Q39)</f>
        <v>26</v>
      </c>
      <c r="BR39" s="18" t="n">
        <f aca="false">IF(R39&lt;&gt;AR39,TEXT(R39,"$###,###")&amp;CHAR(10)&amp;TEXT(AR39,"$###,###"),R39)</f>
        <v>32592</v>
      </c>
      <c r="BS39" s="18" t="n">
        <f aca="false">IF(S39&lt;&gt;AS39,TEXT(S39,"$###,###")&amp;CHAR(10)&amp;TEXT(AS39,"$###,###"),S39)</f>
        <v>105394</v>
      </c>
    </row>
    <row r="40" customFormat="false" ht="23.85" hidden="false" customHeight="false" outlineLevel="0" collapsed="false">
      <c r="A40" s="10" t="n">
        <v>188</v>
      </c>
      <c r="B40" s="11" t="s">
        <v>181</v>
      </c>
      <c r="C40" s="11" t="n">
        <v>6730</v>
      </c>
      <c r="D40" s="12" t="s">
        <v>118</v>
      </c>
      <c r="E40" s="12" t="s">
        <v>164</v>
      </c>
      <c r="F40" s="12" t="s">
        <v>182</v>
      </c>
      <c r="G40" s="13" t="n">
        <v>45376</v>
      </c>
      <c r="H40" s="11" t="s">
        <v>183</v>
      </c>
      <c r="I40" s="13" t="n">
        <v>45741</v>
      </c>
      <c r="J40" s="14" t="n">
        <v>55601</v>
      </c>
      <c r="K40" s="14" t="n">
        <v>16363</v>
      </c>
      <c r="L40" s="14" t="n">
        <v>0</v>
      </c>
      <c r="M40" s="14" t="n">
        <v>806</v>
      </c>
      <c r="N40" s="14" t="n">
        <v>187</v>
      </c>
      <c r="O40" s="14" t="n">
        <v>0</v>
      </c>
      <c r="P40" s="14" t="n">
        <v>0</v>
      </c>
      <c r="Q40" s="11" t="n">
        <v>26</v>
      </c>
      <c r="R40" s="14" t="n">
        <v>17357</v>
      </c>
      <c r="S40" s="14" t="n">
        <v>72958</v>
      </c>
      <c r="X40" s="0" t="str">
        <f aca="false">B40</f>
        <v>AAD045</v>
      </c>
      <c r="Y40" s="15" t="n">
        <f aca="false">(B40=AB40)</f>
        <v>1</v>
      </c>
      <c r="AA40" s="12" t="n">
        <v>187</v>
      </c>
      <c r="AB40" s="11" t="s">
        <v>181</v>
      </c>
      <c r="AC40" s="11" t="n">
        <v>6730</v>
      </c>
      <c r="AD40" s="12" t="s">
        <v>118</v>
      </c>
      <c r="AE40" s="12" t="s">
        <v>184</v>
      </c>
      <c r="AF40" s="12" t="s">
        <v>185</v>
      </c>
      <c r="AG40" s="13" t="s">
        <v>66</v>
      </c>
      <c r="AH40" s="11" t="s">
        <v>186</v>
      </c>
      <c r="AI40" s="13" t="s">
        <v>66</v>
      </c>
      <c r="AJ40" s="14" t="n">
        <v>88212</v>
      </c>
      <c r="AK40" s="14" t="n">
        <v>25961</v>
      </c>
      <c r="AL40" s="14" t="n">
        <v>0</v>
      </c>
      <c r="AM40" s="14" t="n">
        <v>1279</v>
      </c>
      <c r="AN40" s="14" t="n">
        <v>187</v>
      </c>
      <c r="AO40" s="14" t="n">
        <v>15670</v>
      </c>
      <c r="AP40" s="14" t="n">
        <v>0</v>
      </c>
      <c r="AQ40" s="11" t="n">
        <v>26</v>
      </c>
      <c r="AR40" s="14" t="n">
        <v>43097</v>
      </c>
      <c r="AS40" s="14" t="n">
        <v>131309</v>
      </c>
      <c r="BA40" s="16" t="str">
        <f aca="false">IF(A41&lt;&gt;AA39,A41&amp;"/"&amp;AA39,A41)</f>
        <v>125/118</v>
      </c>
      <c r="BB40" s="16" t="str">
        <f aca="false">IF(B40&lt;&gt;AB40,B40&amp;CHAR(10)&amp;AB40,B40)</f>
        <v>AAD045</v>
      </c>
      <c r="BC40" s="16" t="n">
        <f aca="false">IF(C40&lt;&gt;AC40,C40&amp;CHAR(10)&amp;AC40,C40)</f>
        <v>6730</v>
      </c>
      <c r="BD40" s="16" t="str">
        <f aca="false">IF(D40&lt;&gt;AD40,D40&amp;CHAR(10)&amp;AD40,D40)</f>
        <v>Nursing and Allied Health - PN</v>
      </c>
      <c r="BE40" s="16" t="str">
        <f aca="false">IF(E40&lt;&gt;AE40,E40&amp;CHAR(10)&amp;AE40,E40)</f>
        <v>Program Coordinator II
Program Specialist</v>
      </c>
      <c r="BF40" s="16" t="str">
        <f aca="false">IF(F40&lt;&gt;AF40,F40&amp;CHAR(10)&amp;AF40,F40)</f>
        <v>Hiura, Tamara Therese T.
**Vacant-Duenas, D.</v>
      </c>
      <c r="BG40" s="13" t="str">
        <f aca="false">IF(G40&lt;&gt;AG40,TEXT(G40,"MM/DD/YY")&amp;CHAR(10)&amp;TEXT(AG40,"MM/DD/YY"),G40)</f>
        <v>03/25/24
-</v>
      </c>
      <c r="BH40" s="17" t="str">
        <f aca="false">IF(H40&lt;&gt;AH40,H40&amp;CHAR(10)&amp;AH40,H40)</f>
        <v>M-4
M-10-c</v>
      </c>
      <c r="BI40" s="13" t="str">
        <f aca="false">IF(I40&lt;&gt;AI40,TEXT(I40,"MM/DD/YY")&amp;CHAR(10)&amp;TEXT(AI40,"MM/DD/YY"),I40)</f>
        <v>03/25/25
-</v>
      </c>
      <c r="BJ40" s="18" t="str">
        <f aca="false">IF(J40&lt;&gt;AJ40,TEXT(J40,"$###,###")&amp;CHAR(10)&amp;TEXT(AJ40,"$###,###"),J40)</f>
        <v>$55,601
$88,212</v>
      </c>
      <c r="BK40" s="18" t="str">
        <f aca="false">IF(K40&lt;&gt;AK40,TEXT(K40,"$###,###")&amp;CHAR(10)&amp;TEXT(AK40,"$###,###"),K40)</f>
        <v>$16,363
$25,961</v>
      </c>
      <c r="BL40" s="18" t="n">
        <f aca="false">IF(AND(L40&lt;&gt;"-",L40&lt;&gt;AL40),TEXT(L40,"$###,##0")&amp;CHAR(10)&amp;TEXT(AL40,"$###,##0"),L40)</f>
        <v>0</v>
      </c>
      <c r="BM40" s="18" t="str">
        <f aca="false">IF(M40&lt;&gt;AM40,TEXT(M40,"$###,###")&amp;CHAR(10)&amp;TEXT(AM40,"$###,###"),M40)</f>
        <v>$806
$1,279</v>
      </c>
      <c r="BN40" s="18" t="n">
        <f aca="false">IF(AND(N40&lt;&gt;"-",N40&lt;&gt;AN40),TEXT(N40,"$###,##0")&amp;CHAR(10)&amp;TEXT(AN40,"$###,##0"),N40)</f>
        <v>187</v>
      </c>
      <c r="BO40" s="18" t="str">
        <f aca="false">IF(AND(O40&lt;&gt;"-",O40&lt;&gt;AO40),TEXT(O40,"$###,##0")&amp;CHAR(10)&amp;TEXT(AO40,"$###,##0"),O40)</f>
        <v>$0
$15,670</v>
      </c>
      <c r="BP40" s="18" t="n">
        <f aca="false">IF(AND(P40&lt;&gt;"-",P40&lt;&gt;AP40),TEXT(P40,"$###,##0")&amp;CHAR(10)&amp;TEXT(AP40,"$###,##0"),P40)</f>
        <v>0</v>
      </c>
      <c r="BQ40" s="17" t="n">
        <f aca="false">IF(Q40&lt;&gt;AQ40,Q40&amp;CHAR(10)&amp;AQ40,Q40)</f>
        <v>26</v>
      </c>
      <c r="BR40" s="18" t="str">
        <f aca="false">IF(R40&lt;&gt;AR40,TEXT(R40,"$###,###")&amp;CHAR(10)&amp;TEXT(AR40,"$###,###"),R40)</f>
        <v>$17,357
$43,097</v>
      </c>
      <c r="BS40" s="18" t="str">
        <f aca="false">IF(S40&lt;&gt;AS40,TEXT(S40,"$###,###")&amp;CHAR(10)&amp;TEXT(AS40,"$###,###"),S40)</f>
        <v>$72,958
$131,309</v>
      </c>
    </row>
    <row r="41" customFormat="false" ht="12.8" hidden="false" customHeight="false" outlineLevel="0" collapsed="false">
      <c r="A41" s="10" t="n">
        <v>125</v>
      </c>
      <c r="B41" s="11" t="s">
        <v>187</v>
      </c>
      <c r="C41" s="11" t="n">
        <v>7120</v>
      </c>
      <c r="D41" s="12" t="s">
        <v>188</v>
      </c>
      <c r="E41" s="12" t="s">
        <v>78</v>
      </c>
      <c r="F41" s="12" t="s">
        <v>189</v>
      </c>
      <c r="G41" s="13" t="n">
        <v>44105</v>
      </c>
      <c r="H41" s="11" t="s">
        <v>190</v>
      </c>
      <c r="I41" s="13" t="n">
        <v>45505</v>
      </c>
      <c r="J41" s="14" t="n">
        <v>91793</v>
      </c>
      <c r="K41" s="14" t="n">
        <v>27015</v>
      </c>
      <c r="L41" s="14" t="n">
        <v>0</v>
      </c>
      <c r="M41" s="14" t="n">
        <v>1331</v>
      </c>
      <c r="N41" s="14" t="n">
        <v>187</v>
      </c>
      <c r="O41" s="14" t="n">
        <v>9339</v>
      </c>
      <c r="P41" s="14" t="n">
        <v>530</v>
      </c>
      <c r="Q41" s="11" t="n">
        <v>26</v>
      </c>
      <c r="R41" s="14" t="n">
        <v>38402</v>
      </c>
      <c r="S41" s="14" t="n">
        <v>130195</v>
      </c>
      <c r="X41" s="0" t="str">
        <f aca="false">B41</f>
        <v>AAD048</v>
      </c>
      <c r="Y41" s="15" t="n">
        <f aca="false">(B41=AB41)</f>
        <v>1</v>
      </c>
      <c r="AA41" s="12" t="n">
        <v>125</v>
      </c>
      <c r="AB41" s="11" t="s">
        <v>187</v>
      </c>
      <c r="AC41" s="11" t="n">
        <v>7120</v>
      </c>
      <c r="AD41" s="12" t="s">
        <v>188</v>
      </c>
      <c r="AE41" s="12" t="s">
        <v>78</v>
      </c>
      <c r="AF41" s="12" t="s">
        <v>189</v>
      </c>
      <c r="AG41" s="13" t="n">
        <v>44105</v>
      </c>
      <c r="AH41" s="11" t="s">
        <v>190</v>
      </c>
      <c r="AI41" s="13" t="n">
        <v>45505</v>
      </c>
      <c r="AJ41" s="14" t="n">
        <v>91793</v>
      </c>
      <c r="AK41" s="14" t="n">
        <v>27015</v>
      </c>
      <c r="AL41" s="14" t="n">
        <v>0</v>
      </c>
      <c r="AM41" s="14" t="n">
        <v>1331</v>
      </c>
      <c r="AN41" s="14" t="n">
        <v>187</v>
      </c>
      <c r="AO41" s="14" t="n">
        <v>9339</v>
      </c>
      <c r="AP41" s="14" t="n">
        <v>530</v>
      </c>
      <c r="AQ41" s="11" t="n">
        <v>26</v>
      </c>
      <c r="AR41" s="14" t="n">
        <v>38402</v>
      </c>
      <c r="AS41" s="14" t="n">
        <v>130195</v>
      </c>
      <c r="BA41" s="16" t="str">
        <f aca="false">IF(A42&lt;&gt;AA40,A42&amp;"/"&amp;AA40,A42)</f>
        <v>142/187</v>
      </c>
      <c r="BB41" s="16" t="str">
        <f aca="false">IF(B41&lt;&gt;AB41,B41&amp;CHAR(10)&amp;AB41,B41)</f>
        <v>AAD048</v>
      </c>
      <c r="BC41" s="16" t="n">
        <f aca="false">IF(C41&lt;&gt;AC41,C41&amp;CHAR(10)&amp;AC41,C41)</f>
        <v>7120</v>
      </c>
      <c r="BD41" s="16" t="str">
        <f aca="false">IF(D41&lt;&gt;AD41,D41&amp;CHAR(10)&amp;AD41,D41)</f>
        <v>Math and Science - Science</v>
      </c>
      <c r="BE41" s="16" t="str">
        <f aca="false">IF(E41&lt;&gt;AE41,E41&amp;CHAR(10)&amp;AE41,E41)</f>
        <v>Professor</v>
      </c>
      <c r="BF41" s="16" t="str">
        <f aca="false">IF(F41&lt;&gt;AF41,F41&amp;CHAR(10)&amp;AF41,F41)</f>
        <v>Sunga, Anthony Jay J.</v>
      </c>
      <c r="BG41" s="13" t="n">
        <f aca="false">IF(G41&lt;&gt;AG41,TEXT(G41,"MM/DD/YY")&amp;CHAR(10)&amp;TEXT(AG41,"MM/DD/YY"),G41)</f>
        <v>44105</v>
      </c>
      <c r="BH41" s="17" t="str">
        <f aca="false">IF(H41&lt;&gt;AH41,H41&amp;CHAR(10)&amp;AH41,H41)</f>
        <v>M-11-c</v>
      </c>
      <c r="BI41" s="13" t="n">
        <f aca="false">IF(I41&lt;&gt;AI41,TEXT(I41,"MM/DD/YY")&amp;CHAR(10)&amp;TEXT(AI41,"MM/DD/YY"),I41)</f>
        <v>45505</v>
      </c>
      <c r="BJ41" s="18" t="n">
        <f aca="false">IF(J41&lt;&gt;AJ41,TEXT(J41,"$###,###")&amp;CHAR(10)&amp;TEXT(AJ41,"$###,###"),J41)</f>
        <v>91793</v>
      </c>
      <c r="BK41" s="18" t="n">
        <f aca="false">IF(K41&lt;&gt;AK41,TEXT(K41,"$###,###")&amp;CHAR(10)&amp;TEXT(AK41,"$###,###"),K41)</f>
        <v>27015</v>
      </c>
      <c r="BL41" s="18" t="n">
        <f aca="false">IF(AND(L41&lt;&gt;"-",L41&lt;&gt;AL41),TEXT(L41,"$###,##0")&amp;CHAR(10)&amp;TEXT(AL41,"$###,##0"),L41)</f>
        <v>0</v>
      </c>
      <c r="BM41" s="18" t="n">
        <f aca="false">IF(M41&lt;&gt;AM41,TEXT(M41,"$###,###")&amp;CHAR(10)&amp;TEXT(AM41,"$###,###"),M41)</f>
        <v>1331</v>
      </c>
      <c r="BN41" s="18" t="n">
        <f aca="false">IF(AND(N41&lt;&gt;"-",N41&lt;&gt;AN41),TEXT(N41,"$###,##0")&amp;CHAR(10)&amp;TEXT(AN41,"$###,##0"),N41)</f>
        <v>187</v>
      </c>
      <c r="BO41" s="18" t="n">
        <f aca="false">IF(AND(O41&lt;&gt;"-",O41&lt;&gt;AO41),TEXT(O41,"$###,##0")&amp;CHAR(10)&amp;TEXT(AO41,"$###,##0"),O41)</f>
        <v>9339</v>
      </c>
      <c r="BP41" s="18" t="n">
        <f aca="false">IF(AND(P41&lt;&gt;"-",P41&lt;&gt;AP41),TEXT(P41,"$###,##0")&amp;CHAR(10)&amp;TEXT(AP41,"$###,##0"),P41)</f>
        <v>530</v>
      </c>
      <c r="BQ41" s="17" t="n">
        <f aca="false">IF(Q41&lt;&gt;AQ41,Q41&amp;CHAR(10)&amp;AQ41,Q41)</f>
        <v>26</v>
      </c>
      <c r="BR41" s="18" t="n">
        <f aca="false">IF(R41&lt;&gt;AR41,TEXT(R41,"$###,###")&amp;CHAR(10)&amp;TEXT(AR41,"$###,###"),R41)</f>
        <v>38402</v>
      </c>
      <c r="BS41" s="18" t="n">
        <f aca="false">IF(S41&lt;&gt;AS41,TEXT(S41,"$###,###")&amp;CHAR(10)&amp;TEXT(AS41,"$###,###"),S41)</f>
        <v>130195</v>
      </c>
    </row>
    <row r="42" customFormat="false" ht="12.8" hidden="false" customHeight="false" outlineLevel="0" collapsed="false">
      <c r="A42" s="10" t="n">
        <v>142</v>
      </c>
      <c r="B42" s="11" t="s">
        <v>191</v>
      </c>
      <c r="C42" s="11" t="n">
        <v>7615</v>
      </c>
      <c r="D42" s="12" t="s">
        <v>192</v>
      </c>
      <c r="E42" s="12" t="s">
        <v>129</v>
      </c>
      <c r="F42" s="12" t="s">
        <v>193</v>
      </c>
      <c r="G42" s="13" t="n">
        <v>42226</v>
      </c>
      <c r="H42" s="11" t="s">
        <v>194</v>
      </c>
      <c r="I42" s="13" t="n">
        <v>45505</v>
      </c>
      <c r="J42" s="14" t="n">
        <v>58853</v>
      </c>
      <c r="K42" s="14" t="n">
        <v>17320</v>
      </c>
      <c r="L42" s="14" t="n">
        <v>495</v>
      </c>
      <c r="M42" s="14" t="n">
        <v>853</v>
      </c>
      <c r="N42" s="14" t="n">
        <v>187</v>
      </c>
      <c r="O42" s="14" t="n">
        <v>3994</v>
      </c>
      <c r="P42" s="14" t="n">
        <v>298</v>
      </c>
      <c r="Q42" s="11" t="n">
        <v>26</v>
      </c>
      <c r="R42" s="14" t="n">
        <v>23148</v>
      </c>
      <c r="S42" s="14" t="n">
        <v>82001</v>
      </c>
      <c r="X42" s="0" t="str">
        <f aca="false">B42</f>
        <v>AAD049</v>
      </c>
      <c r="Y42" s="15" t="n">
        <f aca="false">(B42=AB42)</f>
        <v>1</v>
      </c>
      <c r="AA42" s="12" t="n">
        <v>142</v>
      </c>
      <c r="AB42" s="11" t="s">
        <v>191</v>
      </c>
      <c r="AC42" s="11" t="n">
        <v>7615</v>
      </c>
      <c r="AD42" s="12" t="s">
        <v>192</v>
      </c>
      <c r="AE42" s="12" t="s">
        <v>129</v>
      </c>
      <c r="AF42" s="12" t="s">
        <v>193</v>
      </c>
      <c r="AG42" s="13" t="n">
        <v>42226</v>
      </c>
      <c r="AH42" s="11" t="s">
        <v>194</v>
      </c>
      <c r="AI42" s="13" t="n">
        <v>45505</v>
      </c>
      <c r="AJ42" s="14" t="n">
        <v>58853</v>
      </c>
      <c r="AK42" s="14" t="n">
        <v>17320</v>
      </c>
      <c r="AL42" s="14" t="n">
        <v>495</v>
      </c>
      <c r="AM42" s="14" t="n">
        <v>853</v>
      </c>
      <c r="AN42" s="14" t="n">
        <v>187</v>
      </c>
      <c r="AO42" s="14" t="n">
        <v>3994</v>
      </c>
      <c r="AP42" s="14" t="n">
        <v>298</v>
      </c>
      <c r="AQ42" s="11" t="n">
        <v>26</v>
      </c>
      <c r="AR42" s="14" t="n">
        <v>23148</v>
      </c>
      <c r="AS42" s="14" t="n">
        <v>82001</v>
      </c>
      <c r="BA42" s="16" t="str">
        <f aca="false">IF(A43&lt;&gt;AA41,A43&amp;"/"&amp;AA41,A43)</f>
        <v>86/125</v>
      </c>
      <c r="BB42" s="16" t="str">
        <f aca="false">IF(B42&lt;&gt;AB42,B42&amp;CHAR(10)&amp;AB42,B42)</f>
        <v>AAD049</v>
      </c>
      <c r="BC42" s="16" t="n">
        <f aca="false">IF(C42&lt;&gt;AC42,C42&amp;CHAR(10)&amp;AC42,C42)</f>
        <v>7615</v>
      </c>
      <c r="BD42" s="16" t="str">
        <f aca="false">IF(D42&lt;&gt;AD42,D42&amp;CHAR(10)&amp;AD42,D42)</f>
        <v>Assessment and Counseling - VG</v>
      </c>
      <c r="BE42" s="16" t="str">
        <f aca="false">IF(E42&lt;&gt;AE42,E42&amp;CHAR(10)&amp;AE42,E42)</f>
        <v>Assistant Professor</v>
      </c>
      <c r="BF42" s="16" t="str">
        <f aca="false">IF(F42&lt;&gt;AF42,F42&amp;CHAR(10)&amp;AF42,F42)</f>
        <v>Oliveros, Sharon J.</v>
      </c>
      <c r="BG42" s="13" t="n">
        <f aca="false">IF(G42&lt;&gt;AG42,TEXT(G42,"MM/DD/YY")&amp;CHAR(10)&amp;TEXT(AG42,"MM/DD/YY"),G42)</f>
        <v>42226</v>
      </c>
      <c r="BH42" s="17" t="str">
        <f aca="false">IF(H42&lt;&gt;AH42,H42&amp;CHAR(10)&amp;AH42,H42)</f>
        <v>K-6-b</v>
      </c>
      <c r="BI42" s="13" t="n">
        <f aca="false">IF(I42&lt;&gt;AI42,TEXT(I42,"MM/DD/YY")&amp;CHAR(10)&amp;TEXT(AI42,"MM/DD/YY"),I42)</f>
        <v>45505</v>
      </c>
      <c r="BJ42" s="18" t="n">
        <f aca="false">IF(J42&lt;&gt;AJ42,TEXT(J42,"$###,###")&amp;CHAR(10)&amp;TEXT(AJ42,"$###,###"),J42)</f>
        <v>58853</v>
      </c>
      <c r="BK42" s="18" t="n">
        <f aca="false">IF(K42&lt;&gt;AK42,TEXT(K42,"$###,###")&amp;CHAR(10)&amp;TEXT(AK42,"$###,###"),K42)</f>
        <v>17320</v>
      </c>
      <c r="BL42" s="18" t="n">
        <f aca="false">IF(AND(L42&lt;&gt;"-",L42&lt;&gt;AL42),TEXT(L42,"$###,##0")&amp;CHAR(10)&amp;TEXT(AL42,"$###,##0"),L42)</f>
        <v>495</v>
      </c>
      <c r="BM42" s="18" t="n">
        <f aca="false">IF(M42&lt;&gt;AM42,TEXT(M42,"$###,###")&amp;CHAR(10)&amp;TEXT(AM42,"$###,###"),M42)</f>
        <v>853</v>
      </c>
      <c r="BN42" s="18" t="n">
        <f aca="false">IF(AND(N42&lt;&gt;"-",N42&lt;&gt;AN42),TEXT(N42,"$###,##0")&amp;CHAR(10)&amp;TEXT(AN42,"$###,##0"),N42)</f>
        <v>187</v>
      </c>
      <c r="BO42" s="18" t="n">
        <f aca="false">IF(AND(O42&lt;&gt;"-",O42&lt;&gt;AO42),TEXT(O42,"$###,##0")&amp;CHAR(10)&amp;TEXT(AO42,"$###,##0"),O42)</f>
        <v>3994</v>
      </c>
      <c r="BP42" s="18" t="n">
        <f aca="false">IF(AND(P42&lt;&gt;"-",P42&lt;&gt;AP42),TEXT(P42,"$###,##0")&amp;CHAR(10)&amp;TEXT(AP42,"$###,##0"),P42)</f>
        <v>298</v>
      </c>
      <c r="BQ42" s="17" t="n">
        <f aca="false">IF(Q42&lt;&gt;AQ42,Q42&amp;CHAR(10)&amp;AQ42,Q42)</f>
        <v>26</v>
      </c>
      <c r="BR42" s="18" t="n">
        <f aca="false">IF(R42&lt;&gt;AR42,TEXT(R42,"$###,###")&amp;CHAR(10)&amp;TEXT(AR42,"$###,###"),R42)</f>
        <v>23148</v>
      </c>
      <c r="BS42" s="18" t="n">
        <f aca="false">IF(S42&lt;&gt;AS42,TEXT(S42,"$###,###")&amp;CHAR(10)&amp;TEXT(AS42,"$###,###"),S42)</f>
        <v>82001</v>
      </c>
    </row>
    <row r="43" customFormat="false" ht="12.8" hidden="false" customHeight="false" outlineLevel="0" collapsed="false">
      <c r="A43" s="10" t="n">
        <v>86</v>
      </c>
      <c r="B43" s="11" t="s">
        <v>195</v>
      </c>
      <c r="C43" s="11" t="n">
        <v>6420</v>
      </c>
      <c r="D43" s="12" t="s">
        <v>196</v>
      </c>
      <c r="E43" s="12" t="s">
        <v>129</v>
      </c>
      <c r="F43" s="12" t="s">
        <v>197</v>
      </c>
      <c r="G43" s="13" t="n">
        <v>43009</v>
      </c>
      <c r="H43" s="11" t="s">
        <v>198</v>
      </c>
      <c r="I43" s="13" t="n">
        <v>45505</v>
      </c>
      <c r="J43" s="14" t="n">
        <v>61242</v>
      </c>
      <c r="K43" s="14" t="n">
        <v>18024</v>
      </c>
      <c r="L43" s="14" t="n">
        <v>0</v>
      </c>
      <c r="M43" s="14" t="n">
        <v>888</v>
      </c>
      <c r="N43" s="14" t="n">
        <v>187</v>
      </c>
      <c r="O43" s="14" t="n">
        <v>5709</v>
      </c>
      <c r="P43" s="14" t="n">
        <v>328</v>
      </c>
      <c r="Q43" s="11" t="n">
        <v>26</v>
      </c>
      <c r="R43" s="14" t="n">
        <v>25136</v>
      </c>
      <c r="S43" s="14" t="n">
        <v>86378</v>
      </c>
      <c r="X43" s="0" t="str">
        <f aca="false">B43</f>
        <v>AAD051</v>
      </c>
      <c r="Y43" s="15" t="n">
        <f aca="false">(B43=AB43)</f>
        <v>1</v>
      </c>
      <c r="AA43" s="12" t="n">
        <v>86</v>
      </c>
      <c r="AB43" s="11" t="s">
        <v>195</v>
      </c>
      <c r="AC43" s="11" t="n">
        <v>6420</v>
      </c>
      <c r="AD43" s="12" t="s">
        <v>196</v>
      </c>
      <c r="AE43" s="12" t="s">
        <v>129</v>
      </c>
      <c r="AF43" s="12" t="s">
        <v>197</v>
      </c>
      <c r="AG43" s="13" t="n">
        <v>43009</v>
      </c>
      <c r="AH43" s="11" t="s">
        <v>198</v>
      </c>
      <c r="AI43" s="13" t="n">
        <v>45505</v>
      </c>
      <c r="AJ43" s="14" t="n">
        <v>61242</v>
      </c>
      <c r="AK43" s="14" t="n">
        <v>18024</v>
      </c>
      <c r="AL43" s="14" t="n">
        <v>0</v>
      </c>
      <c r="AM43" s="14" t="n">
        <v>888</v>
      </c>
      <c r="AN43" s="14" t="n">
        <v>187</v>
      </c>
      <c r="AO43" s="14" t="n">
        <v>5709</v>
      </c>
      <c r="AP43" s="14" t="n">
        <v>328</v>
      </c>
      <c r="AQ43" s="11" t="n">
        <v>26</v>
      </c>
      <c r="AR43" s="14" t="n">
        <v>25136</v>
      </c>
      <c r="AS43" s="14" t="n">
        <v>86378</v>
      </c>
      <c r="BA43" s="16" t="str">
        <f aca="false">IF(A44&lt;&gt;AA42,A44&amp;"/"&amp;AA42,A44)</f>
        <v>186/142</v>
      </c>
      <c r="BB43" s="16" t="str">
        <f aca="false">IF(B43&lt;&gt;AB43,B43&amp;CHAR(10)&amp;AB43,B43)</f>
        <v>AAD051</v>
      </c>
      <c r="BC43" s="16" t="n">
        <f aca="false">IF(C43&lt;&gt;AC43,C43&amp;CHAR(10)&amp;AC43,C43)</f>
        <v>6420</v>
      </c>
      <c r="BD43" s="16" t="str">
        <f aca="false">IF(D43&lt;&gt;AD43,D43&amp;CHAR(10)&amp;AD43,D43)</f>
        <v>Criminal Justice Social Science SS</v>
      </c>
      <c r="BE43" s="16" t="str">
        <f aca="false">IF(E43&lt;&gt;AE43,E43&amp;CHAR(10)&amp;AE43,E43)</f>
        <v>Assistant Professor</v>
      </c>
      <c r="BF43" s="16" t="str">
        <f aca="false">IF(F43&lt;&gt;AF43,F43&amp;CHAR(10)&amp;AF43,F43)</f>
        <v>Concepcion, Jonah M.</v>
      </c>
      <c r="BG43" s="13" t="n">
        <f aca="false">IF(G43&lt;&gt;AG43,TEXT(G43,"MM/DD/YY")&amp;CHAR(10)&amp;TEXT(AG43,"MM/DD/YY"),G43)</f>
        <v>43009</v>
      </c>
      <c r="BH43" s="17" t="str">
        <f aca="false">IF(H43&lt;&gt;AH43,H43&amp;CHAR(10)&amp;AH43,H43)</f>
        <v>K-7-b</v>
      </c>
      <c r="BI43" s="13" t="n">
        <f aca="false">IF(I43&lt;&gt;AI43,TEXT(I43,"MM/DD/YY")&amp;CHAR(10)&amp;TEXT(AI43,"MM/DD/YY"),I43)</f>
        <v>45505</v>
      </c>
      <c r="BJ43" s="18" t="n">
        <f aca="false">IF(J43&lt;&gt;AJ43,TEXT(J43,"$###,###")&amp;CHAR(10)&amp;TEXT(AJ43,"$###,###"),J43)</f>
        <v>61242</v>
      </c>
      <c r="BK43" s="18" t="n">
        <f aca="false">IF(K43&lt;&gt;AK43,TEXT(K43,"$###,###")&amp;CHAR(10)&amp;TEXT(AK43,"$###,###"),K43)</f>
        <v>18024</v>
      </c>
      <c r="BL43" s="18" t="n">
        <f aca="false">IF(AND(L43&lt;&gt;"-",L43&lt;&gt;AL43),TEXT(L43,"$###,##0")&amp;CHAR(10)&amp;TEXT(AL43,"$###,##0"),L43)</f>
        <v>0</v>
      </c>
      <c r="BM43" s="18" t="n">
        <f aca="false">IF(M43&lt;&gt;AM43,TEXT(M43,"$###,###")&amp;CHAR(10)&amp;TEXT(AM43,"$###,###"),M43)</f>
        <v>888</v>
      </c>
      <c r="BN43" s="18" t="n">
        <f aca="false">IF(AND(N43&lt;&gt;"-",N43&lt;&gt;AN43),TEXT(N43,"$###,##0")&amp;CHAR(10)&amp;TEXT(AN43,"$###,##0"),N43)</f>
        <v>187</v>
      </c>
      <c r="BO43" s="18" t="n">
        <f aca="false">IF(AND(O43&lt;&gt;"-",O43&lt;&gt;AO43),TEXT(O43,"$###,##0")&amp;CHAR(10)&amp;TEXT(AO43,"$###,##0"),O43)</f>
        <v>5709</v>
      </c>
      <c r="BP43" s="18" t="n">
        <f aca="false">IF(AND(P43&lt;&gt;"-",P43&lt;&gt;AP43),TEXT(P43,"$###,##0")&amp;CHAR(10)&amp;TEXT(AP43,"$###,##0"),P43)</f>
        <v>328</v>
      </c>
      <c r="BQ43" s="17" t="n">
        <f aca="false">IF(Q43&lt;&gt;AQ43,Q43&amp;CHAR(10)&amp;AQ43,Q43)</f>
        <v>26</v>
      </c>
      <c r="BR43" s="18" t="n">
        <f aca="false">IF(R43&lt;&gt;AR43,TEXT(R43,"$###,###")&amp;CHAR(10)&amp;TEXT(AR43,"$###,###"),R43)</f>
        <v>25136</v>
      </c>
      <c r="BS43" s="18" t="n">
        <f aca="false">IF(S43&lt;&gt;AS43,TEXT(S43,"$###,###")&amp;CHAR(10)&amp;TEXT(AS43,"$###,###"),S43)</f>
        <v>86378</v>
      </c>
    </row>
    <row r="44" customFormat="false" ht="12.8" hidden="false" customHeight="false" outlineLevel="0" collapsed="false">
      <c r="A44" s="10" t="n">
        <v>186</v>
      </c>
      <c r="B44" s="11" t="s">
        <v>199</v>
      </c>
      <c r="C44" s="11" t="n">
        <v>6420</v>
      </c>
      <c r="D44" s="12" t="s">
        <v>196</v>
      </c>
      <c r="E44" s="12" t="s">
        <v>59</v>
      </c>
      <c r="F44" s="12" t="s">
        <v>200</v>
      </c>
      <c r="G44" s="13" t="n">
        <v>33101</v>
      </c>
      <c r="H44" s="11" t="s">
        <v>201</v>
      </c>
      <c r="I44" s="13" t="n">
        <v>45505</v>
      </c>
      <c r="J44" s="14" t="n">
        <v>84442</v>
      </c>
      <c r="K44" s="14" t="n">
        <v>24851</v>
      </c>
      <c r="L44" s="14" t="n">
        <v>0</v>
      </c>
      <c r="M44" s="14" t="n">
        <v>1224</v>
      </c>
      <c r="N44" s="14" t="n">
        <v>187</v>
      </c>
      <c r="O44" s="14" t="n">
        <v>6116</v>
      </c>
      <c r="P44" s="14" t="n">
        <v>298</v>
      </c>
      <c r="Q44" s="11" t="n">
        <v>26</v>
      </c>
      <c r="R44" s="14" t="n">
        <v>32677</v>
      </c>
      <c r="S44" s="14" t="n">
        <v>117119</v>
      </c>
      <c r="X44" s="0" t="str">
        <f aca="false">B44</f>
        <v>AAD053</v>
      </c>
      <c r="Y44" s="15" t="n">
        <f aca="false">(B44=AB44)</f>
        <v>1</v>
      </c>
      <c r="AA44" s="12" t="n">
        <v>185</v>
      </c>
      <c r="AB44" s="11" t="s">
        <v>199</v>
      </c>
      <c r="AC44" s="11" t="n">
        <v>6420</v>
      </c>
      <c r="AD44" s="12" t="s">
        <v>196</v>
      </c>
      <c r="AE44" s="12" t="s">
        <v>59</v>
      </c>
      <c r="AF44" s="12" t="s">
        <v>200</v>
      </c>
      <c r="AG44" s="13" t="n">
        <v>33101</v>
      </c>
      <c r="AH44" s="11" t="s">
        <v>201</v>
      </c>
      <c r="AI44" s="13" t="n">
        <v>45505</v>
      </c>
      <c r="AJ44" s="14" t="n">
        <v>84442</v>
      </c>
      <c r="AK44" s="14" t="n">
        <v>24851</v>
      </c>
      <c r="AL44" s="14" t="n">
        <v>0</v>
      </c>
      <c r="AM44" s="14" t="n">
        <v>1224</v>
      </c>
      <c r="AN44" s="14" t="n">
        <v>187</v>
      </c>
      <c r="AO44" s="14" t="n">
        <v>6116</v>
      </c>
      <c r="AP44" s="14" t="n">
        <v>298</v>
      </c>
      <c r="AQ44" s="11" t="n">
        <v>26</v>
      </c>
      <c r="AR44" s="14" t="n">
        <v>32677</v>
      </c>
      <c r="AS44" s="14" t="n">
        <v>117119</v>
      </c>
      <c r="BA44" s="16" t="str">
        <f aca="false">IF(A45&lt;&gt;AA43,A45&amp;"/"&amp;AA43,A45)</f>
        <v>67/86</v>
      </c>
      <c r="BB44" s="16" t="str">
        <f aca="false">IF(B44&lt;&gt;AB44,B44&amp;CHAR(10)&amp;AB44,B44)</f>
        <v>AAD053</v>
      </c>
      <c r="BC44" s="16" t="n">
        <f aca="false">IF(C44&lt;&gt;AC44,C44&amp;CHAR(10)&amp;AC44,C44)</f>
        <v>6420</v>
      </c>
      <c r="BD44" s="16" t="str">
        <f aca="false">IF(D44&lt;&gt;AD44,D44&amp;CHAR(10)&amp;AD44,D44)</f>
        <v>Criminal Justice Social Science SS</v>
      </c>
      <c r="BE44" s="16" t="str">
        <f aca="false">IF(E44&lt;&gt;AE44,E44&amp;CHAR(10)&amp;AE44,E44)</f>
        <v>Associate Professor</v>
      </c>
      <c r="BF44" s="16" t="str">
        <f aca="false">IF(F44&lt;&gt;AF44,F44&amp;CHAR(10)&amp;AF44,F44)</f>
        <v>Munoz, Jose U.</v>
      </c>
      <c r="BG44" s="13" t="n">
        <f aca="false">IF(G44&lt;&gt;AG44,TEXT(G44,"MM/DD/YY")&amp;CHAR(10)&amp;TEXT(AG44,"MM/DD/YY"),G44)</f>
        <v>33101</v>
      </c>
      <c r="BH44" s="17" t="str">
        <f aca="false">IF(H44&lt;&gt;AH44,H44&amp;CHAR(10)&amp;AH44,H44)</f>
        <v>L-12-b</v>
      </c>
      <c r="BI44" s="13" t="n">
        <f aca="false">IF(I44&lt;&gt;AI44,TEXT(I44,"MM/DD/YY")&amp;CHAR(10)&amp;TEXT(AI44,"MM/DD/YY"),I44)</f>
        <v>45505</v>
      </c>
      <c r="BJ44" s="18" t="n">
        <f aca="false">IF(J44&lt;&gt;AJ44,TEXT(J44,"$###,###")&amp;CHAR(10)&amp;TEXT(AJ44,"$###,###"),J44)</f>
        <v>84442</v>
      </c>
      <c r="BK44" s="18" t="n">
        <f aca="false">IF(K44&lt;&gt;AK44,TEXT(K44,"$###,###")&amp;CHAR(10)&amp;TEXT(AK44,"$###,###"),K44)</f>
        <v>24851</v>
      </c>
      <c r="BL44" s="18" t="n">
        <f aca="false">IF(AND(L44&lt;&gt;"-",L44&lt;&gt;AL44),TEXT(L44,"$###,##0")&amp;CHAR(10)&amp;TEXT(AL44,"$###,##0"),L44)</f>
        <v>0</v>
      </c>
      <c r="BM44" s="18" t="n">
        <f aca="false">IF(M44&lt;&gt;AM44,TEXT(M44,"$###,###")&amp;CHAR(10)&amp;TEXT(AM44,"$###,###"),M44)</f>
        <v>1224</v>
      </c>
      <c r="BN44" s="18" t="n">
        <f aca="false">IF(AND(N44&lt;&gt;"-",N44&lt;&gt;AN44),TEXT(N44,"$###,##0")&amp;CHAR(10)&amp;TEXT(AN44,"$###,##0"),N44)</f>
        <v>187</v>
      </c>
      <c r="BO44" s="18" t="n">
        <f aca="false">IF(AND(O44&lt;&gt;"-",O44&lt;&gt;AO44),TEXT(O44,"$###,##0")&amp;CHAR(10)&amp;TEXT(AO44,"$###,##0"),O44)</f>
        <v>6116</v>
      </c>
      <c r="BP44" s="18" t="n">
        <f aca="false">IF(AND(P44&lt;&gt;"-",P44&lt;&gt;AP44),TEXT(P44,"$###,##0")&amp;CHAR(10)&amp;TEXT(AP44,"$###,##0"),P44)</f>
        <v>298</v>
      </c>
      <c r="BQ44" s="17" t="n">
        <f aca="false">IF(Q44&lt;&gt;AQ44,Q44&amp;CHAR(10)&amp;AQ44,Q44)</f>
        <v>26</v>
      </c>
      <c r="BR44" s="18" t="n">
        <f aca="false">IF(R44&lt;&gt;AR44,TEXT(R44,"$###,###")&amp;CHAR(10)&amp;TEXT(AR44,"$###,###"),R44)</f>
        <v>32677</v>
      </c>
      <c r="BS44" s="18" t="n">
        <f aca="false">IF(S44&lt;&gt;AS44,TEXT(S44,"$###,###")&amp;CHAR(10)&amp;TEXT(AS44,"$###,###"),S44)</f>
        <v>117119</v>
      </c>
    </row>
    <row r="45" customFormat="false" ht="23.85" hidden="false" customHeight="false" outlineLevel="0" collapsed="false">
      <c r="A45" s="10" t="n">
        <v>67</v>
      </c>
      <c r="B45" s="11" t="s">
        <v>202</v>
      </c>
      <c r="C45" s="11" t="n">
        <v>6000</v>
      </c>
      <c r="D45" s="12" t="s">
        <v>169</v>
      </c>
      <c r="E45" s="12" t="s">
        <v>203</v>
      </c>
      <c r="F45" s="12" t="s">
        <v>204</v>
      </c>
      <c r="G45" s="13" t="n">
        <v>44802</v>
      </c>
      <c r="H45" s="11" t="s">
        <v>205</v>
      </c>
      <c r="I45" s="13" t="n">
        <v>45658</v>
      </c>
      <c r="J45" s="14" t="n">
        <v>87064</v>
      </c>
      <c r="K45" s="14" t="n">
        <v>25623</v>
      </c>
      <c r="L45" s="14" t="n">
        <v>0</v>
      </c>
      <c r="M45" s="14" t="n">
        <v>1262</v>
      </c>
      <c r="N45" s="14" t="n">
        <v>187</v>
      </c>
      <c r="O45" s="14" t="n">
        <v>15670</v>
      </c>
      <c r="P45" s="14" t="n">
        <v>530</v>
      </c>
      <c r="Q45" s="11" t="n">
        <v>26</v>
      </c>
      <c r="R45" s="14" t="n">
        <v>43272</v>
      </c>
      <c r="S45" s="14" t="n">
        <v>130336</v>
      </c>
      <c r="X45" s="0" t="str">
        <f aca="false">B45</f>
        <v>AAD054</v>
      </c>
      <c r="Y45" s="15" t="n">
        <f aca="false">(B45=AB45)</f>
        <v>1</v>
      </c>
      <c r="AA45" s="12" t="n">
        <v>67</v>
      </c>
      <c r="AB45" s="11" t="s">
        <v>202</v>
      </c>
      <c r="AC45" s="11" t="n">
        <v>6000</v>
      </c>
      <c r="AD45" s="12" t="s">
        <v>169</v>
      </c>
      <c r="AE45" s="12" t="s">
        <v>203</v>
      </c>
      <c r="AF45" s="12" t="s">
        <v>204</v>
      </c>
      <c r="AG45" s="13" t="n">
        <v>44802</v>
      </c>
      <c r="AH45" s="11" t="s">
        <v>206</v>
      </c>
      <c r="AI45" s="13" t="n">
        <v>45292</v>
      </c>
      <c r="AJ45" s="14" t="n">
        <v>72751</v>
      </c>
      <c r="AK45" s="14" t="n">
        <v>21411</v>
      </c>
      <c r="AL45" s="14" t="n">
        <v>495</v>
      </c>
      <c r="AM45" s="14" t="n">
        <v>1055</v>
      </c>
      <c r="AN45" s="14" t="n">
        <v>187</v>
      </c>
      <c r="AO45" s="14" t="n">
        <v>15670</v>
      </c>
      <c r="AP45" s="14" t="n">
        <v>530</v>
      </c>
      <c r="AQ45" s="11" t="n">
        <v>26</v>
      </c>
      <c r="AR45" s="14" t="n">
        <v>39347</v>
      </c>
      <c r="AS45" s="14" t="n">
        <v>112098</v>
      </c>
      <c r="BA45" s="16" t="str">
        <f aca="false">IF(A46&lt;&gt;AA44,A46&amp;"/"&amp;AA44,A46)</f>
        <v>97/185</v>
      </c>
      <c r="BB45" s="16" t="str">
        <f aca="false">IF(B45&lt;&gt;AB45,B45&amp;CHAR(10)&amp;AB45,B45)</f>
        <v>AAD054</v>
      </c>
      <c r="BC45" s="16" t="n">
        <f aca="false">IF(C45&lt;&gt;AC45,C45&amp;CHAR(10)&amp;AC45,C45)</f>
        <v>6000</v>
      </c>
      <c r="BD45" s="16" t="str">
        <f aca="false">IF(D45&lt;&gt;AD45,D45&amp;CHAR(10)&amp;AD45,D45)</f>
        <v>Dean's Office - TPS</v>
      </c>
      <c r="BE45" s="16" t="str">
        <f aca="false">IF(E45&lt;&gt;AE45,E45&amp;CHAR(10)&amp;AE45,E45)</f>
        <v>Associate Dean</v>
      </c>
      <c r="BF45" s="16" t="str">
        <f aca="false">IF(F45&lt;&gt;AF45,F45&amp;CHAR(10)&amp;AF45,F45)</f>
        <v>Cruz-San Nicolas, Mariesha J.</v>
      </c>
      <c r="BG45" s="13" t="n">
        <f aca="false">IF(G45&lt;&gt;AG45,TEXT(G45,"MM/DD/YY")&amp;CHAR(10)&amp;TEXT(AG45,"MM/DD/YY"),G45)</f>
        <v>44802</v>
      </c>
      <c r="BH45" s="17" t="str">
        <f aca="false">IF(H45&lt;&gt;AH45,H45&amp;CHAR(10)&amp;AH45,H45)</f>
        <v>O-1-a
N-1-c</v>
      </c>
      <c r="BI45" s="13" t="str">
        <f aca="false">IF(I45&lt;&gt;AI45,TEXT(I45,"MM/DD/YY")&amp;CHAR(10)&amp;TEXT(AI45,"MM/DD/YY"),I45)</f>
        <v>01/01/25
01/01/24</v>
      </c>
      <c r="BJ45" s="18" t="str">
        <f aca="false">IF(J45&lt;&gt;AJ45,TEXT(J45,"$###,###")&amp;CHAR(10)&amp;TEXT(AJ45,"$###,###"),J45)</f>
        <v>$87,064
$72,751</v>
      </c>
      <c r="BK45" s="18" t="str">
        <f aca="false">IF(K45&lt;&gt;AK45,TEXT(K45,"$###,###")&amp;CHAR(10)&amp;TEXT(AK45,"$###,###"),K45)</f>
        <v>$25,623
$21,411</v>
      </c>
      <c r="BL45" s="18" t="str">
        <f aca="false">IF(AND(L45&lt;&gt;"-",L45&lt;&gt;AL45),TEXT(L45,"$###,##0")&amp;CHAR(10)&amp;TEXT(AL45,"$###,##0"),L45)</f>
        <v>$0
$495</v>
      </c>
      <c r="BM45" s="18" t="str">
        <f aca="false">IF(M45&lt;&gt;AM45,TEXT(M45,"$###,###")&amp;CHAR(10)&amp;TEXT(AM45,"$###,###"),M45)</f>
        <v>$1,262
$1,055</v>
      </c>
      <c r="BN45" s="18" t="n">
        <f aca="false">IF(AND(N45&lt;&gt;"-",N45&lt;&gt;AN45),TEXT(N45,"$###,##0")&amp;CHAR(10)&amp;TEXT(AN45,"$###,##0"),N45)</f>
        <v>187</v>
      </c>
      <c r="BO45" s="18" t="n">
        <f aca="false">IF(AND(O45&lt;&gt;"-",O45&lt;&gt;AO45),TEXT(O45,"$###,##0")&amp;CHAR(10)&amp;TEXT(AO45,"$###,##0"),O45)</f>
        <v>15670</v>
      </c>
      <c r="BP45" s="18" t="n">
        <f aca="false">IF(AND(P45&lt;&gt;"-",P45&lt;&gt;AP45),TEXT(P45,"$###,##0")&amp;CHAR(10)&amp;TEXT(AP45,"$###,##0"),P45)</f>
        <v>530</v>
      </c>
      <c r="BQ45" s="17" t="n">
        <f aca="false">IF(Q45&lt;&gt;AQ45,Q45&amp;CHAR(10)&amp;AQ45,Q45)</f>
        <v>26</v>
      </c>
      <c r="BR45" s="18" t="str">
        <f aca="false">IF(R45&lt;&gt;AR45,TEXT(R45,"$###,###")&amp;CHAR(10)&amp;TEXT(AR45,"$###,###"),R45)</f>
        <v>$43,272
$39,347</v>
      </c>
      <c r="BS45" s="18" t="str">
        <f aca="false">IF(S45&lt;&gt;AS45,TEXT(S45,"$###,###")&amp;CHAR(10)&amp;TEXT(AS45,"$###,###"),S45)</f>
        <v>$130,336
$112,098</v>
      </c>
    </row>
    <row r="46" customFormat="false" ht="23.85" hidden="false" customHeight="false" outlineLevel="0" collapsed="false">
      <c r="A46" s="10" t="n">
        <v>97</v>
      </c>
      <c r="B46" s="11" t="s">
        <v>207</v>
      </c>
      <c r="C46" s="11" t="n">
        <v>6810</v>
      </c>
      <c r="D46" s="12" t="s">
        <v>208</v>
      </c>
      <c r="E46" s="12" t="s">
        <v>64</v>
      </c>
      <c r="F46" s="12" t="s">
        <v>209</v>
      </c>
      <c r="G46" s="13" t="s">
        <v>66</v>
      </c>
      <c r="H46" s="11" t="s">
        <v>67</v>
      </c>
      <c r="I46" s="13" t="s">
        <v>66</v>
      </c>
      <c r="J46" s="14" t="n">
        <v>31887</v>
      </c>
      <c r="K46" s="14" t="n">
        <v>9384</v>
      </c>
      <c r="L46" s="14" t="n">
        <v>495</v>
      </c>
      <c r="M46" s="14" t="n">
        <v>462</v>
      </c>
      <c r="N46" s="14" t="n">
        <v>187</v>
      </c>
      <c r="O46" s="14" t="n">
        <v>6928</v>
      </c>
      <c r="P46" s="14" t="n">
        <v>0</v>
      </c>
      <c r="Q46" s="11" t="n">
        <v>21</v>
      </c>
      <c r="R46" s="14" t="n">
        <v>17457</v>
      </c>
      <c r="S46" s="14" t="n">
        <v>49344</v>
      </c>
      <c r="X46" s="0" t="str">
        <f aca="false">B46</f>
        <v>AAD055</v>
      </c>
      <c r="Y46" s="15" t="n">
        <f aca="false">(B46=AB46)</f>
        <v>1</v>
      </c>
      <c r="AA46" s="12" t="n">
        <v>97</v>
      </c>
      <c r="AB46" s="11" t="s">
        <v>207</v>
      </c>
      <c r="AC46" s="11" t="n">
        <v>6810</v>
      </c>
      <c r="AD46" s="12" t="s">
        <v>208</v>
      </c>
      <c r="AE46" s="12" t="s">
        <v>64</v>
      </c>
      <c r="AF46" s="12" t="s">
        <v>210</v>
      </c>
      <c r="AG46" s="13" t="n">
        <v>45209</v>
      </c>
      <c r="AH46" s="11" t="s">
        <v>67</v>
      </c>
      <c r="AI46" s="13" t="s">
        <v>69</v>
      </c>
      <c r="AJ46" s="14" t="n">
        <v>31887</v>
      </c>
      <c r="AK46" s="14" t="n">
        <v>9384</v>
      </c>
      <c r="AL46" s="14" t="n">
        <v>495</v>
      </c>
      <c r="AM46" s="14" t="n">
        <v>462</v>
      </c>
      <c r="AN46" s="14" t="n">
        <v>0</v>
      </c>
      <c r="AO46" s="14" t="n">
        <v>6928</v>
      </c>
      <c r="AP46" s="14" t="n">
        <v>0</v>
      </c>
      <c r="AQ46" s="11" t="n">
        <v>21</v>
      </c>
      <c r="AR46" s="14" t="n">
        <v>17270</v>
      </c>
      <c r="AS46" s="14" t="n">
        <v>49157</v>
      </c>
      <c r="BA46" s="16" t="str">
        <f aca="false">IF(A47&lt;&gt;AA45,A47&amp;"/"&amp;AA45,A47)</f>
        <v>187/67</v>
      </c>
      <c r="BB46" s="16" t="str">
        <f aca="false">IF(B46&lt;&gt;AB46,B46&amp;CHAR(10)&amp;AB46,B46)</f>
        <v>AAD055</v>
      </c>
      <c r="BC46" s="16" t="n">
        <f aca="false">IF(C46&lt;&gt;AC46,C46&amp;CHAR(10)&amp;AC46,C46)</f>
        <v>6810</v>
      </c>
      <c r="BD46" s="16" t="str">
        <f aca="false">IF(D46&lt;&gt;AD46,D46&amp;CHAR(10)&amp;AD46,D46)</f>
        <v>Hospitality and Tourism</v>
      </c>
      <c r="BE46" s="16" t="str">
        <f aca="false">IF(E46&lt;&gt;AE46,E46&amp;CHAR(10)&amp;AE46,E46)</f>
        <v>Emergency Instructor</v>
      </c>
      <c r="BF46" s="16" t="str">
        <f aca="false">IF(F46&lt;&gt;AF46,F46&amp;CHAR(10)&amp;AF46,F46)</f>
        <v>**Vacant-Fernandez, C.
Fernandez, Christine M.</v>
      </c>
      <c r="BG46" s="13" t="str">
        <f aca="false">IF(G46&lt;&gt;AG46,TEXT(G46,"MM/DD/YY")&amp;CHAR(10)&amp;TEXT(AG46,"MM/DD/YY"),G46)</f>
        <v>-
10/10/23</v>
      </c>
      <c r="BH46" s="17" t="str">
        <f aca="false">IF(H46&lt;&gt;AH46,H46&amp;CHAR(10)&amp;AH46,H46)</f>
        <v>H-2-a</v>
      </c>
      <c r="BI46" s="13" t="str">
        <f aca="false">IF(I46&lt;&gt;AI46,TEXT(I46,"MM/DD/YY")&amp;CHAR(10)&amp;TEXT(AI46,"MM/DD/YY"),I46)</f>
        <v>-
LTA</v>
      </c>
      <c r="BJ46" s="18" t="n">
        <f aca="false">IF(J46&lt;&gt;AJ46,TEXT(J46,"$###,###")&amp;CHAR(10)&amp;TEXT(AJ46,"$###,###"),J46)</f>
        <v>31887</v>
      </c>
      <c r="BK46" s="18" t="n">
        <f aca="false">IF(K46&lt;&gt;AK46,TEXT(K46,"$###,###")&amp;CHAR(10)&amp;TEXT(AK46,"$###,###"),K46)</f>
        <v>9384</v>
      </c>
      <c r="BL46" s="18" t="n">
        <f aca="false">IF(AND(L46&lt;&gt;"-",L46&lt;&gt;AL46),TEXT(L46,"$###,##0")&amp;CHAR(10)&amp;TEXT(AL46,"$###,##0"),L46)</f>
        <v>495</v>
      </c>
      <c r="BM46" s="18" t="n">
        <f aca="false">IF(M46&lt;&gt;AM46,TEXT(M46,"$###,###")&amp;CHAR(10)&amp;TEXT(AM46,"$###,###"),M46)</f>
        <v>462</v>
      </c>
      <c r="BN46" s="18" t="str">
        <f aca="false">IF(AND(N46&lt;&gt;"-",N46&lt;&gt;AN46),TEXT(N46,"$###,##0")&amp;CHAR(10)&amp;TEXT(AN46,"$###,##0"),N46)</f>
        <v>$187
$0</v>
      </c>
      <c r="BO46" s="18" t="n">
        <f aca="false">IF(AND(O46&lt;&gt;"-",O46&lt;&gt;AO46),TEXT(O46,"$###,##0")&amp;CHAR(10)&amp;TEXT(AO46,"$###,##0"),O46)</f>
        <v>6928</v>
      </c>
      <c r="BP46" s="18" t="n">
        <f aca="false">IF(AND(P46&lt;&gt;"-",P46&lt;&gt;AP46),TEXT(P46,"$###,##0")&amp;CHAR(10)&amp;TEXT(AP46,"$###,##0"),P46)</f>
        <v>0</v>
      </c>
      <c r="BQ46" s="17" t="n">
        <f aca="false">IF(Q46&lt;&gt;AQ46,Q46&amp;CHAR(10)&amp;AQ46,Q46)</f>
        <v>21</v>
      </c>
      <c r="BR46" s="18" t="str">
        <f aca="false">IF(R46&lt;&gt;AR46,TEXT(R46,"$###,###")&amp;CHAR(10)&amp;TEXT(AR46,"$###,###"),R46)</f>
        <v>$17,457
$17,270</v>
      </c>
      <c r="BS46" s="18" t="str">
        <f aca="false">IF(S46&lt;&gt;AS46,TEXT(S46,"$###,###")&amp;CHAR(10)&amp;TEXT(AS46,"$###,###"),S46)</f>
        <v>$49,344
$49,157</v>
      </c>
    </row>
    <row r="47" customFormat="false" ht="12.8" hidden="false" customHeight="false" outlineLevel="0" collapsed="false">
      <c r="A47" s="10" t="n">
        <v>187</v>
      </c>
      <c r="B47" s="11" t="s">
        <v>211</v>
      </c>
      <c r="C47" s="11" t="n">
        <v>6710</v>
      </c>
      <c r="D47" s="12" t="s">
        <v>212</v>
      </c>
      <c r="E47" s="12" t="s">
        <v>54</v>
      </c>
      <c r="F47" s="12" t="s">
        <v>213</v>
      </c>
      <c r="G47" s="13" t="n">
        <v>37643</v>
      </c>
      <c r="H47" s="11" t="s">
        <v>214</v>
      </c>
      <c r="I47" s="13" t="n">
        <v>45505</v>
      </c>
      <c r="J47" s="14" t="n">
        <v>69362</v>
      </c>
      <c r="K47" s="14" t="n">
        <v>20413</v>
      </c>
      <c r="L47" s="14" t="n">
        <v>0</v>
      </c>
      <c r="M47" s="14" t="n">
        <v>1006</v>
      </c>
      <c r="N47" s="14" t="n">
        <v>187</v>
      </c>
      <c r="O47" s="14" t="n">
        <v>9595</v>
      </c>
      <c r="P47" s="14" t="n">
        <v>328</v>
      </c>
      <c r="Q47" s="11" t="n">
        <v>26</v>
      </c>
      <c r="R47" s="14" t="n">
        <v>31530</v>
      </c>
      <c r="S47" s="14" t="n">
        <v>100892</v>
      </c>
      <c r="X47" s="0" t="str">
        <f aca="false">B47</f>
        <v>AAD056</v>
      </c>
      <c r="Y47" s="15" t="n">
        <f aca="false">(B47=AB47)</f>
        <v>1</v>
      </c>
      <c r="AA47" s="12" t="n">
        <v>186</v>
      </c>
      <c r="AB47" s="11" t="s">
        <v>211</v>
      </c>
      <c r="AC47" s="11" t="n">
        <v>6710</v>
      </c>
      <c r="AD47" s="12" t="s">
        <v>212</v>
      </c>
      <c r="AE47" s="12" t="s">
        <v>54</v>
      </c>
      <c r="AF47" s="12" t="s">
        <v>213</v>
      </c>
      <c r="AG47" s="13" t="n">
        <v>37643</v>
      </c>
      <c r="AH47" s="11" t="s">
        <v>214</v>
      </c>
      <c r="AI47" s="13" t="n">
        <v>45505</v>
      </c>
      <c r="AJ47" s="14" t="n">
        <v>69362</v>
      </c>
      <c r="AK47" s="14" t="n">
        <v>20413</v>
      </c>
      <c r="AL47" s="14" t="n">
        <v>0</v>
      </c>
      <c r="AM47" s="14" t="n">
        <v>1006</v>
      </c>
      <c r="AN47" s="14" t="n">
        <v>187</v>
      </c>
      <c r="AO47" s="14" t="n">
        <v>9595</v>
      </c>
      <c r="AP47" s="14" t="n">
        <v>328</v>
      </c>
      <c r="AQ47" s="11" t="n">
        <v>26</v>
      </c>
      <c r="AR47" s="14" t="n">
        <v>31530</v>
      </c>
      <c r="AS47" s="14" t="n">
        <v>100892</v>
      </c>
      <c r="BA47" s="16" t="str">
        <f aca="false">IF(A48&lt;&gt;AA46,A48&amp;"/"&amp;AA46,A48)</f>
        <v>82/97</v>
      </c>
      <c r="BB47" s="16" t="str">
        <f aca="false">IF(B47&lt;&gt;AB47,B47&amp;CHAR(10)&amp;AB47,B47)</f>
        <v>AAD056</v>
      </c>
      <c r="BC47" s="16" t="n">
        <f aca="false">IF(C47&lt;&gt;AC47,C47&amp;CHAR(10)&amp;AC47,C47)</f>
        <v>6710</v>
      </c>
      <c r="BD47" s="16" t="str">
        <f aca="false">IF(D47&lt;&gt;AD47,D47&amp;CHAR(10)&amp;AD47,D47)</f>
        <v>Nursing and Allied Health</v>
      </c>
      <c r="BE47" s="16" t="str">
        <f aca="false">IF(E47&lt;&gt;AE47,E47&amp;CHAR(10)&amp;AE47,E47)</f>
        <v>Instructor</v>
      </c>
      <c r="BF47" s="16" t="str">
        <f aca="false">IF(F47&lt;&gt;AF47,F47&amp;CHAR(10)&amp;AF47,F47)</f>
        <v>Uchima, Katsuyoshi</v>
      </c>
      <c r="BG47" s="13" t="n">
        <f aca="false">IF(G47&lt;&gt;AG47,TEXT(G47,"MM/DD/YY")&amp;CHAR(10)&amp;TEXT(AG47,"MM/DD/YY"),G47)</f>
        <v>37643</v>
      </c>
      <c r="BH47" s="17" t="str">
        <f aca="false">IF(H47&lt;&gt;AH47,H47&amp;CHAR(10)&amp;AH47,H47)</f>
        <v>J-13-a</v>
      </c>
      <c r="BI47" s="13" t="n">
        <f aca="false">IF(I47&lt;&gt;AI47,TEXT(I47,"MM/DD/YY")&amp;CHAR(10)&amp;TEXT(AI47,"MM/DD/YY"),I47)</f>
        <v>45505</v>
      </c>
      <c r="BJ47" s="18" t="n">
        <f aca="false">IF(J47&lt;&gt;AJ47,TEXT(J47,"$###,###")&amp;CHAR(10)&amp;TEXT(AJ47,"$###,###"),J47)</f>
        <v>69362</v>
      </c>
      <c r="BK47" s="18" t="n">
        <f aca="false">IF(K47&lt;&gt;AK47,TEXT(K47,"$###,###")&amp;CHAR(10)&amp;TEXT(AK47,"$###,###"),K47)</f>
        <v>20413</v>
      </c>
      <c r="BL47" s="18" t="n">
        <f aca="false">IF(AND(L47&lt;&gt;"-",L47&lt;&gt;AL47),TEXT(L47,"$###,##0")&amp;CHAR(10)&amp;TEXT(AL47,"$###,##0"),L47)</f>
        <v>0</v>
      </c>
      <c r="BM47" s="18" t="n">
        <f aca="false">IF(M47&lt;&gt;AM47,TEXT(M47,"$###,###")&amp;CHAR(10)&amp;TEXT(AM47,"$###,###"),M47)</f>
        <v>1006</v>
      </c>
      <c r="BN47" s="18" t="n">
        <f aca="false">IF(AND(N47&lt;&gt;"-",N47&lt;&gt;AN47),TEXT(N47,"$###,##0")&amp;CHAR(10)&amp;TEXT(AN47,"$###,##0"),N47)</f>
        <v>187</v>
      </c>
      <c r="BO47" s="18" t="n">
        <f aca="false">IF(AND(O47&lt;&gt;"-",O47&lt;&gt;AO47),TEXT(O47,"$###,##0")&amp;CHAR(10)&amp;TEXT(AO47,"$###,##0"),O47)</f>
        <v>9595</v>
      </c>
      <c r="BP47" s="18" t="n">
        <f aca="false">IF(AND(P47&lt;&gt;"-",P47&lt;&gt;AP47),TEXT(P47,"$###,##0")&amp;CHAR(10)&amp;TEXT(AP47,"$###,##0"),P47)</f>
        <v>328</v>
      </c>
      <c r="BQ47" s="17" t="n">
        <f aca="false">IF(Q47&lt;&gt;AQ47,Q47&amp;CHAR(10)&amp;AQ47,Q47)</f>
        <v>26</v>
      </c>
      <c r="BR47" s="18" t="n">
        <f aca="false">IF(R47&lt;&gt;AR47,TEXT(R47,"$###,###")&amp;CHAR(10)&amp;TEXT(AR47,"$###,###"),R47)</f>
        <v>31530</v>
      </c>
      <c r="BS47" s="18" t="n">
        <f aca="false">IF(S47&lt;&gt;AS47,TEXT(S47,"$###,###")&amp;CHAR(10)&amp;TEXT(AS47,"$###,###"),S47)</f>
        <v>100892</v>
      </c>
    </row>
    <row r="48" customFormat="false" ht="12.8" hidden="false" customHeight="false" outlineLevel="0" collapsed="false">
      <c r="A48" s="10" t="n">
        <v>82</v>
      </c>
      <c r="B48" s="11" t="s">
        <v>215</v>
      </c>
      <c r="C48" s="11" t="n">
        <v>6210</v>
      </c>
      <c r="D48" s="12" t="s">
        <v>216</v>
      </c>
      <c r="E48" s="12" t="s">
        <v>59</v>
      </c>
      <c r="F48" s="12" t="s">
        <v>217</v>
      </c>
      <c r="G48" s="13" t="n">
        <v>44417</v>
      </c>
      <c r="H48" s="11" t="s">
        <v>218</v>
      </c>
      <c r="I48" s="13" t="n">
        <v>45505</v>
      </c>
      <c r="J48" s="14" t="n">
        <v>97064</v>
      </c>
      <c r="K48" s="14" t="n">
        <v>28566</v>
      </c>
      <c r="L48" s="14" t="n">
        <v>495</v>
      </c>
      <c r="M48" s="14" t="n">
        <v>1407</v>
      </c>
      <c r="N48" s="14" t="n">
        <v>187</v>
      </c>
      <c r="O48" s="14" t="n">
        <v>3994</v>
      </c>
      <c r="P48" s="14" t="n">
        <v>0</v>
      </c>
      <c r="Q48" s="11" t="n">
        <v>26</v>
      </c>
      <c r="R48" s="14" t="n">
        <v>34649</v>
      </c>
      <c r="S48" s="14" t="n">
        <v>131713</v>
      </c>
      <c r="X48" s="0" t="str">
        <f aca="false">B48</f>
        <v>AAD057</v>
      </c>
      <c r="Y48" s="15" t="n">
        <f aca="false">(B48=AB48)</f>
        <v>1</v>
      </c>
      <c r="AA48" s="12" t="n">
        <v>82</v>
      </c>
      <c r="AB48" s="11" t="s">
        <v>215</v>
      </c>
      <c r="AC48" s="11" t="n">
        <v>6210</v>
      </c>
      <c r="AD48" s="12" t="s">
        <v>216</v>
      </c>
      <c r="AE48" s="12" t="s">
        <v>59</v>
      </c>
      <c r="AF48" s="12" t="s">
        <v>217</v>
      </c>
      <c r="AG48" s="13" t="n">
        <v>44417</v>
      </c>
      <c r="AH48" s="11" t="s">
        <v>218</v>
      </c>
      <c r="AI48" s="13" t="n">
        <v>45505</v>
      </c>
      <c r="AJ48" s="14" t="n">
        <v>97064</v>
      </c>
      <c r="AK48" s="14" t="n">
        <v>28566</v>
      </c>
      <c r="AL48" s="14" t="n">
        <v>495</v>
      </c>
      <c r="AM48" s="14" t="n">
        <v>1407</v>
      </c>
      <c r="AN48" s="14" t="n">
        <v>187</v>
      </c>
      <c r="AO48" s="14" t="n">
        <v>3994</v>
      </c>
      <c r="AP48" s="14" t="n">
        <v>0</v>
      </c>
      <c r="AQ48" s="11" t="n">
        <v>26</v>
      </c>
      <c r="AR48" s="14" t="n">
        <v>34649</v>
      </c>
      <c r="AS48" s="14" t="n">
        <v>131713</v>
      </c>
      <c r="BA48" s="16" t="str">
        <f aca="false">IF(A49&lt;&gt;AA47,A49&amp;"/"&amp;AA47,A49)</f>
        <v>95/186</v>
      </c>
      <c r="BB48" s="16" t="str">
        <f aca="false">IF(B48&lt;&gt;AB48,B48&amp;CHAR(10)&amp;AB48,B48)</f>
        <v>AAD057</v>
      </c>
      <c r="BC48" s="16" t="n">
        <f aca="false">IF(C48&lt;&gt;AC48,C48&amp;CHAR(10)&amp;AC48,C48)</f>
        <v>6210</v>
      </c>
      <c r="BD48" s="16" t="str">
        <f aca="false">IF(D48&lt;&gt;AD48,D48&amp;CHAR(10)&amp;AD48,D48)</f>
        <v>Education</v>
      </c>
      <c r="BE48" s="16" t="str">
        <f aca="false">IF(E48&lt;&gt;AE48,E48&amp;CHAR(10)&amp;AE48,E48)</f>
        <v>Associate Professor</v>
      </c>
      <c r="BF48" s="16" t="str">
        <f aca="false">IF(F48&lt;&gt;AF48,F48&amp;CHAR(10)&amp;AF48,F48)</f>
        <v>Schrage, Marivic C.</v>
      </c>
      <c r="BG48" s="13" t="n">
        <f aca="false">IF(G48&lt;&gt;AG48,TEXT(G48,"MM/DD/YY")&amp;CHAR(10)&amp;TEXT(AG48,"MM/DD/YY"),G48)</f>
        <v>44417</v>
      </c>
      <c r="BH48" s="17" t="str">
        <f aca="false">IF(H48&lt;&gt;AH48,H48&amp;CHAR(10)&amp;AH48,H48)</f>
        <v>L-15-d</v>
      </c>
      <c r="BI48" s="13" t="n">
        <f aca="false">IF(I48&lt;&gt;AI48,TEXT(I48,"MM/DD/YY")&amp;CHAR(10)&amp;TEXT(AI48,"MM/DD/YY"),I48)</f>
        <v>45505</v>
      </c>
      <c r="BJ48" s="18" t="n">
        <f aca="false">IF(J48&lt;&gt;AJ48,TEXT(J48,"$###,###")&amp;CHAR(10)&amp;TEXT(AJ48,"$###,###"),J48)</f>
        <v>97064</v>
      </c>
      <c r="BK48" s="18" t="n">
        <f aca="false">IF(K48&lt;&gt;AK48,TEXT(K48,"$###,###")&amp;CHAR(10)&amp;TEXT(AK48,"$###,###"),K48)</f>
        <v>28566</v>
      </c>
      <c r="BL48" s="18" t="n">
        <f aca="false">IF(AND(L48&lt;&gt;"-",L48&lt;&gt;AL48),TEXT(L48,"$###,##0")&amp;CHAR(10)&amp;TEXT(AL48,"$###,##0"),L48)</f>
        <v>495</v>
      </c>
      <c r="BM48" s="18" t="n">
        <f aca="false">IF(M48&lt;&gt;AM48,TEXT(M48,"$###,###")&amp;CHAR(10)&amp;TEXT(AM48,"$###,###"),M48)</f>
        <v>1407</v>
      </c>
      <c r="BN48" s="18" t="n">
        <f aca="false">IF(AND(N48&lt;&gt;"-",N48&lt;&gt;AN48),TEXT(N48,"$###,##0")&amp;CHAR(10)&amp;TEXT(AN48,"$###,##0"),N48)</f>
        <v>187</v>
      </c>
      <c r="BO48" s="18" t="n">
        <f aca="false">IF(AND(O48&lt;&gt;"-",O48&lt;&gt;AO48),TEXT(O48,"$###,##0")&amp;CHAR(10)&amp;TEXT(AO48,"$###,##0"),O48)</f>
        <v>3994</v>
      </c>
      <c r="BP48" s="18" t="n">
        <f aca="false">IF(AND(P48&lt;&gt;"-",P48&lt;&gt;AP48),TEXT(P48,"$###,##0")&amp;CHAR(10)&amp;TEXT(AP48,"$###,##0"),P48)</f>
        <v>0</v>
      </c>
      <c r="BQ48" s="17" t="n">
        <f aca="false">IF(Q48&lt;&gt;AQ48,Q48&amp;CHAR(10)&amp;AQ48,Q48)</f>
        <v>26</v>
      </c>
      <c r="BR48" s="18" t="n">
        <f aca="false">IF(R48&lt;&gt;AR48,TEXT(R48,"$###,###")&amp;CHAR(10)&amp;TEXT(AR48,"$###,###"),R48)</f>
        <v>34649</v>
      </c>
      <c r="BS48" s="18" t="n">
        <f aca="false">IF(S48&lt;&gt;AS48,TEXT(S48,"$###,###")&amp;CHAR(10)&amp;TEXT(AS48,"$###,###"),S48)</f>
        <v>131713</v>
      </c>
    </row>
    <row r="49" customFormat="false" ht="23.85" hidden="false" customHeight="false" outlineLevel="0" collapsed="false">
      <c r="A49" s="10" t="n">
        <v>95</v>
      </c>
      <c r="B49" s="11" t="s">
        <v>219</v>
      </c>
      <c r="C49" s="11" t="n">
        <v>6730</v>
      </c>
      <c r="D49" s="12" t="s">
        <v>118</v>
      </c>
      <c r="E49" s="12" t="s">
        <v>220</v>
      </c>
      <c r="F49" s="12" t="s">
        <v>221</v>
      </c>
      <c r="G49" s="13" t="s">
        <v>66</v>
      </c>
      <c r="H49" s="11" t="s">
        <v>222</v>
      </c>
      <c r="I49" s="13" t="s">
        <v>66</v>
      </c>
      <c r="J49" s="14" t="n">
        <v>43995</v>
      </c>
      <c r="K49" s="14" t="n">
        <v>12948</v>
      </c>
      <c r="L49" s="14" t="n">
        <v>0</v>
      </c>
      <c r="M49" s="14" t="n">
        <v>638</v>
      </c>
      <c r="N49" s="14" t="n">
        <v>187</v>
      </c>
      <c r="O49" s="14" t="n">
        <v>15670</v>
      </c>
      <c r="P49" s="14" t="n">
        <v>393</v>
      </c>
      <c r="Q49" s="11" t="n">
        <v>26</v>
      </c>
      <c r="R49" s="14" t="n">
        <v>29836</v>
      </c>
      <c r="S49" s="14" t="n">
        <v>73831</v>
      </c>
      <c r="X49" s="0" t="str">
        <f aca="false">B49</f>
        <v>AAD058</v>
      </c>
      <c r="Y49" s="15" t="n">
        <f aca="false">(B49=AB49)</f>
        <v>1</v>
      </c>
      <c r="AA49" s="12" t="n">
        <v>95</v>
      </c>
      <c r="AB49" s="11" t="s">
        <v>219</v>
      </c>
      <c r="AC49" s="11" t="n">
        <v>6730</v>
      </c>
      <c r="AD49" s="12" t="s">
        <v>118</v>
      </c>
      <c r="AE49" s="12" t="s">
        <v>220</v>
      </c>
      <c r="AF49" s="12" t="s">
        <v>223</v>
      </c>
      <c r="AG49" s="13" t="n">
        <v>43857</v>
      </c>
      <c r="AH49" s="11" t="s">
        <v>224</v>
      </c>
      <c r="AI49" s="13" t="n">
        <v>45318</v>
      </c>
      <c r="AJ49" s="14" t="n">
        <v>42388</v>
      </c>
      <c r="AK49" s="14" t="n">
        <v>12475</v>
      </c>
      <c r="AL49" s="14" t="n">
        <v>495</v>
      </c>
      <c r="AM49" s="14" t="n">
        <v>615</v>
      </c>
      <c r="AN49" s="14" t="n">
        <v>187</v>
      </c>
      <c r="AO49" s="14" t="n">
        <v>15670</v>
      </c>
      <c r="AP49" s="14" t="n">
        <v>393</v>
      </c>
      <c r="AQ49" s="11" t="n">
        <v>26</v>
      </c>
      <c r="AR49" s="14" t="n">
        <v>29834</v>
      </c>
      <c r="AS49" s="14" t="n">
        <v>72222</v>
      </c>
      <c r="BA49" s="16" t="str">
        <f aca="false">IF(A50&lt;&gt;AA48,A50&amp;"/"&amp;AA48,A50)</f>
        <v>216/82</v>
      </c>
      <c r="BB49" s="16" t="str">
        <f aca="false">IF(B49&lt;&gt;AB49,B49&amp;CHAR(10)&amp;AB49,B49)</f>
        <v>AAD058</v>
      </c>
      <c r="BC49" s="16" t="n">
        <f aca="false">IF(C49&lt;&gt;AC49,C49&amp;CHAR(10)&amp;AC49,C49)</f>
        <v>6730</v>
      </c>
      <c r="BD49" s="16" t="str">
        <f aca="false">IF(D49&lt;&gt;AD49,D49&amp;CHAR(10)&amp;AD49,D49)</f>
        <v>Nursing and Allied Health - PN</v>
      </c>
      <c r="BE49" s="16" t="str">
        <f aca="false">IF(E49&lt;&gt;AE49,E49&amp;CHAR(10)&amp;AE49,E49)</f>
        <v>Administrative Assistant</v>
      </c>
      <c r="BF49" s="16" t="str">
        <f aca="false">IF(F49&lt;&gt;AF49,F49&amp;CHAR(10)&amp;AF49,F49)</f>
        <v>**Vacant-San Nicolas, T.
San Nicolas, Tasi Marina M.</v>
      </c>
      <c r="BG49" s="13" t="str">
        <f aca="false">IF(G49&lt;&gt;AG49,TEXT(G49,"MM/DD/YY")&amp;CHAR(10)&amp;TEXT(AG49,"MM/DD/YY"),G49)</f>
        <v>-
01/27/20</v>
      </c>
      <c r="BH49" s="17" t="str">
        <f aca="false">IF(H49&lt;&gt;AH49,H49&amp;CHAR(10)&amp;AH49,H49)</f>
        <v>J-5
J-4</v>
      </c>
      <c r="BI49" s="13" t="str">
        <f aca="false">IF(I49&lt;&gt;AI49,TEXT(I49,"MM/DD/YY")&amp;CHAR(10)&amp;TEXT(AI49,"MM/DD/YY"),I49)</f>
        <v>-
01/27/24</v>
      </c>
      <c r="BJ49" s="18" t="str">
        <f aca="false">IF(J49&lt;&gt;AJ49,TEXT(J49,"$###,###")&amp;CHAR(10)&amp;TEXT(AJ49,"$###,###"),J49)</f>
        <v>$43,995
$42,388</v>
      </c>
      <c r="BK49" s="18" t="str">
        <f aca="false">IF(K49&lt;&gt;AK49,TEXT(K49,"$###,###")&amp;CHAR(10)&amp;TEXT(AK49,"$###,###"),K49)</f>
        <v>$12,948
$12,475</v>
      </c>
      <c r="BL49" s="18" t="str">
        <f aca="false">IF(AND(L49&lt;&gt;"-",L49&lt;&gt;AL49),TEXT(L49,"$###,##0")&amp;CHAR(10)&amp;TEXT(AL49,"$###,##0"),L49)</f>
        <v>$0
$495</v>
      </c>
      <c r="BM49" s="18" t="str">
        <f aca="false">IF(M49&lt;&gt;AM49,TEXT(M49,"$###,###")&amp;CHAR(10)&amp;TEXT(AM49,"$###,###"),M49)</f>
        <v>$638
$615</v>
      </c>
      <c r="BN49" s="18" t="n">
        <f aca="false">IF(AND(N49&lt;&gt;"-",N49&lt;&gt;AN49),TEXT(N49,"$###,##0")&amp;CHAR(10)&amp;TEXT(AN49,"$###,##0"),N49)</f>
        <v>187</v>
      </c>
      <c r="BO49" s="18" t="n">
        <f aca="false">IF(AND(O49&lt;&gt;"-",O49&lt;&gt;AO49),TEXT(O49,"$###,##0")&amp;CHAR(10)&amp;TEXT(AO49,"$###,##0"),O49)</f>
        <v>15670</v>
      </c>
      <c r="BP49" s="18" t="n">
        <f aca="false">IF(AND(P49&lt;&gt;"-",P49&lt;&gt;AP49),TEXT(P49,"$###,##0")&amp;CHAR(10)&amp;TEXT(AP49,"$###,##0"),P49)</f>
        <v>393</v>
      </c>
      <c r="BQ49" s="17" t="n">
        <f aca="false">IF(Q49&lt;&gt;AQ49,Q49&amp;CHAR(10)&amp;AQ49,Q49)</f>
        <v>26</v>
      </c>
      <c r="BR49" s="18" t="str">
        <f aca="false">IF(R49&lt;&gt;AR49,TEXT(R49,"$###,###")&amp;CHAR(10)&amp;TEXT(AR49,"$###,###"),R49)</f>
        <v>$29,836
$29,834</v>
      </c>
      <c r="BS49" s="18" t="str">
        <f aca="false">IF(S49&lt;&gt;AS49,TEXT(S49,"$###,###")&amp;CHAR(10)&amp;TEXT(AS49,"$###,###"),S49)</f>
        <v>$73,831
$72,222</v>
      </c>
    </row>
    <row r="50" customFormat="false" ht="12.8" hidden="false" customHeight="false" outlineLevel="0" collapsed="false">
      <c r="A50" s="10" t="n">
        <v>216</v>
      </c>
      <c r="B50" s="11" t="s">
        <v>225</v>
      </c>
      <c r="C50" s="11" t="n">
        <v>6820</v>
      </c>
      <c r="D50" s="12" t="s">
        <v>133</v>
      </c>
      <c r="E50" s="12" t="s">
        <v>54</v>
      </c>
      <c r="F50" s="12" t="s">
        <v>226</v>
      </c>
      <c r="G50" s="13" t="n">
        <v>39304</v>
      </c>
      <c r="H50" s="11" t="s">
        <v>176</v>
      </c>
      <c r="I50" s="13" t="n">
        <v>45505</v>
      </c>
      <c r="J50" s="14" t="n">
        <v>60342</v>
      </c>
      <c r="K50" s="14" t="n">
        <v>17759</v>
      </c>
      <c r="L50" s="14" t="n">
        <v>0</v>
      </c>
      <c r="M50" s="14" t="n">
        <v>875</v>
      </c>
      <c r="N50" s="14" t="n">
        <v>187</v>
      </c>
      <c r="O50" s="14" t="n">
        <v>3994</v>
      </c>
      <c r="P50" s="14" t="n">
        <v>298</v>
      </c>
      <c r="Q50" s="11" t="n">
        <v>26</v>
      </c>
      <c r="R50" s="14" t="n">
        <v>23112</v>
      </c>
      <c r="S50" s="14" t="n">
        <v>83454</v>
      </c>
      <c r="X50" s="0" t="str">
        <f aca="false">B50</f>
        <v>AAD059</v>
      </c>
      <c r="Y50" s="15" t="n">
        <f aca="false">(B50=AB50)</f>
        <v>1</v>
      </c>
      <c r="AA50" s="12" t="n">
        <v>216</v>
      </c>
      <c r="AB50" s="11" t="s">
        <v>225</v>
      </c>
      <c r="AC50" s="11" t="n">
        <v>6820</v>
      </c>
      <c r="AD50" s="12" t="s">
        <v>133</v>
      </c>
      <c r="AE50" s="12" t="s">
        <v>54</v>
      </c>
      <c r="AF50" s="12" t="s">
        <v>226</v>
      </c>
      <c r="AG50" s="13" t="n">
        <v>39304</v>
      </c>
      <c r="AH50" s="11" t="s">
        <v>176</v>
      </c>
      <c r="AI50" s="13" t="n">
        <v>45505</v>
      </c>
      <c r="AJ50" s="14" t="n">
        <v>60342</v>
      </c>
      <c r="AK50" s="14" t="n">
        <v>17759</v>
      </c>
      <c r="AL50" s="14" t="n">
        <v>0</v>
      </c>
      <c r="AM50" s="14" t="n">
        <v>875</v>
      </c>
      <c r="AN50" s="14" t="n">
        <v>187</v>
      </c>
      <c r="AO50" s="14" t="n">
        <v>3994</v>
      </c>
      <c r="AP50" s="14" t="n">
        <v>298</v>
      </c>
      <c r="AQ50" s="11" t="n">
        <v>26</v>
      </c>
      <c r="AR50" s="14" t="n">
        <v>23112</v>
      </c>
      <c r="AS50" s="14" t="n">
        <v>83454</v>
      </c>
      <c r="BA50" s="16" t="str">
        <f aca="false">IF(A51&lt;&gt;AA49,A51&amp;"/"&amp;AA49,A51)</f>
        <v>105/95</v>
      </c>
      <c r="BB50" s="16" t="str">
        <f aca="false">IF(B50&lt;&gt;AB50,B50&amp;CHAR(10)&amp;AB50,B50)</f>
        <v>AAD059</v>
      </c>
      <c r="BC50" s="16" t="n">
        <f aca="false">IF(C50&lt;&gt;AC50,C50&amp;CHAR(10)&amp;AC50,C50)</f>
        <v>6820</v>
      </c>
      <c r="BD50" s="16" t="str">
        <f aca="false">IF(D50&lt;&gt;AD50,D50&amp;CHAR(10)&amp;AD50,D50)</f>
        <v>Culinary and Foodservices</v>
      </c>
      <c r="BE50" s="16" t="str">
        <f aca="false">IF(E50&lt;&gt;AE50,E50&amp;CHAR(10)&amp;AE50,E50)</f>
        <v>Instructor</v>
      </c>
      <c r="BF50" s="16" t="str">
        <f aca="false">IF(F50&lt;&gt;AF50,F50&amp;CHAR(10)&amp;AF50,F50)</f>
        <v>Kerner, Paul N.</v>
      </c>
      <c r="BG50" s="13" t="n">
        <f aca="false">IF(G50&lt;&gt;AG50,TEXT(G50,"MM/DD/YY")&amp;CHAR(10)&amp;TEXT(AG50,"MM/DD/YY"),G50)</f>
        <v>39304</v>
      </c>
      <c r="BH50" s="17" t="str">
        <f aca="false">IF(H50&lt;&gt;AH50,H50&amp;CHAR(10)&amp;AH50,H50)</f>
        <v>J-9-c</v>
      </c>
      <c r="BI50" s="13" t="n">
        <f aca="false">IF(I50&lt;&gt;AI50,TEXT(I50,"MM/DD/YY")&amp;CHAR(10)&amp;TEXT(AI50,"MM/DD/YY"),I50)</f>
        <v>45505</v>
      </c>
      <c r="BJ50" s="18" t="n">
        <f aca="false">IF(J50&lt;&gt;AJ50,TEXT(J50,"$###,###")&amp;CHAR(10)&amp;TEXT(AJ50,"$###,###"),J50)</f>
        <v>60342</v>
      </c>
      <c r="BK50" s="18" t="n">
        <f aca="false">IF(K50&lt;&gt;AK50,TEXT(K50,"$###,###")&amp;CHAR(10)&amp;TEXT(AK50,"$###,###"),K50)</f>
        <v>17759</v>
      </c>
      <c r="BL50" s="18" t="n">
        <f aca="false">IF(AND(L50&lt;&gt;"-",L50&lt;&gt;AL50),TEXT(L50,"$###,##0")&amp;CHAR(10)&amp;TEXT(AL50,"$###,##0"),L50)</f>
        <v>0</v>
      </c>
      <c r="BM50" s="18" t="n">
        <f aca="false">IF(M50&lt;&gt;AM50,TEXT(M50,"$###,###")&amp;CHAR(10)&amp;TEXT(AM50,"$###,###"),M50)</f>
        <v>875</v>
      </c>
      <c r="BN50" s="18" t="n">
        <f aca="false">IF(AND(N50&lt;&gt;"-",N50&lt;&gt;AN50),TEXT(N50,"$###,##0")&amp;CHAR(10)&amp;TEXT(AN50,"$###,##0"),N50)</f>
        <v>187</v>
      </c>
      <c r="BO50" s="18" t="n">
        <f aca="false">IF(AND(O50&lt;&gt;"-",O50&lt;&gt;AO50),TEXT(O50,"$###,##0")&amp;CHAR(10)&amp;TEXT(AO50,"$###,##0"),O50)</f>
        <v>3994</v>
      </c>
      <c r="BP50" s="18" t="n">
        <f aca="false">IF(AND(P50&lt;&gt;"-",P50&lt;&gt;AP50),TEXT(P50,"$###,##0")&amp;CHAR(10)&amp;TEXT(AP50,"$###,##0"),P50)</f>
        <v>298</v>
      </c>
      <c r="BQ50" s="17" t="n">
        <f aca="false">IF(Q50&lt;&gt;AQ50,Q50&amp;CHAR(10)&amp;AQ50,Q50)</f>
        <v>26</v>
      </c>
      <c r="BR50" s="18" t="n">
        <f aca="false">IF(R50&lt;&gt;AR50,TEXT(R50,"$###,###")&amp;CHAR(10)&amp;TEXT(AR50,"$###,###"),R50)</f>
        <v>23112</v>
      </c>
      <c r="BS50" s="18" t="n">
        <f aca="false">IF(S50&lt;&gt;AS50,TEXT(S50,"$###,###")&amp;CHAR(10)&amp;TEXT(AS50,"$###,###"),S50)</f>
        <v>83454</v>
      </c>
    </row>
    <row r="51" customFormat="false" ht="23.85" hidden="false" customHeight="false" outlineLevel="0" collapsed="false">
      <c r="A51" s="10" t="n">
        <v>105</v>
      </c>
      <c r="B51" s="11" t="s">
        <v>227</v>
      </c>
      <c r="C51" s="11" t="n">
        <v>6820</v>
      </c>
      <c r="D51" s="12" t="s">
        <v>133</v>
      </c>
      <c r="E51" s="12" t="s">
        <v>83</v>
      </c>
      <c r="F51" s="12" t="s">
        <v>228</v>
      </c>
      <c r="G51" s="13" t="s">
        <v>66</v>
      </c>
      <c r="H51" s="11" t="s">
        <v>152</v>
      </c>
      <c r="I51" s="13" t="s">
        <v>66</v>
      </c>
      <c r="J51" s="14" t="n">
        <v>35852</v>
      </c>
      <c r="K51" s="14" t="n">
        <v>10551</v>
      </c>
      <c r="L51" s="14" t="n">
        <v>495</v>
      </c>
      <c r="M51" s="14" t="n">
        <v>520</v>
      </c>
      <c r="N51" s="14" t="n">
        <v>187</v>
      </c>
      <c r="O51" s="14" t="n">
        <v>15670</v>
      </c>
      <c r="P51" s="14" t="n">
        <v>530</v>
      </c>
      <c r="Q51" s="11" t="n">
        <v>21</v>
      </c>
      <c r="R51" s="14" t="n">
        <v>27953</v>
      </c>
      <c r="S51" s="14" t="n">
        <v>63805</v>
      </c>
      <c r="X51" s="0" t="str">
        <f aca="false">B51</f>
        <v>AAD060</v>
      </c>
      <c r="Y51" s="15" t="n">
        <f aca="false">(B51=AB51)</f>
        <v>1</v>
      </c>
      <c r="AA51" s="12" t="n">
        <v>105</v>
      </c>
      <c r="AB51" s="11" t="s">
        <v>227</v>
      </c>
      <c r="AC51" s="11" t="n">
        <v>6820</v>
      </c>
      <c r="AD51" s="12" t="s">
        <v>133</v>
      </c>
      <c r="AE51" s="12" t="s">
        <v>83</v>
      </c>
      <c r="AF51" s="12" t="s">
        <v>229</v>
      </c>
      <c r="AG51" s="13" t="n">
        <v>45142</v>
      </c>
      <c r="AH51" s="11" t="s">
        <v>152</v>
      </c>
      <c r="AI51" s="13" t="s">
        <v>69</v>
      </c>
      <c r="AJ51" s="14" t="n">
        <v>35852</v>
      </c>
      <c r="AK51" s="14" t="n">
        <v>10551</v>
      </c>
      <c r="AL51" s="14" t="n">
        <v>495</v>
      </c>
      <c r="AM51" s="14" t="n">
        <v>520</v>
      </c>
      <c r="AN51" s="14" t="n">
        <v>0</v>
      </c>
      <c r="AO51" s="14" t="n">
        <v>15670</v>
      </c>
      <c r="AP51" s="14" t="n">
        <v>530</v>
      </c>
      <c r="AQ51" s="11" t="n">
        <v>21</v>
      </c>
      <c r="AR51" s="14" t="n">
        <v>27766</v>
      </c>
      <c r="AS51" s="14" t="n">
        <v>63618</v>
      </c>
      <c r="BA51" s="16" t="str">
        <f aca="false">IF(A52&lt;&gt;AA50,A52&amp;"/"&amp;AA50,A52)</f>
        <v>98/216</v>
      </c>
      <c r="BB51" s="16" t="str">
        <f aca="false">IF(B51&lt;&gt;AB51,B51&amp;CHAR(10)&amp;AB51,B51)</f>
        <v>AAD060</v>
      </c>
      <c r="BC51" s="16" t="n">
        <f aca="false">IF(C51&lt;&gt;AC51,C51&amp;CHAR(10)&amp;AC51,C51)</f>
        <v>6820</v>
      </c>
      <c r="BD51" s="16" t="str">
        <f aca="false">IF(D51&lt;&gt;AD51,D51&amp;CHAR(10)&amp;AD51,D51)</f>
        <v>Culinary and Foodservices</v>
      </c>
      <c r="BE51" s="16" t="str">
        <f aca="false">IF(E51&lt;&gt;AE51,E51&amp;CHAR(10)&amp;AE51,E51)</f>
        <v>Assistant Instructor</v>
      </c>
      <c r="BF51" s="16" t="str">
        <f aca="false">IF(F51&lt;&gt;AF51,F51&amp;CHAR(10)&amp;AF51,F51)</f>
        <v>**Vacant-Callos, P.
Callos, Philip Kelvin T.</v>
      </c>
      <c r="BG51" s="13" t="str">
        <f aca="false">IF(G51&lt;&gt;AG51,TEXT(G51,"MM/DD/YY")&amp;CHAR(10)&amp;TEXT(AG51,"MM/DD/YY"),G51)</f>
        <v>-
08/04/23</v>
      </c>
      <c r="BH51" s="17" t="str">
        <f aca="false">IF(H51&lt;&gt;AH51,H51&amp;CHAR(10)&amp;AH51,H51)</f>
        <v>I-1-a</v>
      </c>
      <c r="BI51" s="13" t="str">
        <f aca="false">IF(I51&lt;&gt;AI51,TEXT(I51,"MM/DD/YY")&amp;CHAR(10)&amp;TEXT(AI51,"MM/DD/YY"),I51)</f>
        <v>-
LTA</v>
      </c>
      <c r="BJ51" s="18" t="n">
        <f aca="false">IF(J51&lt;&gt;AJ51,TEXT(J51,"$###,###")&amp;CHAR(10)&amp;TEXT(AJ51,"$###,###"),J51)</f>
        <v>35852</v>
      </c>
      <c r="BK51" s="18" t="n">
        <f aca="false">IF(K51&lt;&gt;AK51,TEXT(K51,"$###,###")&amp;CHAR(10)&amp;TEXT(AK51,"$###,###"),K51)</f>
        <v>10551</v>
      </c>
      <c r="BL51" s="18" t="n">
        <f aca="false">IF(AND(L51&lt;&gt;"-",L51&lt;&gt;AL51),TEXT(L51,"$###,##0")&amp;CHAR(10)&amp;TEXT(AL51,"$###,##0"),L51)</f>
        <v>495</v>
      </c>
      <c r="BM51" s="18" t="n">
        <f aca="false">IF(M51&lt;&gt;AM51,TEXT(M51,"$###,###")&amp;CHAR(10)&amp;TEXT(AM51,"$###,###"),M51)</f>
        <v>520</v>
      </c>
      <c r="BN51" s="18" t="str">
        <f aca="false">IF(AND(N51&lt;&gt;"-",N51&lt;&gt;AN51),TEXT(N51,"$###,##0")&amp;CHAR(10)&amp;TEXT(AN51,"$###,##0"),N51)</f>
        <v>$187
$0</v>
      </c>
      <c r="BO51" s="18" t="n">
        <f aca="false">IF(AND(O51&lt;&gt;"-",O51&lt;&gt;AO51),TEXT(O51,"$###,##0")&amp;CHAR(10)&amp;TEXT(AO51,"$###,##0"),O51)</f>
        <v>15670</v>
      </c>
      <c r="BP51" s="18" t="n">
        <f aca="false">IF(AND(P51&lt;&gt;"-",P51&lt;&gt;AP51),TEXT(P51,"$###,##0")&amp;CHAR(10)&amp;TEXT(AP51,"$###,##0"),P51)</f>
        <v>530</v>
      </c>
      <c r="BQ51" s="17" t="n">
        <f aca="false">IF(Q51&lt;&gt;AQ51,Q51&amp;CHAR(10)&amp;AQ51,Q51)</f>
        <v>21</v>
      </c>
      <c r="BR51" s="18" t="str">
        <f aca="false">IF(R51&lt;&gt;AR51,TEXT(R51,"$###,###")&amp;CHAR(10)&amp;TEXT(AR51,"$###,###"),R51)</f>
        <v>$27,953
$27,766</v>
      </c>
      <c r="BS51" s="18" t="str">
        <f aca="false">IF(S51&lt;&gt;AS51,TEXT(S51,"$###,###")&amp;CHAR(10)&amp;TEXT(AS51,"$###,###"),S51)</f>
        <v>$63,805
$63,618</v>
      </c>
    </row>
    <row r="52" customFormat="false" ht="23.85" hidden="false" customHeight="false" outlineLevel="0" collapsed="false">
      <c r="A52" s="10" t="n">
        <v>98</v>
      </c>
      <c r="B52" s="11" t="s">
        <v>230</v>
      </c>
      <c r="C52" s="11" t="n">
        <v>6810</v>
      </c>
      <c r="D52" s="12" t="s">
        <v>208</v>
      </c>
      <c r="E52" s="12" t="s">
        <v>54</v>
      </c>
      <c r="F52" s="12" t="s">
        <v>231</v>
      </c>
      <c r="G52" s="13" t="n">
        <v>45222</v>
      </c>
      <c r="H52" s="11" t="s">
        <v>120</v>
      </c>
      <c r="I52" s="13" t="n">
        <v>45505</v>
      </c>
      <c r="J52" s="14" t="n">
        <v>44326</v>
      </c>
      <c r="K52" s="14" t="n">
        <v>13045</v>
      </c>
      <c r="L52" s="14" t="n">
        <v>495</v>
      </c>
      <c r="M52" s="14" t="n">
        <v>643</v>
      </c>
      <c r="N52" s="14" t="n">
        <v>187</v>
      </c>
      <c r="O52" s="14" t="n">
        <v>9339</v>
      </c>
      <c r="P52" s="14" t="n">
        <v>530</v>
      </c>
      <c r="Q52" s="11" t="n">
        <v>26</v>
      </c>
      <c r="R52" s="14" t="n">
        <v>24239</v>
      </c>
      <c r="S52" s="14" t="n">
        <v>68565</v>
      </c>
      <c r="X52" s="0" t="str">
        <f aca="false">B52</f>
        <v>AAD062</v>
      </c>
      <c r="Y52" s="15" t="n">
        <f aca="false">(B52=AB52)</f>
        <v>1</v>
      </c>
      <c r="AA52" s="12" t="n">
        <v>98</v>
      </c>
      <c r="AB52" s="11" t="s">
        <v>230</v>
      </c>
      <c r="AC52" s="11" t="n">
        <v>6810</v>
      </c>
      <c r="AD52" s="12" t="s">
        <v>208</v>
      </c>
      <c r="AE52" s="12" t="s">
        <v>54</v>
      </c>
      <c r="AF52" s="12" t="s">
        <v>231</v>
      </c>
      <c r="AG52" s="13" t="n">
        <v>45222</v>
      </c>
      <c r="AH52" s="11" t="s">
        <v>120</v>
      </c>
      <c r="AI52" s="13" t="n">
        <v>45505</v>
      </c>
      <c r="AJ52" s="14" t="n">
        <v>44326</v>
      </c>
      <c r="AK52" s="14" t="n">
        <v>13045</v>
      </c>
      <c r="AL52" s="14" t="n">
        <v>495</v>
      </c>
      <c r="AM52" s="14" t="n">
        <v>643</v>
      </c>
      <c r="AN52" s="14" t="n">
        <v>0</v>
      </c>
      <c r="AO52" s="14" t="n">
        <v>9339</v>
      </c>
      <c r="AP52" s="14" t="n">
        <v>530</v>
      </c>
      <c r="AQ52" s="11" t="n">
        <v>26</v>
      </c>
      <c r="AR52" s="14" t="n">
        <v>24052</v>
      </c>
      <c r="AS52" s="14" t="n">
        <v>68378</v>
      </c>
      <c r="BA52" s="16" t="str">
        <f aca="false">IF(A53&lt;&gt;AA51,A53&amp;"/"&amp;AA51,A53)</f>
        <v>99/105</v>
      </c>
      <c r="BB52" s="16" t="str">
        <f aca="false">IF(B52&lt;&gt;AB52,B52&amp;CHAR(10)&amp;AB52,B52)</f>
        <v>AAD062</v>
      </c>
      <c r="BC52" s="16" t="n">
        <f aca="false">IF(C52&lt;&gt;AC52,C52&amp;CHAR(10)&amp;AC52,C52)</f>
        <v>6810</v>
      </c>
      <c r="BD52" s="16" t="str">
        <f aca="false">IF(D52&lt;&gt;AD52,D52&amp;CHAR(10)&amp;AD52,D52)</f>
        <v>Hospitality and Tourism</v>
      </c>
      <c r="BE52" s="16" t="str">
        <f aca="false">IF(E52&lt;&gt;AE52,E52&amp;CHAR(10)&amp;AE52,E52)</f>
        <v>Instructor</v>
      </c>
      <c r="BF52" s="16" t="str">
        <f aca="false">IF(F52&lt;&gt;AF52,F52&amp;CHAR(10)&amp;AF52,F52)</f>
        <v>Dingcong, David John P.</v>
      </c>
      <c r="BG52" s="13" t="n">
        <f aca="false">IF(G52&lt;&gt;AG52,TEXT(G52,"MM/DD/YY")&amp;CHAR(10)&amp;TEXT(AG52,"MM/DD/YY"),G52)</f>
        <v>45222</v>
      </c>
      <c r="BH52" s="17" t="str">
        <f aca="false">IF(H52&lt;&gt;AH52,H52&amp;CHAR(10)&amp;AH52,H52)</f>
        <v>J-1-d</v>
      </c>
      <c r="BI52" s="13" t="n">
        <f aca="false">IF(I52&lt;&gt;AI52,TEXT(I52,"MM/DD/YY")&amp;CHAR(10)&amp;TEXT(AI52,"MM/DD/YY"),I52)</f>
        <v>45505</v>
      </c>
      <c r="BJ52" s="18" t="n">
        <f aca="false">IF(J52&lt;&gt;AJ52,TEXT(J52,"$###,###")&amp;CHAR(10)&amp;TEXT(AJ52,"$###,###"),J52)</f>
        <v>44326</v>
      </c>
      <c r="BK52" s="18" t="n">
        <f aca="false">IF(K52&lt;&gt;AK52,TEXT(K52,"$###,###")&amp;CHAR(10)&amp;TEXT(AK52,"$###,###"),K52)</f>
        <v>13045</v>
      </c>
      <c r="BL52" s="18" t="n">
        <f aca="false">IF(AND(L52&lt;&gt;"-",L52&lt;&gt;AL52),TEXT(L52,"$###,##0")&amp;CHAR(10)&amp;TEXT(AL52,"$###,##0"),L52)</f>
        <v>495</v>
      </c>
      <c r="BM52" s="18" t="n">
        <f aca="false">IF(M52&lt;&gt;AM52,TEXT(M52,"$###,###")&amp;CHAR(10)&amp;TEXT(AM52,"$###,###"),M52)</f>
        <v>643</v>
      </c>
      <c r="BN52" s="18" t="str">
        <f aca="false">IF(AND(N52&lt;&gt;"-",N52&lt;&gt;AN52),TEXT(N52,"$###,##0")&amp;CHAR(10)&amp;TEXT(AN52,"$###,##0"),N52)</f>
        <v>$187
$0</v>
      </c>
      <c r="BO52" s="18" t="n">
        <f aca="false">IF(AND(O52&lt;&gt;"-",O52&lt;&gt;AO52),TEXT(O52,"$###,##0")&amp;CHAR(10)&amp;TEXT(AO52,"$###,##0"),O52)</f>
        <v>9339</v>
      </c>
      <c r="BP52" s="18" t="n">
        <f aca="false">IF(AND(P52&lt;&gt;"-",P52&lt;&gt;AP52),TEXT(P52,"$###,##0")&amp;CHAR(10)&amp;TEXT(AP52,"$###,##0"),P52)</f>
        <v>530</v>
      </c>
      <c r="BQ52" s="17" t="n">
        <f aca="false">IF(Q52&lt;&gt;AQ52,Q52&amp;CHAR(10)&amp;AQ52,Q52)</f>
        <v>26</v>
      </c>
      <c r="BR52" s="18" t="str">
        <f aca="false">IF(R52&lt;&gt;AR52,TEXT(R52,"$###,###")&amp;CHAR(10)&amp;TEXT(AR52,"$###,###"),R52)</f>
        <v>$24,239
$24,052</v>
      </c>
      <c r="BS52" s="18" t="str">
        <f aca="false">IF(S52&lt;&gt;AS52,TEXT(S52,"$###,###")&amp;CHAR(10)&amp;TEXT(AS52,"$###,###"),S52)</f>
        <v>$68,565
$68,378</v>
      </c>
    </row>
    <row r="53" customFormat="false" ht="12.8" hidden="false" customHeight="false" outlineLevel="0" collapsed="false">
      <c r="A53" s="10" t="n">
        <v>99</v>
      </c>
      <c r="B53" s="11" t="s">
        <v>232</v>
      </c>
      <c r="C53" s="11" t="n">
        <v>6810</v>
      </c>
      <c r="D53" s="12" t="s">
        <v>208</v>
      </c>
      <c r="E53" s="12" t="s">
        <v>78</v>
      </c>
      <c r="F53" s="12" t="s">
        <v>233</v>
      </c>
      <c r="G53" s="13" t="n">
        <v>34563</v>
      </c>
      <c r="H53" s="11" t="s">
        <v>234</v>
      </c>
      <c r="I53" s="13" t="n">
        <v>45505</v>
      </c>
      <c r="J53" s="14" t="n">
        <v>110896</v>
      </c>
      <c r="K53" s="14" t="n">
        <v>32637</v>
      </c>
      <c r="L53" s="14" t="n">
        <v>0</v>
      </c>
      <c r="M53" s="14" t="n">
        <v>1608</v>
      </c>
      <c r="N53" s="14" t="n">
        <v>187</v>
      </c>
      <c r="O53" s="14" t="n">
        <v>3994</v>
      </c>
      <c r="P53" s="14" t="n">
        <v>298</v>
      </c>
      <c r="Q53" s="11" t="n">
        <v>26</v>
      </c>
      <c r="R53" s="14" t="n">
        <v>38724</v>
      </c>
      <c r="S53" s="14" t="n">
        <v>149620</v>
      </c>
      <c r="X53" s="0" t="str">
        <f aca="false">B53</f>
        <v>AAD063</v>
      </c>
      <c r="Y53" s="15" t="n">
        <f aca="false">(B53=AB53)</f>
        <v>1</v>
      </c>
      <c r="AA53" s="12" t="n">
        <v>99</v>
      </c>
      <c r="AB53" s="11" t="s">
        <v>232</v>
      </c>
      <c r="AC53" s="11" t="n">
        <v>6810</v>
      </c>
      <c r="AD53" s="12" t="s">
        <v>208</v>
      </c>
      <c r="AE53" s="12" t="s">
        <v>78</v>
      </c>
      <c r="AF53" s="12" t="s">
        <v>233</v>
      </c>
      <c r="AG53" s="13" t="n">
        <v>34563</v>
      </c>
      <c r="AH53" s="11" t="s">
        <v>234</v>
      </c>
      <c r="AI53" s="13" t="n">
        <v>45505</v>
      </c>
      <c r="AJ53" s="14" t="n">
        <v>110896</v>
      </c>
      <c r="AK53" s="14" t="n">
        <v>32637</v>
      </c>
      <c r="AL53" s="14" t="n">
        <v>0</v>
      </c>
      <c r="AM53" s="14" t="n">
        <v>1608</v>
      </c>
      <c r="AN53" s="14" t="n">
        <v>187</v>
      </c>
      <c r="AO53" s="14" t="n">
        <v>3994</v>
      </c>
      <c r="AP53" s="14" t="n">
        <v>298</v>
      </c>
      <c r="AQ53" s="11" t="n">
        <v>26</v>
      </c>
      <c r="AR53" s="14" t="n">
        <v>38724</v>
      </c>
      <c r="AS53" s="14" t="n">
        <v>149620</v>
      </c>
      <c r="BA53" s="16" t="str">
        <f aca="false">IF(A54&lt;&gt;AA52,A54&amp;"/"&amp;AA52,A54)</f>
        <v>106/98</v>
      </c>
      <c r="BB53" s="16" t="str">
        <f aca="false">IF(B53&lt;&gt;AB53,B53&amp;CHAR(10)&amp;AB53,B53)</f>
        <v>AAD063</v>
      </c>
      <c r="BC53" s="16" t="n">
        <f aca="false">IF(C53&lt;&gt;AC53,C53&amp;CHAR(10)&amp;AC53,C53)</f>
        <v>6810</v>
      </c>
      <c r="BD53" s="16" t="str">
        <f aca="false">IF(D53&lt;&gt;AD53,D53&amp;CHAR(10)&amp;AD53,D53)</f>
        <v>Hospitality and Tourism</v>
      </c>
      <c r="BE53" s="16" t="str">
        <f aca="false">IF(E53&lt;&gt;AE53,E53&amp;CHAR(10)&amp;AE53,E53)</f>
        <v>Professor</v>
      </c>
      <c r="BF53" s="16" t="str">
        <f aca="false">IF(F53&lt;&gt;AF53,F53&amp;CHAR(10)&amp;AF53,F53)</f>
        <v>Chong, Eric K.</v>
      </c>
      <c r="BG53" s="13" t="n">
        <f aca="false">IF(G53&lt;&gt;AG53,TEXT(G53,"MM/DD/YY")&amp;CHAR(10)&amp;TEXT(AG53,"MM/DD/YY"),G53)</f>
        <v>34563</v>
      </c>
      <c r="BH53" s="17" t="str">
        <f aca="false">IF(H53&lt;&gt;AH53,H53&amp;CHAR(10)&amp;AH53,H53)</f>
        <v>M-16-b</v>
      </c>
      <c r="BI53" s="13" t="n">
        <f aca="false">IF(I53&lt;&gt;AI53,TEXT(I53,"MM/DD/YY")&amp;CHAR(10)&amp;TEXT(AI53,"MM/DD/YY"),I53)</f>
        <v>45505</v>
      </c>
      <c r="BJ53" s="18" t="n">
        <f aca="false">IF(J53&lt;&gt;AJ53,TEXT(J53,"$###,###")&amp;CHAR(10)&amp;TEXT(AJ53,"$###,###"),J53)</f>
        <v>110896</v>
      </c>
      <c r="BK53" s="18" t="n">
        <f aca="false">IF(K53&lt;&gt;AK53,TEXT(K53,"$###,###")&amp;CHAR(10)&amp;TEXT(AK53,"$###,###"),K53)</f>
        <v>32637</v>
      </c>
      <c r="BL53" s="18" t="n">
        <f aca="false">IF(AND(L53&lt;&gt;"-",L53&lt;&gt;AL53),TEXT(L53,"$###,##0")&amp;CHAR(10)&amp;TEXT(AL53,"$###,##0"),L53)</f>
        <v>0</v>
      </c>
      <c r="BM53" s="18" t="n">
        <f aca="false">IF(M53&lt;&gt;AM53,TEXT(M53,"$###,###")&amp;CHAR(10)&amp;TEXT(AM53,"$###,###"),M53)</f>
        <v>1608</v>
      </c>
      <c r="BN53" s="18" t="n">
        <f aca="false">IF(AND(N53&lt;&gt;"-",N53&lt;&gt;AN53),TEXT(N53,"$###,##0")&amp;CHAR(10)&amp;TEXT(AN53,"$###,##0"),N53)</f>
        <v>187</v>
      </c>
      <c r="BO53" s="18" t="n">
        <f aca="false">IF(AND(O53&lt;&gt;"-",O53&lt;&gt;AO53),TEXT(O53,"$###,##0")&amp;CHAR(10)&amp;TEXT(AO53,"$###,##0"),O53)</f>
        <v>3994</v>
      </c>
      <c r="BP53" s="18" t="n">
        <f aca="false">IF(AND(P53&lt;&gt;"-",P53&lt;&gt;AP53),TEXT(P53,"$###,##0")&amp;CHAR(10)&amp;TEXT(AP53,"$###,##0"),P53)</f>
        <v>298</v>
      </c>
      <c r="BQ53" s="17" t="n">
        <f aca="false">IF(Q53&lt;&gt;AQ53,Q53&amp;CHAR(10)&amp;AQ53,Q53)</f>
        <v>26</v>
      </c>
      <c r="BR53" s="18" t="n">
        <f aca="false">IF(R53&lt;&gt;AR53,TEXT(R53,"$###,###")&amp;CHAR(10)&amp;TEXT(AR53,"$###,###"),R53)</f>
        <v>38724</v>
      </c>
      <c r="BS53" s="18" t="n">
        <f aca="false">IF(S53&lt;&gt;AS53,TEXT(S53,"$###,###")&amp;CHAR(10)&amp;TEXT(AS53,"$###,###"),S53)</f>
        <v>149620</v>
      </c>
    </row>
    <row r="54" customFormat="false" ht="12.8" hidden="false" customHeight="false" outlineLevel="0" collapsed="false">
      <c r="A54" s="10" t="n">
        <v>106</v>
      </c>
      <c r="B54" s="11" t="s">
        <v>235</v>
      </c>
      <c r="C54" s="11" t="n">
        <v>6820</v>
      </c>
      <c r="D54" s="12" t="s">
        <v>133</v>
      </c>
      <c r="E54" s="12" t="s">
        <v>54</v>
      </c>
      <c r="F54" s="12" t="s">
        <v>236</v>
      </c>
      <c r="G54" s="13" t="n">
        <v>34624</v>
      </c>
      <c r="H54" s="11" t="s">
        <v>237</v>
      </c>
      <c r="I54" s="13" t="n">
        <v>45505</v>
      </c>
      <c r="J54" s="14" t="n">
        <v>70055</v>
      </c>
      <c r="K54" s="14" t="n">
        <v>20617</v>
      </c>
      <c r="L54" s="14" t="n">
        <v>0</v>
      </c>
      <c r="M54" s="14" t="n">
        <v>1016</v>
      </c>
      <c r="N54" s="14" t="n">
        <v>187</v>
      </c>
      <c r="O54" s="14" t="n">
        <v>5709</v>
      </c>
      <c r="P54" s="14" t="n">
        <v>328</v>
      </c>
      <c r="Q54" s="11" t="n">
        <v>21</v>
      </c>
      <c r="R54" s="14" t="n">
        <v>27857</v>
      </c>
      <c r="S54" s="14" t="n">
        <v>97912</v>
      </c>
      <c r="X54" s="0" t="str">
        <f aca="false">B54</f>
        <v>AAD065</v>
      </c>
      <c r="Y54" s="15" t="n">
        <f aca="false">(B54=AB54)</f>
        <v>1</v>
      </c>
      <c r="AA54" s="12" t="n">
        <v>106</v>
      </c>
      <c r="AB54" s="11" t="s">
        <v>235</v>
      </c>
      <c r="AC54" s="11" t="n">
        <v>6820</v>
      </c>
      <c r="AD54" s="12" t="s">
        <v>133</v>
      </c>
      <c r="AE54" s="12" t="s">
        <v>54</v>
      </c>
      <c r="AF54" s="12" t="s">
        <v>236</v>
      </c>
      <c r="AG54" s="13" t="n">
        <v>34624</v>
      </c>
      <c r="AH54" s="11" t="s">
        <v>237</v>
      </c>
      <c r="AI54" s="13" t="n">
        <v>45505</v>
      </c>
      <c r="AJ54" s="14" t="n">
        <v>70055</v>
      </c>
      <c r="AK54" s="14" t="n">
        <v>20617</v>
      </c>
      <c r="AL54" s="14" t="n">
        <v>0</v>
      </c>
      <c r="AM54" s="14" t="n">
        <v>1016</v>
      </c>
      <c r="AN54" s="14" t="n">
        <v>187</v>
      </c>
      <c r="AO54" s="14" t="n">
        <v>5709</v>
      </c>
      <c r="AP54" s="14" t="n">
        <v>328</v>
      </c>
      <c r="AQ54" s="11" t="n">
        <v>21</v>
      </c>
      <c r="AR54" s="14" t="n">
        <v>27857</v>
      </c>
      <c r="AS54" s="14" t="n">
        <v>97912</v>
      </c>
      <c r="BA54" s="16" t="str">
        <f aca="false">IF(A55&lt;&gt;AA53,A55&amp;"/"&amp;AA53,A55)</f>
        <v>100/99</v>
      </c>
      <c r="BB54" s="16" t="str">
        <f aca="false">IF(B54&lt;&gt;AB54,B54&amp;CHAR(10)&amp;AB54,B54)</f>
        <v>AAD065</v>
      </c>
      <c r="BC54" s="16" t="n">
        <f aca="false">IF(C54&lt;&gt;AC54,C54&amp;CHAR(10)&amp;AC54,C54)</f>
        <v>6820</v>
      </c>
      <c r="BD54" s="16" t="str">
        <f aca="false">IF(D54&lt;&gt;AD54,D54&amp;CHAR(10)&amp;AD54,D54)</f>
        <v>Culinary and Foodservices</v>
      </c>
      <c r="BE54" s="16" t="str">
        <f aca="false">IF(E54&lt;&gt;AE54,E54&amp;CHAR(10)&amp;AE54,E54)</f>
        <v>Instructor</v>
      </c>
      <c r="BF54" s="16" t="str">
        <f aca="false">IF(F54&lt;&gt;AF54,F54&amp;CHAR(10)&amp;AF54,F54)</f>
        <v>Evangelista, Frank F.</v>
      </c>
      <c r="BG54" s="13" t="n">
        <f aca="false">IF(G54&lt;&gt;AG54,TEXT(G54,"MM/DD/YY")&amp;CHAR(10)&amp;TEXT(AG54,"MM/DD/YY"),G54)</f>
        <v>34624</v>
      </c>
      <c r="BH54" s="17" t="str">
        <f aca="false">IF(H54&lt;&gt;AH54,H54&amp;CHAR(10)&amp;AH54,H54)</f>
        <v>J-13-b</v>
      </c>
      <c r="BI54" s="13" t="n">
        <f aca="false">IF(I54&lt;&gt;AI54,TEXT(I54,"MM/DD/YY")&amp;CHAR(10)&amp;TEXT(AI54,"MM/DD/YY"),I54)</f>
        <v>45505</v>
      </c>
      <c r="BJ54" s="18" t="n">
        <f aca="false">IF(J54&lt;&gt;AJ54,TEXT(J54,"$###,###")&amp;CHAR(10)&amp;TEXT(AJ54,"$###,###"),J54)</f>
        <v>70055</v>
      </c>
      <c r="BK54" s="18" t="n">
        <f aca="false">IF(K54&lt;&gt;AK54,TEXT(K54,"$###,###")&amp;CHAR(10)&amp;TEXT(AK54,"$###,###"),K54)</f>
        <v>20617</v>
      </c>
      <c r="BL54" s="18" t="n">
        <f aca="false">IF(AND(L54&lt;&gt;"-",L54&lt;&gt;AL54),TEXT(L54,"$###,##0")&amp;CHAR(10)&amp;TEXT(AL54,"$###,##0"),L54)</f>
        <v>0</v>
      </c>
      <c r="BM54" s="18" t="n">
        <f aca="false">IF(M54&lt;&gt;AM54,TEXT(M54,"$###,###")&amp;CHAR(10)&amp;TEXT(AM54,"$###,###"),M54)</f>
        <v>1016</v>
      </c>
      <c r="BN54" s="18" t="n">
        <f aca="false">IF(AND(N54&lt;&gt;"-",N54&lt;&gt;AN54),TEXT(N54,"$###,##0")&amp;CHAR(10)&amp;TEXT(AN54,"$###,##0"),N54)</f>
        <v>187</v>
      </c>
      <c r="BO54" s="18" t="n">
        <f aca="false">IF(AND(O54&lt;&gt;"-",O54&lt;&gt;AO54),TEXT(O54,"$###,##0")&amp;CHAR(10)&amp;TEXT(AO54,"$###,##0"),O54)</f>
        <v>5709</v>
      </c>
      <c r="BP54" s="18" t="n">
        <f aca="false">IF(AND(P54&lt;&gt;"-",P54&lt;&gt;AP54),TEXT(P54,"$###,##0")&amp;CHAR(10)&amp;TEXT(AP54,"$###,##0"),P54)</f>
        <v>328</v>
      </c>
      <c r="BQ54" s="17" t="n">
        <f aca="false">IF(Q54&lt;&gt;AQ54,Q54&amp;CHAR(10)&amp;AQ54,Q54)</f>
        <v>21</v>
      </c>
      <c r="BR54" s="18" t="n">
        <f aca="false">IF(R54&lt;&gt;AR54,TEXT(R54,"$###,###")&amp;CHAR(10)&amp;TEXT(AR54,"$###,###"),R54)</f>
        <v>27857</v>
      </c>
      <c r="BS54" s="18" t="n">
        <f aca="false">IF(S54&lt;&gt;AS54,TEXT(S54,"$###,###")&amp;CHAR(10)&amp;TEXT(AS54,"$###,###"),S54)</f>
        <v>97912</v>
      </c>
    </row>
    <row r="55" customFormat="false" ht="12.8" hidden="false" customHeight="false" outlineLevel="0" collapsed="false">
      <c r="A55" s="10" t="n">
        <v>100</v>
      </c>
      <c r="B55" s="11" t="s">
        <v>238</v>
      </c>
      <c r="C55" s="11" t="n">
        <v>6810</v>
      </c>
      <c r="D55" s="12" t="s">
        <v>208</v>
      </c>
      <c r="E55" s="12" t="s">
        <v>54</v>
      </c>
      <c r="F55" s="12" t="s">
        <v>239</v>
      </c>
      <c r="G55" s="13" t="n">
        <v>44050</v>
      </c>
      <c r="H55" s="11" t="s">
        <v>120</v>
      </c>
      <c r="I55" s="13" t="n">
        <v>45505</v>
      </c>
      <c r="J55" s="14" t="n">
        <v>44326</v>
      </c>
      <c r="K55" s="14" t="n">
        <v>13045</v>
      </c>
      <c r="L55" s="14" t="n">
        <v>0</v>
      </c>
      <c r="M55" s="14" t="n">
        <v>643</v>
      </c>
      <c r="N55" s="14" t="n">
        <v>187</v>
      </c>
      <c r="O55" s="14" t="n">
        <v>3994</v>
      </c>
      <c r="P55" s="14" t="n">
        <v>298</v>
      </c>
      <c r="Q55" s="11" t="n">
        <v>26</v>
      </c>
      <c r="R55" s="14" t="n">
        <v>18167</v>
      </c>
      <c r="S55" s="14" t="n">
        <v>62493</v>
      </c>
      <c r="X55" s="0" t="str">
        <f aca="false">B55</f>
        <v>AAD066</v>
      </c>
      <c r="Y55" s="15" t="n">
        <f aca="false">(B55=AB55)</f>
        <v>1</v>
      </c>
      <c r="AA55" s="12" t="n">
        <v>100</v>
      </c>
      <c r="AB55" s="11" t="s">
        <v>238</v>
      </c>
      <c r="AC55" s="11" t="n">
        <v>6810</v>
      </c>
      <c r="AD55" s="12" t="s">
        <v>208</v>
      </c>
      <c r="AE55" s="12" t="s">
        <v>54</v>
      </c>
      <c r="AF55" s="12" t="s">
        <v>239</v>
      </c>
      <c r="AG55" s="13" t="n">
        <v>44050</v>
      </c>
      <c r="AH55" s="11" t="s">
        <v>120</v>
      </c>
      <c r="AI55" s="13" t="n">
        <v>45505</v>
      </c>
      <c r="AJ55" s="14" t="n">
        <v>44326</v>
      </c>
      <c r="AK55" s="14" t="n">
        <v>13045</v>
      </c>
      <c r="AL55" s="14" t="n">
        <v>0</v>
      </c>
      <c r="AM55" s="14" t="n">
        <v>643</v>
      </c>
      <c r="AN55" s="14" t="n">
        <v>187</v>
      </c>
      <c r="AO55" s="14" t="n">
        <v>3994</v>
      </c>
      <c r="AP55" s="14" t="n">
        <v>298</v>
      </c>
      <c r="AQ55" s="11" t="n">
        <v>26</v>
      </c>
      <c r="AR55" s="14" t="n">
        <v>18167</v>
      </c>
      <c r="AS55" s="14" t="n">
        <v>62493</v>
      </c>
      <c r="BA55" s="16" t="str">
        <f aca="false">IF(A56&lt;&gt;AA54,A56&amp;"/"&amp;AA54,A56)</f>
        <v>101/106</v>
      </c>
      <c r="BB55" s="16" t="str">
        <f aca="false">IF(B55&lt;&gt;AB55,B55&amp;CHAR(10)&amp;AB55,B55)</f>
        <v>AAD066</v>
      </c>
      <c r="BC55" s="16" t="n">
        <f aca="false">IF(C55&lt;&gt;AC55,C55&amp;CHAR(10)&amp;AC55,C55)</f>
        <v>6810</v>
      </c>
      <c r="BD55" s="16" t="str">
        <f aca="false">IF(D55&lt;&gt;AD55,D55&amp;CHAR(10)&amp;AD55,D55)</f>
        <v>Hospitality and Tourism</v>
      </c>
      <c r="BE55" s="16" t="str">
        <f aca="false">IF(E55&lt;&gt;AE55,E55&amp;CHAR(10)&amp;AE55,E55)</f>
        <v>Instructor</v>
      </c>
      <c r="BF55" s="16" t="str">
        <f aca="false">IF(F55&lt;&gt;AF55,F55&amp;CHAR(10)&amp;AF55,F55)</f>
        <v>Ji, Minhee</v>
      </c>
      <c r="BG55" s="13" t="n">
        <f aca="false">IF(G55&lt;&gt;AG55,TEXT(G55,"MM/DD/YY")&amp;CHAR(10)&amp;TEXT(AG55,"MM/DD/YY"),G55)</f>
        <v>44050</v>
      </c>
      <c r="BH55" s="17" t="str">
        <f aca="false">IF(H55&lt;&gt;AH55,H55&amp;CHAR(10)&amp;AH55,H55)</f>
        <v>J-1-d</v>
      </c>
      <c r="BI55" s="13" t="n">
        <f aca="false">IF(I55&lt;&gt;AI55,TEXT(I55,"MM/DD/YY")&amp;CHAR(10)&amp;TEXT(AI55,"MM/DD/YY"),I55)</f>
        <v>45505</v>
      </c>
      <c r="BJ55" s="18" t="n">
        <f aca="false">IF(J55&lt;&gt;AJ55,TEXT(J55,"$###,###")&amp;CHAR(10)&amp;TEXT(AJ55,"$###,###"),J55)</f>
        <v>44326</v>
      </c>
      <c r="BK55" s="18" t="n">
        <f aca="false">IF(K55&lt;&gt;AK55,TEXT(K55,"$###,###")&amp;CHAR(10)&amp;TEXT(AK55,"$###,###"),K55)</f>
        <v>13045</v>
      </c>
      <c r="BL55" s="18" t="n">
        <f aca="false">IF(AND(L55&lt;&gt;"-",L55&lt;&gt;AL55),TEXT(L55,"$###,##0")&amp;CHAR(10)&amp;TEXT(AL55,"$###,##0"),L55)</f>
        <v>0</v>
      </c>
      <c r="BM55" s="18" t="n">
        <f aca="false">IF(M55&lt;&gt;AM55,TEXT(M55,"$###,###")&amp;CHAR(10)&amp;TEXT(AM55,"$###,###"),M55)</f>
        <v>643</v>
      </c>
      <c r="BN55" s="18" t="n">
        <f aca="false">IF(AND(N55&lt;&gt;"-",N55&lt;&gt;AN55),TEXT(N55,"$###,##0")&amp;CHAR(10)&amp;TEXT(AN55,"$###,##0"),N55)</f>
        <v>187</v>
      </c>
      <c r="BO55" s="18" t="n">
        <f aca="false">IF(AND(O55&lt;&gt;"-",O55&lt;&gt;AO55),TEXT(O55,"$###,##0")&amp;CHAR(10)&amp;TEXT(AO55,"$###,##0"),O55)</f>
        <v>3994</v>
      </c>
      <c r="BP55" s="18" t="n">
        <f aca="false">IF(AND(P55&lt;&gt;"-",P55&lt;&gt;AP55),TEXT(P55,"$###,##0")&amp;CHAR(10)&amp;TEXT(AP55,"$###,##0"),P55)</f>
        <v>298</v>
      </c>
      <c r="BQ55" s="17" t="n">
        <f aca="false">IF(Q55&lt;&gt;AQ55,Q55&amp;CHAR(10)&amp;AQ55,Q55)</f>
        <v>26</v>
      </c>
      <c r="BR55" s="18" t="n">
        <f aca="false">IF(R55&lt;&gt;AR55,TEXT(R55,"$###,###")&amp;CHAR(10)&amp;TEXT(AR55,"$###,###"),R55)</f>
        <v>18167</v>
      </c>
      <c r="BS55" s="18" t="n">
        <f aca="false">IF(S55&lt;&gt;AS55,TEXT(S55,"$###,###")&amp;CHAR(10)&amp;TEXT(AS55,"$###,###"),S55)</f>
        <v>62493</v>
      </c>
    </row>
    <row r="56" customFormat="false" ht="23.85" hidden="false" customHeight="false" outlineLevel="0" collapsed="false">
      <c r="A56" s="10" t="n">
        <v>101</v>
      </c>
      <c r="B56" s="11" t="s">
        <v>240</v>
      </c>
      <c r="C56" s="11" t="n">
        <v>6810</v>
      </c>
      <c r="D56" s="12" t="s">
        <v>208</v>
      </c>
      <c r="E56" s="12" t="s">
        <v>64</v>
      </c>
      <c r="F56" s="12" t="s">
        <v>241</v>
      </c>
      <c r="G56" s="13" t="s">
        <v>66</v>
      </c>
      <c r="H56" s="11" t="s">
        <v>67</v>
      </c>
      <c r="I56" s="13" t="s">
        <v>66</v>
      </c>
      <c r="J56" s="14" t="n">
        <v>31887</v>
      </c>
      <c r="K56" s="14" t="n">
        <v>9384</v>
      </c>
      <c r="L56" s="14" t="n">
        <v>495</v>
      </c>
      <c r="M56" s="14" t="n">
        <v>462</v>
      </c>
      <c r="N56" s="14" t="n">
        <v>187</v>
      </c>
      <c r="O56" s="14" t="n">
        <v>0</v>
      </c>
      <c r="P56" s="14" t="n">
        <v>0</v>
      </c>
      <c r="Q56" s="11" t="n">
        <v>21</v>
      </c>
      <c r="R56" s="14" t="n">
        <v>10529</v>
      </c>
      <c r="S56" s="14" t="n">
        <v>42416</v>
      </c>
      <c r="X56" s="0" t="str">
        <f aca="false">B56</f>
        <v>AAD067</v>
      </c>
      <c r="Y56" s="15" t="n">
        <f aca="false">(B56=AB56)</f>
        <v>1</v>
      </c>
      <c r="AA56" s="12" t="n">
        <v>101</v>
      </c>
      <c r="AB56" s="11" t="s">
        <v>240</v>
      </c>
      <c r="AC56" s="11" t="n">
        <v>6810</v>
      </c>
      <c r="AD56" s="12" t="s">
        <v>208</v>
      </c>
      <c r="AE56" s="12" t="s">
        <v>64</v>
      </c>
      <c r="AF56" s="12" t="s">
        <v>242</v>
      </c>
      <c r="AG56" s="13" t="n">
        <v>45161</v>
      </c>
      <c r="AH56" s="11" t="s">
        <v>67</v>
      </c>
      <c r="AI56" s="13" t="s">
        <v>69</v>
      </c>
      <c r="AJ56" s="14" t="n">
        <v>31887</v>
      </c>
      <c r="AK56" s="14" t="n">
        <v>9384</v>
      </c>
      <c r="AL56" s="14" t="n">
        <v>495</v>
      </c>
      <c r="AM56" s="14" t="n">
        <v>462</v>
      </c>
      <c r="AN56" s="14" t="n">
        <v>0</v>
      </c>
      <c r="AO56" s="14" t="n">
        <v>0</v>
      </c>
      <c r="AP56" s="14" t="n">
        <v>0</v>
      </c>
      <c r="AQ56" s="11" t="n">
        <v>21</v>
      </c>
      <c r="AR56" s="14" t="n">
        <v>10342</v>
      </c>
      <c r="AS56" s="14" t="n">
        <v>42229</v>
      </c>
      <c r="BA56" s="16" t="str">
        <f aca="false">IF(A57&lt;&gt;AA55,A57&amp;"/"&amp;AA55,A57)</f>
        <v>102/100</v>
      </c>
      <c r="BB56" s="16" t="str">
        <f aca="false">IF(B56&lt;&gt;AB56,B56&amp;CHAR(10)&amp;AB56,B56)</f>
        <v>AAD067</v>
      </c>
      <c r="BC56" s="16" t="n">
        <f aca="false">IF(C56&lt;&gt;AC56,C56&amp;CHAR(10)&amp;AC56,C56)</f>
        <v>6810</v>
      </c>
      <c r="BD56" s="16" t="str">
        <f aca="false">IF(D56&lt;&gt;AD56,D56&amp;CHAR(10)&amp;AD56,D56)</f>
        <v>Hospitality and Tourism</v>
      </c>
      <c r="BE56" s="16" t="str">
        <f aca="false">IF(E56&lt;&gt;AE56,E56&amp;CHAR(10)&amp;AE56,E56)</f>
        <v>Emergency Instructor</v>
      </c>
      <c r="BF56" s="16" t="str">
        <f aca="false">IF(F56&lt;&gt;AF56,F56&amp;CHAR(10)&amp;AF56,F56)</f>
        <v>**Vacant-Zapanta, D.
Zapanta, Darlygn M.</v>
      </c>
      <c r="BG56" s="13" t="str">
        <f aca="false">IF(G56&lt;&gt;AG56,TEXT(G56,"MM/DD/YY")&amp;CHAR(10)&amp;TEXT(AG56,"MM/DD/YY"),G56)</f>
        <v>-
08/23/23</v>
      </c>
      <c r="BH56" s="17" t="str">
        <f aca="false">IF(H56&lt;&gt;AH56,H56&amp;CHAR(10)&amp;AH56,H56)</f>
        <v>H-2-a</v>
      </c>
      <c r="BI56" s="13" t="str">
        <f aca="false">IF(I56&lt;&gt;AI56,TEXT(I56,"MM/DD/YY")&amp;CHAR(10)&amp;TEXT(AI56,"MM/DD/YY"),I56)</f>
        <v>-
LTA</v>
      </c>
      <c r="BJ56" s="18" t="n">
        <f aca="false">IF(J56&lt;&gt;AJ56,TEXT(J56,"$###,###")&amp;CHAR(10)&amp;TEXT(AJ56,"$###,###"),J56)</f>
        <v>31887</v>
      </c>
      <c r="BK56" s="18" t="n">
        <f aca="false">IF(K56&lt;&gt;AK56,TEXT(K56,"$###,###")&amp;CHAR(10)&amp;TEXT(AK56,"$###,###"),K56)</f>
        <v>9384</v>
      </c>
      <c r="BL56" s="18" t="n">
        <f aca="false">IF(AND(L56&lt;&gt;"-",L56&lt;&gt;AL56),TEXT(L56,"$###,##0")&amp;CHAR(10)&amp;TEXT(AL56,"$###,##0"),L56)</f>
        <v>495</v>
      </c>
      <c r="BM56" s="18" t="n">
        <f aca="false">IF(M56&lt;&gt;AM56,TEXT(M56,"$###,###")&amp;CHAR(10)&amp;TEXT(AM56,"$###,###"),M56)</f>
        <v>462</v>
      </c>
      <c r="BN56" s="18" t="str">
        <f aca="false">IF(AND(N56&lt;&gt;"-",N56&lt;&gt;AN56),TEXT(N56,"$###,##0")&amp;CHAR(10)&amp;TEXT(AN56,"$###,##0"),N56)</f>
        <v>$187
$0</v>
      </c>
      <c r="BO56" s="18" t="n">
        <f aca="false">IF(AND(O56&lt;&gt;"-",O56&lt;&gt;AO56),TEXT(O56,"$###,##0")&amp;CHAR(10)&amp;TEXT(AO56,"$###,##0"),O56)</f>
        <v>0</v>
      </c>
      <c r="BP56" s="18" t="n">
        <f aca="false">IF(AND(P56&lt;&gt;"-",P56&lt;&gt;AP56),TEXT(P56,"$###,##0")&amp;CHAR(10)&amp;TEXT(AP56,"$###,##0"),P56)</f>
        <v>0</v>
      </c>
      <c r="BQ56" s="17" t="n">
        <f aca="false">IF(Q56&lt;&gt;AQ56,Q56&amp;CHAR(10)&amp;AQ56,Q56)</f>
        <v>21</v>
      </c>
      <c r="BR56" s="18" t="str">
        <f aca="false">IF(R56&lt;&gt;AR56,TEXT(R56,"$###,###")&amp;CHAR(10)&amp;TEXT(AR56,"$###,###"),R56)</f>
        <v>$10,529
$10,342</v>
      </c>
      <c r="BS56" s="18" t="str">
        <f aca="false">IF(S56&lt;&gt;AS56,TEXT(S56,"$###,###")&amp;CHAR(10)&amp;TEXT(AS56,"$###,###"),S56)</f>
        <v>$42,416
$42,229</v>
      </c>
    </row>
    <row r="57" customFormat="false" ht="12.8" hidden="false" customHeight="false" outlineLevel="0" collapsed="false">
      <c r="A57" s="10" t="n">
        <v>102</v>
      </c>
      <c r="B57" s="11" t="s">
        <v>243</v>
      </c>
      <c r="C57" s="11" t="n">
        <v>6810</v>
      </c>
      <c r="D57" s="12" t="s">
        <v>208</v>
      </c>
      <c r="E57" s="12" t="s">
        <v>129</v>
      </c>
      <c r="F57" s="12" t="s">
        <v>244</v>
      </c>
      <c r="G57" s="13" t="n">
        <v>37473</v>
      </c>
      <c r="H57" s="11" t="s">
        <v>245</v>
      </c>
      <c r="I57" s="13" t="n">
        <v>45505</v>
      </c>
      <c r="J57" s="14" t="n">
        <v>81728</v>
      </c>
      <c r="K57" s="14" t="n">
        <v>24053</v>
      </c>
      <c r="L57" s="14" t="n">
        <v>0</v>
      </c>
      <c r="M57" s="14" t="n">
        <v>1185</v>
      </c>
      <c r="N57" s="14" t="n">
        <v>187</v>
      </c>
      <c r="O57" s="14" t="n">
        <v>15670</v>
      </c>
      <c r="P57" s="14" t="n">
        <v>530</v>
      </c>
      <c r="Q57" s="11" t="n">
        <v>26</v>
      </c>
      <c r="R57" s="14" t="n">
        <v>41624</v>
      </c>
      <c r="S57" s="14" t="n">
        <v>123352</v>
      </c>
      <c r="X57" s="0" t="str">
        <f aca="false">B57</f>
        <v>AAD068</v>
      </c>
      <c r="Y57" s="15" t="n">
        <f aca="false">(B57=AB57)</f>
        <v>1</v>
      </c>
      <c r="AA57" s="12" t="n">
        <v>102</v>
      </c>
      <c r="AB57" s="11" t="s">
        <v>243</v>
      </c>
      <c r="AC57" s="11" t="n">
        <v>6810</v>
      </c>
      <c r="AD57" s="12" t="s">
        <v>208</v>
      </c>
      <c r="AE57" s="12" t="s">
        <v>129</v>
      </c>
      <c r="AF57" s="12" t="s">
        <v>244</v>
      </c>
      <c r="AG57" s="13" t="n">
        <v>37473</v>
      </c>
      <c r="AH57" s="11" t="s">
        <v>245</v>
      </c>
      <c r="AI57" s="13" t="n">
        <v>45505</v>
      </c>
      <c r="AJ57" s="14" t="n">
        <v>81728</v>
      </c>
      <c r="AK57" s="14" t="n">
        <v>24053</v>
      </c>
      <c r="AL57" s="14" t="n">
        <v>0</v>
      </c>
      <c r="AM57" s="14" t="n">
        <v>1185</v>
      </c>
      <c r="AN57" s="14" t="n">
        <v>187</v>
      </c>
      <c r="AO57" s="14" t="n">
        <v>15670</v>
      </c>
      <c r="AP57" s="14" t="n">
        <v>530</v>
      </c>
      <c r="AQ57" s="11" t="n">
        <v>26</v>
      </c>
      <c r="AR57" s="14" t="n">
        <v>41624</v>
      </c>
      <c r="AS57" s="14" t="n">
        <v>123352</v>
      </c>
      <c r="BA57" s="16" t="str">
        <f aca="false">IF(A58&lt;&gt;AA56,A58&amp;"/"&amp;AA56,A58)</f>
        <v>103/101</v>
      </c>
      <c r="BB57" s="16" t="str">
        <f aca="false">IF(B57&lt;&gt;AB57,B57&amp;CHAR(10)&amp;AB57,B57)</f>
        <v>AAD068</v>
      </c>
      <c r="BC57" s="16" t="n">
        <f aca="false">IF(C57&lt;&gt;AC57,C57&amp;CHAR(10)&amp;AC57,C57)</f>
        <v>6810</v>
      </c>
      <c r="BD57" s="16" t="str">
        <f aca="false">IF(D57&lt;&gt;AD57,D57&amp;CHAR(10)&amp;AD57,D57)</f>
        <v>Hospitality and Tourism</v>
      </c>
      <c r="BE57" s="16" t="str">
        <f aca="false">IF(E57&lt;&gt;AE57,E57&amp;CHAR(10)&amp;AE57,E57)</f>
        <v>Assistant Professor</v>
      </c>
      <c r="BF57" s="16" t="str">
        <f aca="false">IF(F57&lt;&gt;AF57,F57&amp;CHAR(10)&amp;AF57,F57)</f>
        <v>Cruz, Carol R.</v>
      </c>
      <c r="BG57" s="13" t="n">
        <f aca="false">IF(G57&lt;&gt;AG57,TEXT(G57,"MM/DD/YY")&amp;CHAR(10)&amp;TEXT(AG57,"MM/DD/YY"),G57)</f>
        <v>37473</v>
      </c>
      <c r="BH57" s="17" t="str">
        <f aca="false">IF(H57&lt;&gt;AH57,H57&amp;CHAR(10)&amp;AH57,H57)</f>
        <v>K-14-c</v>
      </c>
      <c r="BI57" s="13" t="n">
        <f aca="false">IF(I57&lt;&gt;AI57,TEXT(I57,"MM/DD/YY")&amp;CHAR(10)&amp;TEXT(AI57,"MM/DD/YY"),I57)</f>
        <v>45505</v>
      </c>
      <c r="BJ57" s="18" t="n">
        <f aca="false">IF(J57&lt;&gt;AJ57,TEXT(J57,"$###,###")&amp;CHAR(10)&amp;TEXT(AJ57,"$###,###"),J57)</f>
        <v>81728</v>
      </c>
      <c r="BK57" s="18" t="n">
        <f aca="false">IF(K57&lt;&gt;AK57,TEXT(K57,"$###,###")&amp;CHAR(10)&amp;TEXT(AK57,"$###,###"),K57)</f>
        <v>24053</v>
      </c>
      <c r="BL57" s="18" t="n">
        <f aca="false">IF(AND(L57&lt;&gt;"-",L57&lt;&gt;AL57),TEXT(L57,"$###,##0")&amp;CHAR(10)&amp;TEXT(AL57,"$###,##0"),L57)</f>
        <v>0</v>
      </c>
      <c r="BM57" s="18" t="n">
        <f aca="false">IF(M57&lt;&gt;AM57,TEXT(M57,"$###,###")&amp;CHAR(10)&amp;TEXT(AM57,"$###,###"),M57)</f>
        <v>1185</v>
      </c>
      <c r="BN57" s="18" t="n">
        <f aca="false">IF(AND(N57&lt;&gt;"-",N57&lt;&gt;AN57),TEXT(N57,"$###,##0")&amp;CHAR(10)&amp;TEXT(AN57,"$###,##0"),N57)</f>
        <v>187</v>
      </c>
      <c r="BO57" s="18" t="n">
        <f aca="false">IF(AND(O57&lt;&gt;"-",O57&lt;&gt;AO57),TEXT(O57,"$###,##0")&amp;CHAR(10)&amp;TEXT(AO57,"$###,##0"),O57)</f>
        <v>15670</v>
      </c>
      <c r="BP57" s="18" t="n">
        <f aca="false">IF(AND(P57&lt;&gt;"-",P57&lt;&gt;AP57),TEXT(P57,"$###,##0")&amp;CHAR(10)&amp;TEXT(AP57,"$###,##0"),P57)</f>
        <v>530</v>
      </c>
      <c r="BQ57" s="17" t="n">
        <f aca="false">IF(Q57&lt;&gt;AQ57,Q57&amp;CHAR(10)&amp;AQ57,Q57)</f>
        <v>26</v>
      </c>
      <c r="BR57" s="18" t="n">
        <f aca="false">IF(R57&lt;&gt;AR57,TEXT(R57,"$###,###")&amp;CHAR(10)&amp;TEXT(AR57,"$###,###"),R57)</f>
        <v>41624</v>
      </c>
      <c r="BS57" s="18" t="n">
        <f aca="false">IF(S57&lt;&gt;AS57,TEXT(S57,"$###,###")&amp;CHAR(10)&amp;TEXT(AS57,"$###,###"),S57)</f>
        <v>123352</v>
      </c>
    </row>
    <row r="58" customFormat="false" ht="12.8" hidden="false" customHeight="false" outlineLevel="0" collapsed="false">
      <c r="A58" s="10" t="n">
        <v>103</v>
      </c>
      <c r="B58" s="11" t="s">
        <v>246</v>
      </c>
      <c r="C58" s="11" t="n">
        <v>6810</v>
      </c>
      <c r="D58" s="12" t="s">
        <v>208</v>
      </c>
      <c r="E58" s="12" t="s">
        <v>54</v>
      </c>
      <c r="F58" s="12" t="s">
        <v>247</v>
      </c>
      <c r="G58" s="13" t="n">
        <v>44050</v>
      </c>
      <c r="H58" s="11" t="s">
        <v>120</v>
      </c>
      <c r="I58" s="13" t="n">
        <v>45505</v>
      </c>
      <c r="J58" s="14" t="n">
        <v>44326</v>
      </c>
      <c r="K58" s="14" t="n">
        <v>13045</v>
      </c>
      <c r="L58" s="14" t="n">
        <v>495</v>
      </c>
      <c r="M58" s="14" t="n">
        <v>643</v>
      </c>
      <c r="N58" s="14" t="n">
        <v>187</v>
      </c>
      <c r="O58" s="14" t="n">
        <v>3994</v>
      </c>
      <c r="P58" s="14" t="n">
        <v>298</v>
      </c>
      <c r="Q58" s="11" t="n">
        <v>26</v>
      </c>
      <c r="R58" s="14" t="n">
        <v>18662</v>
      </c>
      <c r="S58" s="14" t="n">
        <v>62988</v>
      </c>
      <c r="X58" s="0" t="str">
        <f aca="false">B58</f>
        <v>AAD069</v>
      </c>
      <c r="Y58" s="15" t="n">
        <f aca="false">(B58=AB58)</f>
        <v>1</v>
      </c>
      <c r="AA58" s="12" t="n">
        <v>103</v>
      </c>
      <c r="AB58" s="11" t="s">
        <v>246</v>
      </c>
      <c r="AC58" s="11" t="n">
        <v>6810</v>
      </c>
      <c r="AD58" s="12" t="s">
        <v>208</v>
      </c>
      <c r="AE58" s="12" t="s">
        <v>54</v>
      </c>
      <c r="AF58" s="12" t="s">
        <v>247</v>
      </c>
      <c r="AG58" s="13" t="n">
        <v>44050</v>
      </c>
      <c r="AH58" s="11" t="s">
        <v>120</v>
      </c>
      <c r="AI58" s="13" t="n">
        <v>45505</v>
      </c>
      <c r="AJ58" s="14" t="n">
        <v>44326</v>
      </c>
      <c r="AK58" s="14" t="n">
        <v>13045</v>
      </c>
      <c r="AL58" s="14" t="n">
        <v>495</v>
      </c>
      <c r="AM58" s="14" t="n">
        <v>643</v>
      </c>
      <c r="AN58" s="14" t="n">
        <v>187</v>
      </c>
      <c r="AO58" s="14" t="n">
        <v>3994</v>
      </c>
      <c r="AP58" s="14" t="n">
        <v>298</v>
      </c>
      <c r="AQ58" s="11" t="n">
        <v>26</v>
      </c>
      <c r="AR58" s="14" t="n">
        <v>18662</v>
      </c>
      <c r="AS58" s="14" t="n">
        <v>62988</v>
      </c>
      <c r="BA58" s="16" t="str">
        <f aca="false">IF(A59&lt;&gt;AA57,A59&amp;"/"&amp;AA57,A59)</f>
        <v>189/102</v>
      </c>
      <c r="BB58" s="16" t="str">
        <f aca="false">IF(B58&lt;&gt;AB58,B58&amp;CHAR(10)&amp;AB58,B58)</f>
        <v>AAD069</v>
      </c>
      <c r="BC58" s="16" t="n">
        <f aca="false">IF(C58&lt;&gt;AC58,C58&amp;CHAR(10)&amp;AC58,C58)</f>
        <v>6810</v>
      </c>
      <c r="BD58" s="16" t="str">
        <f aca="false">IF(D58&lt;&gt;AD58,D58&amp;CHAR(10)&amp;AD58,D58)</f>
        <v>Hospitality and Tourism</v>
      </c>
      <c r="BE58" s="16" t="str">
        <f aca="false">IF(E58&lt;&gt;AE58,E58&amp;CHAR(10)&amp;AE58,E58)</f>
        <v>Instructor</v>
      </c>
      <c r="BF58" s="16" t="str">
        <f aca="false">IF(F58&lt;&gt;AF58,F58&amp;CHAR(10)&amp;AF58,F58)</f>
        <v>Cosico, Narciso H.</v>
      </c>
      <c r="BG58" s="13" t="n">
        <f aca="false">IF(G58&lt;&gt;AG58,TEXT(G58,"MM/DD/YY")&amp;CHAR(10)&amp;TEXT(AG58,"MM/DD/YY"),G58)</f>
        <v>44050</v>
      </c>
      <c r="BH58" s="17" t="str">
        <f aca="false">IF(H58&lt;&gt;AH58,H58&amp;CHAR(10)&amp;AH58,H58)</f>
        <v>J-1-d</v>
      </c>
      <c r="BI58" s="13" t="n">
        <f aca="false">IF(I58&lt;&gt;AI58,TEXT(I58,"MM/DD/YY")&amp;CHAR(10)&amp;TEXT(AI58,"MM/DD/YY"),I58)</f>
        <v>45505</v>
      </c>
      <c r="BJ58" s="18" t="n">
        <f aca="false">IF(J58&lt;&gt;AJ58,TEXT(J58,"$###,###")&amp;CHAR(10)&amp;TEXT(AJ58,"$###,###"),J58)</f>
        <v>44326</v>
      </c>
      <c r="BK58" s="18" t="n">
        <f aca="false">IF(K58&lt;&gt;AK58,TEXT(K58,"$###,###")&amp;CHAR(10)&amp;TEXT(AK58,"$###,###"),K58)</f>
        <v>13045</v>
      </c>
      <c r="BL58" s="18" t="n">
        <f aca="false">IF(AND(L58&lt;&gt;"-",L58&lt;&gt;AL58),TEXT(L58,"$###,##0")&amp;CHAR(10)&amp;TEXT(AL58,"$###,##0"),L58)</f>
        <v>495</v>
      </c>
      <c r="BM58" s="18" t="n">
        <f aca="false">IF(M58&lt;&gt;AM58,TEXT(M58,"$###,###")&amp;CHAR(10)&amp;TEXT(AM58,"$###,###"),M58)</f>
        <v>643</v>
      </c>
      <c r="BN58" s="18" t="n">
        <f aca="false">IF(AND(N58&lt;&gt;"-",N58&lt;&gt;AN58),TEXT(N58,"$###,##0")&amp;CHAR(10)&amp;TEXT(AN58,"$###,##0"),N58)</f>
        <v>187</v>
      </c>
      <c r="BO58" s="18" t="n">
        <f aca="false">IF(AND(O58&lt;&gt;"-",O58&lt;&gt;AO58),TEXT(O58,"$###,##0")&amp;CHAR(10)&amp;TEXT(AO58,"$###,##0"),O58)</f>
        <v>3994</v>
      </c>
      <c r="BP58" s="18" t="n">
        <f aca="false">IF(AND(P58&lt;&gt;"-",P58&lt;&gt;AP58),TEXT(P58,"$###,##0")&amp;CHAR(10)&amp;TEXT(AP58,"$###,##0"),P58)</f>
        <v>298</v>
      </c>
      <c r="BQ58" s="17" t="n">
        <f aca="false">IF(Q58&lt;&gt;AQ58,Q58&amp;CHAR(10)&amp;AQ58,Q58)</f>
        <v>26</v>
      </c>
      <c r="BR58" s="18" t="n">
        <f aca="false">IF(R58&lt;&gt;AR58,TEXT(R58,"$###,###")&amp;CHAR(10)&amp;TEXT(AR58,"$###,###"),R58)</f>
        <v>18662</v>
      </c>
      <c r="BS58" s="18" t="n">
        <f aca="false">IF(S58&lt;&gt;AS58,TEXT(S58,"$###,###")&amp;CHAR(10)&amp;TEXT(AS58,"$###,###"),S58)</f>
        <v>62988</v>
      </c>
    </row>
    <row r="59" customFormat="false" ht="23.85" hidden="false" customHeight="false" outlineLevel="0" collapsed="false">
      <c r="A59" s="10" t="n">
        <v>189</v>
      </c>
      <c r="B59" s="11" t="s">
        <v>248</v>
      </c>
      <c r="C59" s="11" t="n">
        <v>6810</v>
      </c>
      <c r="D59" s="12" t="s">
        <v>208</v>
      </c>
      <c r="E59" s="12" t="s">
        <v>21</v>
      </c>
      <c r="F59" s="12" t="s">
        <v>249</v>
      </c>
      <c r="G59" s="13" t="n">
        <v>44929</v>
      </c>
      <c r="H59" s="11" t="s">
        <v>250</v>
      </c>
      <c r="I59" s="13" t="n">
        <v>45660</v>
      </c>
      <c r="J59" s="14" t="n">
        <v>29340</v>
      </c>
      <c r="K59" s="14" t="n">
        <v>8635</v>
      </c>
      <c r="L59" s="14" t="n">
        <v>0</v>
      </c>
      <c r="M59" s="14" t="n">
        <v>425</v>
      </c>
      <c r="N59" s="14" t="n">
        <v>187</v>
      </c>
      <c r="O59" s="14" t="n">
        <v>6116</v>
      </c>
      <c r="P59" s="14" t="n">
        <v>298</v>
      </c>
      <c r="Q59" s="11" t="n">
        <v>26</v>
      </c>
      <c r="R59" s="14" t="n">
        <v>15661</v>
      </c>
      <c r="S59" s="14" t="n">
        <v>45001</v>
      </c>
      <c r="X59" s="0" t="str">
        <f aca="false">B59</f>
        <v>AAD070</v>
      </c>
      <c r="Y59" s="15" t="n">
        <f aca="false">(B59=AB59)</f>
        <v>1</v>
      </c>
      <c r="AA59" s="12" t="n">
        <v>188</v>
      </c>
      <c r="AB59" s="11" t="s">
        <v>248</v>
      </c>
      <c r="AC59" s="11" t="n">
        <v>6810</v>
      </c>
      <c r="AD59" s="12" t="s">
        <v>208</v>
      </c>
      <c r="AE59" s="12" t="s">
        <v>21</v>
      </c>
      <c r="AF59" s="12" t="s">
        <v>249</v>
      </c>
      <c r="AG59" s="13" t="n">
        <v>44929</v>
      </c>
      <c r="AH59" s="11" t="s">
        <v>251</v>
      </c>
      <c r="AI59" s="13" t="n">
        <v>45294</v>
      </c>
      <c r="AJ59" s="14" t="n">
        <v>28269</v>
      </c>
      <c r="AK59" s="14" t="n">
        <v>8320</v>
      </c>
      <c r="AL59" s="14" t="n">
        <v>495</v>
      </c>
      <c r="AM59" s="14" t="n">
        <v>410</v>
      </c>
      <c r="AN59" s="14" t="n">
        <v>187</v>
      </c>
      <c r="AO59" s="14" t="n">
        <v>6116</v>
      </c>
      <c r="AP59" s="14" t="n">
        <v>298</v>
      </c>
      <c r="AQ59" s="11" t="n">
        <v>26</v>
      </c>
      <c r="AR59" s="14" t="n">
        <v>15826</v>
      </c>
      <c r="AS59" s="14" t="n">
        <v>44095</v>
      </c>
      <c r="BA59" s="16" t="str">
        <f aca="false">IF(A60&lt;&gt;AA58,A60&amp;"/"&amp;AA58,A60)</f>
        <v>146/103</v>
      </c>
      <c r="BB59" s="16" t="str">
        <f aca="false">IF(B59&lt;&gt;AB59,B59&amp;CHAR(10)&amp;AB59,B59)</f>
        <v>AAD070</v>
      </c>
      <c r="BC59" s="16" t="n">
        <f aca="false">IF(C59&lt;&gt;AC59,C59&amp;CHAR(10)&amp;AC59,C59)</f>
        <v>6810</v>
      </c>
      <c r="BD59" s="16" t="str">
        <f aca="false">IF(D59&lt;&gt;AD59,D59&amp;CHAR(10)&amp;AD59,D59)</f>
        <v>Hospitality and Tourism</v>
      </c>
      <c r="BE59" s="16" t="str">
        <f aca="false">IF(E59&lt;&gt;AE59,E59&amp;CHAR(10)&amp;AE59,E59)</f>
        <v>Administrative Aide</v>
      </c>
      <c r="BF59" s="16" t="str">
        <f aca="false">IF(F59&lt;&gt;AF59,F59&amp;CHAR(10)&amp;AF59,F59)</f>
        <v>Pinaula, Liberty A.</v>
      </c>
      <c r="BG59" s="13" t="n">
        <f aca="false">IF(G59&lt;&gt;AG59,TEXT(G59,"MM/DD/YY")&amp;CHAR(10)&amp;TEXT(AG59,"MM/DD/YY"),G59)</f>
        <v>44929</v>
      </c>
      <c r="BH59" s="17" t="str">
        <f aca="false">IF(H59&lt;&gt;AH59,H59&amp;CHAR(10)&amp;AH59,H59)</f>
        <v>F-2
F-1</v>
      </c>
      <c r="BI59" s="13" t="str">
        <f aca="false">IF(I59&lt;&gt;AI59,TEXT(I59,"MM/DD/YY")&amp;CHAR(10)&amp;TEXT(AI59,"MM/DD/YY"),I59)</f>
        <v>01/03/25
01/03/24</v>
      </c>
      <c r="BJ59" s="18" t="str">
        <f aca="false">IF(J59&lt;&gt;AJ59,TEXT(J59,"$###,###")&amp;CHAR(10)&amp;TEXT(AJ59,"$###,###"),J59)</f>
        <v>$29,340
$28,269</v>
      </c>
      <c r="BK59" s="18" t="str">
        <f aca="false">IF(K59&lt;&gt;AK59,TEXT(K59,"$###,###")&amp;CHAR(10)&amp;TEXT(AK59,"$###,###"),K59)</f>
        <v>$8,635
$8,320</v>
      </c>
      <c r="BL59" s="18" t="str">
        <f aca="false">IF(AND(L59&lt;&gt;"-",L59&lt;&gt;AL59),TEXT(L59,"$###,##0")&amp;CHAR(10)&amp;TEXT(AL59,"$###,##0"),L59)</f>
        <v>$0
$495</v>
      </c>
      <c r="BM59" s="18" t="str">
        <f aca="false">IF(M59&lt;&gt;AM59,TEXT(M59,"$###,###")&amp;CHAR(10)&amp;TEXT(AM59,"$###,###"),M59)</f>
        <v>$425
$410</v>
      </c>
      <c r="BN59" s="18" t="n">
        <f aca="false">IF(AND(N59&lt;&gt;"-",N59&lt;&gt;AN59),TEXT(N59,"$###,##0")&amp;CHAR(10)&amp;TEXT(AN59,"$###,##0"),N59)</f>
        <v>187</v>
      </c>
      <c r="BO59" s="18" t="n">
        <f aca="false">IF(AND(O59&lt;&gt;"-",O59&lt;&gt;AO59),TEXT(O59,"$###,##0")&amp;CHAR(10)&amp;TEXT(AO59,"$###,##0"),O59)</f>
        <v>6116</v>
      </c>
      <c r="BP59" s="18" t="n">
        <f aca="false">IF(AND(P59&lt;&gt;"-",P59&lt;&gt;AP59),TEXT(P59,"$###,##0")&amp;CHAR(10)&amp;TEXT(AP59,"$###,##0"),P59)</f>
        <v>298</v>
      </c>
      <c r="BQ59" s="17" t="n">
        <f aca="false">IF(Q59&lt;&gt;AQ59,Q59&amp;CHAR(10)&amp;AQ59,Q59)</f>
        <v>26</v>
      </c>
      <c r="BR59" s="18" t="str">
        <f aca="false">IF(R59&lt;&gt;AR59,TEXT(R59,"$###,###")&amp;CHAR(10)&amp;TEXT(AR59,"$###,###"),R59)</f>
        <v>$15,661
$15,826</v>
      </c>
      <c r="BS59" s="18" t="str">
        <f aca="false">IF(S59&lt;&gt;AS59,TEXT(S59,"$###,###")&amp;CHAR(10)&amp;TEXT(AS59,"$###,###"),S59)</f>
        <v>$45,001
$44,095</v>
      </c>
    </row>
    <row r="60" customFormat="false" ht="23.85" hidden="false" customHeight="false" outlineLevel="0" collapsed="false">
      <c r="A60" s="10" t="n">
        <v>146</v>
      </c>
      <c r="B60" s="11" t="s">
        <v>252</v>
      </c>
      <c r="C60" s="11" t="n">
        <v>7630</v>
      </c>
      <c r="D60" s="12" t="s">
        <v>253</v>
      </c>
      <c r="E60" s="12" t="s">
        <v>184</v>
      </c>
      <c r="F60" s="12" t="s">
        <v>254</v>
      </c>
      <c r="G60" s="13" t="n">
        <v>41134</v>
      </c>
      <c r="H60" s="11" t="s">
        <v>255</v>
      </c>
      <c r="I60" s="13" t="n">
        <v>45658</v>
      </c>
      <c r="J60" s="14" t="n">
        <v>69876</v>
      </c>
      <c r="K60" s="14" t="n">
        <v>20565</v>
      </c>
      <c r="L60" s="14" t="n">
        <v>0</v>
      </c>
      <c r="M60" s="14" t="n">
        <v>1013</v>
      </c>
      <c r="N60" s="14" t="n">
        <v>187</v>
      </c>
      <c r="O60" s="14" t="n">
        <v>6116</v>
      </c>
      <c r="P60" s="14" t="n">
        <v>298</v>
      </c>
      <c r="Q60" s="11" t="n">
        <v>26</v>
      </c>
      <c r="R60" s="14" t="n">
        <v>28179</v>
      </c>
      <c r="S60" s="14" t="n">
        <v>98055</v>
      </c>
      <c r="X60" s="0" t="str">
        <f aca="false">B60</f>
        <v>AAD071</v>
      </c>
      <c r="Y60" s="15" t="n">
        <f aca="false">(B60=AB60)</f>
        <v>1</v>
      </c>
      <c r="AA60" s="12" t="n">
        <v>146</v>
      </c>
      <c r="AB60" s="11" t="s">
        <v>252</v>
      </c>
      <c r="AC60" s="11" t="n">
        <v>7630</v>
      </c>
      <c r="AD60" s="12" t="s">
        <v>253</v>
      </c>
      <c r="AE60" s="12" t="s">
        <v>184</v>
      </c>
      <c r="AF60" s="12" t="s">
        <v>254</v>
      </c>
      <c r="AG60" s="13" t="n">
        <v>41134</v>
      </c>
      <c r="AH60" s="11" t="s">
        <v>256</v>
      </c>
      <c r="AI60" s="13" t="n">
        <v>45292</v>
      </c>
      <c r="AJ60" s="14" t="n">
        <v>69699</v>
      </c>
      <c r="AK60" s="14" t="n">
        <v>20512</v>
      </c>
      <c r="AL60" s="14" t="n">
        <v>0</v>
      </c>
      <c r="AM60" s="14" t="n">
        <v>1011</v>
      </c>
      <c r="AN60" s="14" t="n">
        <v>187</v>
      </c>
      <c r="AO60" s="14" t="n">
        <v>6116</v>
      </c>
      <c r="AP60" s="14" t="n">
        <v>298</v>
      </c>
      <c r="AQ60" s="11" t="n">
        <v>26</v>
      </c>
      <c r="AR60" s="14" t="n">
        <v>28124</v>
      </c>
      <c r="AS60" s="14" t="n">
        <v>97823</v>
      </c>
      <c r="BA60" s="16" t="str">
        <f aca="false">IF(A61&lt;&gt;AA59,A61&amp;"/"&amp;AA59,A61)</f>
        <v>138/188</v>
      </c>
      <c r="BB60" s="16" t="str">
        <f aca="false">IF(B60&lt;&gt;AB60,B60&amp;CHAR(10)&amp;AB60,B60)</f>
        <v>AAD071</v>
      </c>
      <c r="BC60" s="16" t="n">
        <f aca="false">IF(C60&lt;&gt;AC60,C60&amp;CHAR(10)&amp;AC60,C60)</f>
        <v>7630</v>
      </c>
      <c r="BD60" s="16" t="str">
        <f aca="false">IF(D60&lt;&gt;AD60,D60&amp;CHAR(10)&amp;AD60,D60)</f>
        <v>Accommodative Services</v>
      </c>
      <c r="BE60" s="16" t="str">
        <f aca="false">IF(E60&lt;&gt;AE60,E60&amp;CHAR(10)&amp;AE60,E60)</f>
        <v>Program Specialist</v>
      </c>
      <c r="BF60" s="16" t="str">
        <f aca="false">IF(F60&lt;&gt;AF60,F60&amp;CHAR(10)&amp;AF60,F60)</f>
        <v>Payne, John F.</v>
      </c>
      <c r="BG60" s="13" t="n">
        <f aca="false">IF(G60&lt;&gt;AG60,TEXT(G60,"MM/DD/YY")&amp;CHAR(10)&amp;TEXT(AG60,"MM/DD/YY"),G60)</f>
        <v>41134</v>
      </c>
      <c r="BH60" s="17" t="str">
        <f aca="false">IF(H60&lt;&gt;AH60,H60&amp;CHAR(10)&amp;AH60,H60)</f>
        <v>M-4-a
K-10-c</v>
      </c>
      <c r="BI60" s="13" t="str">
        <f aca="false">IF(I60&lt;&gt;AI60,TEXT(I60,"MM/DD/YY")&amp;CHAR(10)&amp;TEXT(AI60,"MM/DD/YY"),I60)</f>
        <v>01/01/25
01/01/24</v>
      </c>
      <c r="BJ60" s="18" t="str">
        <f aca="false">IF(J60&lt;&gt;AJ60,TEXT(J60,"$###,###")&amp;CHAR(10)&amp;TEXT(AJ60,"$###,###"),J60)</f>
        <v>$69,876
$69,699</v>
      </c>
      <c r="BK60" s="18" t="str">
        <f aca="false">IF(K60&lt;&gt;AK60,TEXT(K60,"$###,###")&amp;CHAR(10)&amp;TEXT(AK60,"$###,###"),K60)</f>
        <v>$20,565
$20,512</v>
      </c>
      <c r="BL60" s="18" t="n">
        <f aca="false">IF(AND(L60&lt;&gt;"-",L60&lt;&gt;AL60),TEXT(L60,"$###,##0")&amp;CHAR(10)&amp;TEXT(AL60,"$###,##0"),L60)</f>
        <v>0</v>
      </c>
      <c r="BM60" s="18" t="str">
        <f aca="false">IF(M60&lt;&gt;AM60,TEXT(M60,"$###,###")&amp;CHAR(10)&amp;TEXT(AM60,"$###,###"),M60)</f>
        <v>$1,013
$1,011</v>
      </c>
      <c r="BN60" s="18" t="n">
        <f aca="false">IF(AND(N60&lt;&gt;"-",N60&lt;&gt;AN60),TEXT(N60,"$###,##0")&amp;CHAR(10)&amp;TEXT(AN60,"$###,##0"),N60)</f>
        <v>187</v>
      </c>
      <c r="BO60" s="18" t="n">
        <f aca="false">IF(AND(O60&lt;&gt;"-",O60&lt;&gt;AO60),TEXT(O60,"$###,##0")&amp;CHAR(10)&amp;TEXT(AO60,"$###,##0"),O60)</f>
        <v>6116</v>
      </c>
      <c r="BP60" s="18" t="n">
        <f aca="false">IF(AND(P60&lt;&gt;"-",P60&lt;&gt;AP60),TEXT(P60,"$###,##0")&amp;CHAR(10)&amp;TEXT(AP60,"$###,##0"),P60)</f>
        <v>298</v>
      </c>
      <c r="BQ60" s="17" t="n">
        <f aca="false">IF(Q60&lt;&gt;AQ60,Q60&amp;CHAR(10)&amp;AQ60,Q60)</f>
        <v>26</v>
      </c>
      <c r="BR60" s="18" t="str">
        <f aca="false">IF(R60&lt;&gt;AR60,TEXT(R60,"$###,###")&amp;CHAR(10)&amp;TEXT(AR60,"$###,###"),R60)</f>
        <v>$28,179
$28,124</v>
      </c>
      <c r="BS60" s="18" t="str">
        <f aca="false">IF(S60&lt;&gt;AS60,TEXT(S60,"$###,###")&amp;CHAR(10)&amp;TEXT(AS60,"$###,###"),S60)</f>
        <v>$98,055
$97,823</v>
      </c>
    </row>
    <row r="61" customFormat="false" ht="23.85" hidden="false" customHeight="false" outlineLevel="0" collapsed="false">
      <c r="A61" s="10" t="n">
        <v>138</v>
      </c>
      <c r="B61" s="11" t="s">
        <v>257</v>
      </c>
      <c r="C61" s="11" t="n">
        <v>7610</v>
      </c>
      <c r="D61" s="12" t="s">
        <v>258</v>
      </c>
      <c r="E61" s="12" t="s">
        <v>220</v>
      </c>
      <c r="F61" s="12" t="s">
        <v>259</v>
      </c>
      <c r="G61" s="13" t="n">
        <v>39826</v>
      </c>
      <c r="H61" s="11" t="s">
        <v>260</v>
      </c>
      <c r="I61" s="13" t="n">
        <v>46119</v>
      </c>
      <c r="J61" s="14" t="n">
        <v>52047</v>
      </c>
      <c r="K61" s="14" t="n">
        <v>15317</v>
      </c>
      <c r="L61" s="14" t="n">
        <v>0</v>
      </c>
      <c r="M61" s="14" t="n">
        <v>755</v>
      </c>
      <c r="N61" s="14" t="n">
        <v>187</v>
      </c>
      <c r="O61" s="14" t="n">
        <v>9595</v>
      </c>
      <c r="P61" s="14" t="n">
        <v>328</v>
      </c>
      <c r="Q61" s="11" t="n">
        <v>26</v>
      </c>
      <c r="R61" s="14" t="n">
        <v>26183</v>
      </c>
      <c r="S61" s="14" t="n">
        <v>78230</v>
      </c>
      <c r="X61" s="0" t="str">
        <f aca="false">B61</f>
        <v>AAD073</v>
      </c>
      <c r="Y61" s="15" t="n">
        <f aca="false">(B61=AB61)</f>
        <v>1</v>
      </c>
      <c r="AA61" s="12" t="n">
        <v>138</v>
      </c>
      <c r="AB61" s="11" t="s">
        <v>257</v>
      </c>
      <c r="AC61" s="11" t="n">
        <v>7610</v>
      </c>
      <c r="AD61" s="12" t="s">
        <v>258</v>
      </c>
      <c r="AE61" s="12" t="s">
        <v>220</v>
      </c>
      <c r="AF61" s="12" t="s">
        <v>259</v>
      </c>
      <c r="AG61" s="13" t="n">
        <v>39826</v>
      </c>
      <c r="AH61" s="11" t="s">
        <v>261</v>
      </c>
      <c r="AI61" s="13" t="n">
        <v>45389</v>
      </c>
      <c r="AJ61" s="14" t="n">
        <v>50446</v>
      </c>
      <c r="AK61" s="14" t="n">
        <v>14846</v>
      </c>
      <c r="AL61" s="14" t="n">
        <v>495</v>
      </c>
      <c r="AM61" s="14" t="n">
        <v>731</v>
      </c>
      <c r="AN61" s="14" t="n">
        <v>187</v>
      </c>
      <c r="AO61" s="14" t="n">
        <v>9595</v>
      </c>
      <c r="AP61" s="14" t="n">
        <v>328</v>
      </c>
      <c r="AQ61" s="11" t="n">
        <v>26</v>
      </c>
      <c r="AR61" s="14" t="n">
        <v>26183</v>
      </c>
      <c r="AS61" s="14" t="n">
        <v>76629</v>
      </c>
      <c r="BA61" s="16" t="str">
        <f aca="false">IF(A62&lt;&gt;AA60,A62&amp;"/"&amp;AA60,A62)</f>
        <v>209/146</v>
      </c>
      <c r="BB61" s="16" t="str">
        <f aca="false">IF(B61&lt;&gt;AB61,B61&amp;CHAR(10)&amp;AB61,B61)</f>
        <v>AAD073</v>
      </c>
      <c r="BC61" s="16" t="n">
        <f aca="false">IF(C61&lt;&gt;AC61,C61&amp;CHAR(10)&amp;AC61,C61)</f>
        <v>7610</v>
      </c>
      <c r="BD61" s="16" t="str">
        <f aca="false">IF(D61&lt;&gt;AD61,D61&amp;CHAR(10)&amp;AD61,D61)</f>
        <v>Assessment and Counseling</v>
      </c>
      <c r="BE61" s="16" t="str">
        <f aca="false">IF(E61&lt;&gt;AE61,E61&amp;CHAR(10)&amp;AE61,E61)</f>
        <v>Administrative Assistant</v>
      </c>
      <c r="BF61" s="16" t="str">
        <f aca="false">IF(F61&lt;&gt;AF61,F61&amp;CHAR(10)&amp;AF61,F61)</f>
        <v>Mesa, Genevieve P.</v>
      </c>
      <c r="BG61" s="13" t="n">
        <f aca="false">IF(G61&lt;&gt;AG61,TEXT(G61,"MM/DD/YY")&amp;CHAR(10)&amp;TEXT(AG61,"MM/DD/YY"),G61)</f>
        <v>39826</v>
      </c>
      <c r="BH61" s="17" t="str">
        <f aca="false">IF(H61&lt;&gt;AH61,H61&amp;CHAR(10)&amp;AH61,H61)</f>
        <v>J-10
J-9</v>
      </c>
      <c r="BI61" s="13" t="str">
        <f aca="false">IF(I61&lt;&gt;AI61,TEXT(I61,"MM/DD/YY")&amp;CHAR(10)&amp;TEXT(AI61,"MM/DD/YY"),I61)</f>
        <v>04/07/26
04/07/24</v>
      </c>
      <c r="BJ61" s="18" t="str">
        <f aca="false">IF(J61&lt;&gt;AJ61,TEXT(J61,"$###,###")&amp;CHAR(10)&amp;TEXT(AJ61,"$###,###"),J61)</f>
        <v>$52,047
$50,446</v>
      </c>
      <c r="BK61" s="18" t="str">
        <f aca="false">IF(K61&lt;&gt;AK61,TEXT(K61,"$###,###")&amp;CHAR(10)&amp;TEXT(AK61,"$###,###"),K61)</f>
        <v>$15,317
$14,846</v>
      </c>
      <c r="BL61" s="18" t="str">
        <f aca="false">IF(AND(L61&lt;&gt;"-",L61&lt;&gt;AL61),TEXT(L61,"$###,##0")&amp;CHAR(10)&amp;TEXT(AL61,"$###,##0"),L61)</f>
        <v>$0
$495</v>
      </c>
      <c r="BM61" s="18" t="str">
        <f aca="false">IF(M61&lt;&gt;AM61,TEXT(M61,"$###,###")&amp;CHAR(10)&amp;TEXT(AM61,"$###,###"),M61)</f>
        <v>$755
$731</v>
      </c>
      <c r="BN61" s="18" t="n">
        <f aca="false">IF(AND(N61&lt;&gt;"-",N61&lt;&gt;AN61),TEXT(N61,"$###,##0")&amp;CHAR(10)&amp;TEXT(AN61,"$###,##0"),N61)</f>
        <v>187</v>
      </c>
      <c r="BO61" s="18" t="n">
        <f aca="false">IF(AND(O61&lt;&gt;"-",O61&lt;&gt;AO61),TEXT(O61,"$###,##0")&amp;CHAR(10)&amp;TEXT(AO61,"$###,##0"),O61)</f>
        <v>9595</v>
      </c>
      <c r="BP61" s="18" t="n">
        <f aca="false">IF(AND(P61&lt;&gt;"-",P61&lt;&gt;AP61),TEXT(P61,"$###,##0")&amp;CHAR(10)&amp;TEXT(AP61,"$###,##0"),P61)</f>
        <v>328</v>
      </c>
      <c r="BQ61" s="17" t="n">
        <f aca="false">IF(Q61&lt;&gt;AQ61,Q61&amp;CHAR(10)&amp;AQ61,Q61)</f>
        <v>26</v>
      </c>
      <c r="BR61" s="18" t="n">
        <f aca="false">IF(R61&lt;&gt;AR61,TEXT(R61,"$###,###")&amp;CHAR(10)&amp;TEXT(AR61,"$###,###"),R61)</f>
        <v>26183</v>
      </c>
      <c r="BS61" s="18" t="str">
        <f aca="false">IF(S61&lt;&gt;AS61,TEXT(S61,"$###,###")&amp;CHAR(10)&amp;TEXT(AS61,"$###,###"),S61)</f>
        <v>$78,230
$76,629</v>
      </c>
    </row>
    <row r="62" customFormat="false" ht="23.85" hidden="false" customHeight="false" outlineLevel="0" collapsed="false">
      <c r="A62" s="10" t="n">
        <v>209</v>
      </c>
      <c r="B62" s="11" t="s">
        <v>262</v>
      </c>
      <c r="C62" s="11" t="n">
        <v>5000</v>
      </c>
      <c r="D62" s="12" t="s">
        <v>263</v>
      </c>
      <c r="E62" s="12" t="s">
        <v>220</v>
      </c>
      <c r="F62" s="12" t="s">
        <v>264</v>
      </c>
      <c r="G62" s="13" t="n">
        <v>45110</v>
      </c>
      <c r="H62" s="11" t="s">
        <v>265</v>
      </c>
      <c r="I62" s="13" t="n">
        <v>45931</v>
      </c>
      <c r="J62" s="14" t="n">
        <v>48894</v>
      </c>
      <c r="K62" s="14" t="n">
        <v>14390</v>
      </c>
      <c r="L62" s="14" t="n">
        <v>0</v>
      </c>
      <c r="M62" s="14" t="n">
        <v>709</v>
      </c>
      <c r="N62" s="14" t="n">
        <v>187</v>
      </c>
      <c r="O62" s="14" t="n">
        <v>3994</v>
      </c>
      <c r="P62" s="14" t="n">
        <v>298</v>
      </c>
      <c r="Q62" s="11" t="n">
        <v>26</v>
      </c>
      <c r="R62" s="14" t="n">
        <v>19577</v>
      </c>
      <c r="S62" s="14" t="n">
        <v>68471</v>
      </c>
      <c r="X62" s="0" t="str">
        <f aca="false">B62</f>
        <v>AAD077</v>
      </c>
      <c r="Y62" s="15" t="n">
        <f aca="false">(B62=AB62)</f>
        <v>1</v>
      </c>
      <c r="AA62" s="12" t="n">
        <v>209</v>
      </c>
      <c r="AB62" s="11" t="s">
        <v>262</v>
      </c>
      <c r="AC62" s="11" t="n">
        <v>5000</v>
      </c>
      <c r="AD62" s="12" t="s">
        <v>263</v>
      </c>
      <c r="AE62" s="12" t="s">
        <v>220</v>
      </c>
      <c r="AF62" s="12" t="s">
        <v>264</v>
      </c>
      <c r="AG62" s="13" t="n">
        <v>45110</v>
      </c>
      <c r="AH62" s="11" t="s">
        <v>266</v>
      </c>
      <c r="AI62" s="13" t="n">
        <v>45383</v>
      </c>
      <c r="AJ62" s="14" t="n">
        <v>47391</v>
      </c>
      <c r="AK62" s="14" t="n">
        <v>13947</v>
      </c>
      <c r="AL62" s="14" t="n">
        <v>0</v>
      </c>
      <c r="AM62" s="14" t="n">
        <v>687</v>
      </c>
      <c r="AN62" s="14" t="n">
        <v>187</v>
      </c>
      <c r="AO62" s="14" t="n">
        <v>3994</v>
      </c>
      <c r="AP62" s="14" t="n">
        <v>298</v>
      </c>
      <c r="AQ62" s="11" t="n">
        <v>26</v>
      </c>
      <c r="AR62" s="14" t="n">
        <v>19113</v>
      </c>
      <c r="AS62" s="14" t="n">
        <v>66504</v>
      </c>
      <c r="BA62" s="16" t="str">
        <f aca="false">IF(A63&lt;&gt;AA61,A63&amp;"/"&amp;AA61,A63)</f>
        <v>55/138</v>
      </c>
      <c r="BB62" s="16" t="str">
        <f aca="false">IF(B62&lt;&gt;AB62,B62&amp;CHAR(10)&amp;AB62,B62)</f>
        <v>AAD077</v>
      </c>
      <c r="BC62" s="16" t="n">
        <f aca="false">IF(C62&lt;&gt;AC62,C62&amp;CHAR(10)&amp;AC62,C62)</f>
        <v>5000</v>
      </c>
      <c r="BD62" s="16" t="str">
        <f aca="false">IF(D62&lt;&gt;AD62,D62&amp;CHAR(10)&amp;AD62,D62)</f>
        <v>VP Academic Affairs</v>
      </c>
      <c r="BE62" s="16" t="str">
        <f aca="false">IF(E62&lt;&gt;AE62,E62&amp;CHAR(10)&amp;AE62,E62)</f>
        <v>Administrative Assistant</v>
      </c>
      <c r="BF62" s="16" t="str">
        <f aca="false">IF(F62&lt;&gt;AF62,F62&amp;CHAR(10)&amp;AF62,F62)</f>
        <v>Blas, Barbara J.</v>
      </c>
      <c r="BG62" s="13" t="n">
        <f aca="false">IF(G62&lt;&gt;AG62,TEXT(G62,"MM/DD/YY")&amp;CHAR(10)&amp;TEXT(AG62,"MM/DD/YY"),G62)</f>
        <v>45110</v>
      </c>
      <c r="BH62" s="17" t="str">
        <f aca="false">IF(H62&lt;&gt;AH62,H62&amp;CHAR(10)&amp;AH62,H62)</f>
        <v>J-8
J-7</v>
      </c>
      <c r="BI62" s="13" t="str">
        <f aca="false">IF(I62&lt;&gt;AI62,TEXT(I62,"MM/DD/YY")&amp;CHAR(10)&amp;TEXT(AI62,"MM/DD/YY"),I62)</f>
        <v>10/01/25
04/01/24</v>
      </c>
      <c r="BJ62" s="18" t="str">
        <f aca="false">IF(J62&lt;&gt;AJ62,TEXT(J62,"$###,###")&amp;CHAR(10)&amp;TEXT(AJ62,"$###,###"),J62)</f>
        <v>$48,894
$47,391</v>
      </c>
      <c r="BK62" s="18" t="str">
        <f aca="false">IF(K62&lt;&gt;AK62,TEXT(K62,"$###,###")&amp;CHAR(10)&amp;TEXT(AK62,"$###,###"),K62)</f>
        <v>$14,390
$13,947</v>
      </c>
      <c r="BL62" s="18" t="n">
        <f aca="false">IF(AND(L62&lt;&gt;"-",L62&lt;&gt;AL62),TEXT(L62,"$###,##0")&amp;CHAR(10)&amp;TEXT(AL62,"$###,##0"),L62)</f>
        <v>0</v>
      </c>
      <c r="BM62" s="18" t="str">
        <f aca="false">IF(M62&lt;&gt;AM62,TEXT(M62,"$###,###")&amp;CHAR(10)&amp;TEXT(AM62,"$###,###"),M62)</f>
        <v>$709
$687</v>
      </c>
      <c r="BN62" s="18" t="n">
        <f aca="false">IF(AND(N62&lt;&gt;"-",N62&lt;&gt;AN62),TEXT(N62,"$###,##0")&amp;CHAR(10)&amp;TEXT(AN62,"$###,##0"),N62)</f>
        <v>187</v>
      </c>
      <c r="BO62" s="18" t="n">
        <f aca="false">IF(AND(O62&lt;&gt;"-",O62&lt;&gt;AO62),TEXT(O62,"$###,##0")&amp;CHAR(10)&amp;TEXT(AO62,"$###,##0"),O62)</f>
        <v>3994</v>
      </c>
      <c r="BP62" s="18" t="n">
        <f aca="false">IF(AND(P62&lt;&gt;"-",P62&lt;&gt;AP62),TEXT(P62,"$###,##0")&amp;CHAR(10)&amp;TEXT(AP62,"$###,##0"),P62)</f>
        <v>298</v>
      </c>
      <c r="BQ62" s="17" t="n">
        <f aca="false">IF(Q62&lt;&gt;AQ62,Q62&amp;CHAR(10)&amp;AQ62,Q62)</f>
        <v>26</v>
      </c>
      <c r="BR62" s="18" t="str">
        <f aca="false">IF(R62&lt;&gt;AR62,TEXT(R62,"$###,###")&amp;CHAR(10)&amp;TEXT(AR62,"$###,###"),R62)</f>
        <v>$19,577
$19,113</v>
      </c>
      <c r="BS62" s="18" t="str">
        <f aca="false">IF(S62&lt;&gt;AS62,TEXT(S62,"$###,###")&amp;CHAR(10)&amp;TEXT(AS62,"$###,###"),S62)</f>
        <v>$68,471
$66,504</v>
      </c>
    </row>
    <row r="63" customFormat="false" ht="23.85" hidden="false" customHeight="false" outlineLevel="0" collapsed="false">
      <c r="A63" s="10" t="n">
        <v>55</v>
      </c>
      <c r="B63" s="11" t="s">
        <v>267</v>
      </c>
      <c r="C63" s="11" t="n">
        <v>5000</v>
      </c>
      <c r="D63" s="12" t="s">
        <v>263</v>
      </c>
      <c r="E63" s="12" t="s">
        <v>268</v>
      </c>
      <c r="F63" s="12" t="s">
        <v>269</v>
      </c>
      <c r="G63" s="13" t="n">
        <v>44105</v>
      </c>
      <c r="H63" s="11" t="s">
        <v>270</v>
      </c>
      <c r="I63" s="13" t="n">
        <v>45658</v>
      </c>
      <c r="J63" s="14" t="n">
        <v>141075</v>
      </c>
      <c r="K63" s="14" t="n">
        <v>41518</v>
      </c>
      <c r="L63" s="14" t="n">
        <v>0</v>
      </c>
      <c r="M63" s="14" t="n">
        <v>2046</v>
      </c>
      <c r="N63" s="14" t="n">
        <v>187</v>
      </c>
      <c r="O63" s="14" t="n">
        <v>15670</v>
      </c>
      <c r="P63" s="14" t="n">
        <v>530</v>
      </c>
      <c r="Q63" s="11" t="n">
        <v>26</v>
      </c>
      <c r="R63" s="14" t="n">
        <v>59951</v>
      </c>
      <c r="S63" s="14" t="n">
        <v>201026</v>
      </c>
      <c r="X63" s="0" t="str">
        <f aca="false">B63</f>
        <v>AAD078</v>
      </c>
      <c r="Y63" s="15" t="n">
        <f aca="false">(B63=AB63)</f>
        <v>1</v>
      </c>
      <c r="AA63" s="12" t="n">
        <v>55</v>
      </c>
      <c r="AB63" s="11" t="s">
        <v>267</v>
      </c>
      <c r="AC63" s="11" t="n">
        <v>5000</v>
      </c>
      <c r="AD63" s="12" t="s">
        <v>263</v>
      </c>
      <c r="AE63" s="12" t="s">
        <v>268</v>
      </c>
      <c r="AF63" s="12" t="s">
        <v>269</v>
      </c>
      <c r="AG63" s="13" t="n">
        <v>44105</v>
      </c>
      <c r="AH63" s="11" t="s">
        <v>271</v>
      </c>
      <c r="AI63" s="13" t="n">
        <v>45292</v>
      </c>
      <c r="AJ63" s="14" t="n">
        <v>135111</v>
      </c>
      <c r="AK63" s="14" t="n">
        <v>39763</v>
      </c>
      <c r="AL63" s="14" t="n">
        <v>0</v>
      </c>
      <c r="AM63" s="14" t="n">
        <v>1959</v>
      </c>
      <c r="AN63" s="14" t="n">
        <v>187</v>
      </c>
      <c r="AO63" s="14" t="n">
        <v>15670</v>
      </c>
      <c r="AP63" s="14" t="n">
        <v>530</v>
      </c>
      <c r="AQ63" s="11" t="n">
        <v>26</v>
      </c>
      <c r="AR63" s="14" t="n">
        <v>58109</v>
      </c>
      <c r="AS63" s="14" t="n">
        <v>193220</v>
      </c>
      <c r="BA63" s="16" t="str">
        <f aca="false">IF(A64&lt;&gt;AA62,A64&amp;"/"&amp;AA62,A64)</f>
        <v>65/209</v>
      </c>
      <c r="BB63" s="16" t="str">
        <f aca="false">IF(B63&lt;&gt;AB63,B63&amp;CHAR(10)&amp;AB63,B63)</f>
        <v>AAD078</v>
      </c>
      <c r="BC63" s="16" t="n">
        <f aca="false">IF(C63&lt;&gt;AC63,C63&amp;CHAR(10)&amp;AC63,C63)</f>
        <v>5000</v>
      </c>
      <c r="BD63" s="16" t="str">
        <f aca="false">IF(D63&lt;&gt;AD63,D63&amp;CHAR(10)&amp;AD63,D63)</f>
        <v>VP Academic Affairs</v>
      </c>
      <c r="BE63" s="16" t="str">
        <f aca="false">IF(E63&lt;&gt;AE63,E63&amp;CHAR(10)&amp;AE63,E63)</f>
        <v>Vice President</v>
      </c>
      <c r="BF63" s="16" t="str">
        <f aca="false">IF(F63&lt;&gt;AF63,F63&amp;CHAR(10)&amp;AF63,F63)</f>
        <v>Tudela, Virginia C.</v>
      </c>
      <c r="BG63" s="13" t="n">
        <f aca="false">IF(G63&lt;&gt;AG63,TEXT(G63,"MM/DD/YY")&amp;CHAR(10)&amp;TEXT(AG63,"MM/DD/YY"),G63)</f>
        <v>44105</v>
      </c>
      <c r="BH63" s="17" t="str">
        <f aca="false">IF(H63&lt;&gt;AH63,H63&amp;CHAR(10)&amp;AH63,H63)</f>
        <v>R-5-c
Q-5-d</v>
      </c>
      <c r="BI63" s="13" t="str">
        <f aca="false">IF(I63&lt;&gt;AI63,TEXT(I63,"MM/DD/YY")&amp;CHAR(10)&amp;TEXT(AI63,"MM/DD/YY"),I63)</f>
        <v>01/01/25
01/01/24</v>
      </c>
      <c r="BJ63" s="18" t="str">
        <f aca="false">IF(J63&lt;&gt;AJ63,TEXT(J63,"$###,###")&amp;CHAR(10)&amp;TEXT(AJ63,"$###,###"),J63)</f>
        <v>$141,075
$135,111</v>
      </c>
      <c r="BK63" s="18" t="str">
        <f aca="false">IF(K63&lt;&gt;AK63,TEXT(K63,"$###,###")&amp;CHAR(10)&amp;TEXT(AK63,"$###,###"),K63)</f>
        <v>$41,518
$39,763</v>
      </c>
      <c r="BL63" s="18" t="n">
        <f aca="false">IF(AND(L63&lt;&gt;"-",L63&lt;&gt;AL63),TEXT(L63,"$###,##0")&amp;CHAR(10)&amp;TEXT(AL63,"$###,##0"),L63)</f>
        <v>0</v>
      </c>
      <c r="BM63" s="18" t="str">
        <f aca="false">IF(M63&lt;&gt;AM63,TEXT(M63,"$###,###")&amp;CHAR(10)&amp;TEXT(AM63,"$###,###"),M63)</f>
        <v>$2,046
$1,959</v>
      </c>
      <c r="BN63" s="18" t="n">
        <f aca="false">IF(AND(N63&lt;&gt;"-",N63&lt;&gt;AN63),TEXT(N63,"$###,##0")&amp;CHAR(10)&amp;TEXT(AN63,"$###,##0"),N63)</f>
        <v>187</v>
      </c>
      <c r="BO63" s="18" t="n">
        <f aca="false">IF(AND(O63&lt;&gt;"-",O63&lt;&gt;AO63),TEXT(O63,"$###,##0")&amp;CHAR(10)&amp;TEXT(AO63,"$###,##0"),O63)</f>
        <v>15670</v>
      </c>
      <c r="BP63" s="18" t="n">
        <f aca="false">IF(AND(P63&lt;&gt;"-",P63&lt;&gt;AP63),TEXT(P63,"$###,##0")&amp;CHAR(10)&amp;TEXT(AP63,"$###,##0"),P63)</f>
        <v>530</v>
      </c>
      <c r="BQ63" s="17" t="n">
        <f aca="false">IF(Q63&lt;&gt;AQ63,Q63&amp;CHAR(10)&amp;AQ63,Q63)</f>
        <v>26</v>
      </c>
      <c r="BR63" s="18" t="str">
        <f aca="false">IF(R63&lt;&gt;AR63,TEXT(R63,"$###,###")&amp;CHAR(10)&amp;TEXT(AR63,"$###,###"),R63)</f>
        <v>$59,951
$58,109</v>
      </c>
      <c r="BS63" s="18" t="str">
        <f aca="false">IF(S63&lt;&gt;AS63,TEXT(S63,"$###,###")&amp;CHAR(10)&amp;TEXT(AS63,"$###,###"),S63)</f>
        <v>$201,026
$193,220</v>
      </c>
    </row>
    <row r="64" customFormat="false" ht="12.8" hidden="false" customHeight="false" outlineLevel="0" collapsed="false">
      <c r="A64" s="10" t="n">
        <v>65</v>
      </c>
      <c r="B64" s="11" t="s">
        <v>272</v>
      </c>
      <c r="C64" s="11" t="n">
        <v>5050</v>
      </c>
      <c r="D64" s="12" t="s">
        <v>160</v>
      </c>
      <c r="E64" s="12" t="s">
        <v>273</v>
      </c>
      <c r="F64" s="12" t="s">
        <v>274</v>
      </c>
      <c r="G64" s="13" t="n">
        <v>34673</v>
      </c>
      <c r="H64" s="11" t="s">
        <v>275</v>
      </c>
      <c r="I64" s="13" t="n">
        <v>46001</v>
      </c>
      <c r="J64" s="14" t="n">
        <v>52597</v>
      </c>
      <c r="K64" s="14" t="n">
        <v>15479</v>
      </c>
      <c r="L64" s="14" t="n">
        <v>0</v>
      </c>
      <c r="M64" s="14" t="n">
        <v>763</v>
      </c>
      <c r="N64" s="14" t="n">
        <v>187</v>
      </c>
      <c r="O64" s="14" t="n">
        <v>11231</v>
      </c>
      <c r="P64" s="14" t="n">
        <v>393</v>
      </c>
      <c r="Q64" s="11" t="n">
        <v>26</v>
      </c>
      <c r="R64" s="14" t="n">
        <v>28053</v>
      </c>
      <c r="S64" s="14" t="n">
        <v>80650</v>
      </c>
      <c r="X64" s="0" t="str">
        <f aca="false">B64</f>
        <v>AAD079</v>
      </c>
      <c r="Y64" s="15" t="n">
        <f aca="false">(B64=AB64)</f>
        <v>1</v>
      </c>
      <c r="AA64" s="12" t="n">
        <v>65</v>
      </c>
      <c r="AB64" s="11" t="s">
        <v>272</v>
      </c>
      <c r="AC64" s="11" t="n">
        <v>5050</v>
      </c>
      <c r="AD64" s="12" t="s">
        <v>160</v>
      </c>
      <c r="AE64" s="12" t="s">
        <v>273</v>
      </c>
      <c r="AF64" s="12" t="s">
        <v>274</v>
      </c>
      <c r="AG64" s="13" t="n">
        <v>34673</v>
      </c>
      <c r="AH64" s="11" t="s">
        <v>275</v>
      </c>
      <c r="AI64" s="13" t="n">
        <v>46001</v>
      </c>
      <c r="AJ64" s="14" t="n">
        <v>52597</v>
      </c>
      <c r="AK64" s="14" t="n">
        <v>15479</v>
      </c>
      <c r="AL64" s="14" t="n">
        <v>0</v>
      </c>
      <c r="AM64" s="14" t="n">
        <v>763</v>
      </c>
      <c r="AN64" s="14" t="n">
        <v>187</v>
      </c>
      <c r="AO64" s="14" t="n">
        <v>11231</v>
      </c>
      <c r="AP64" s="14" t="n">
        <v>393</v>
      </c>
      <c r="AQ64" s="11" t="n">
        <v>26</v>
      </c>
      <c r="AR64" s="14" t="n">
        <v>28053</v>
      </c>
      <c r="AS64" s="14" t="n">
        <v>80650</v>
      </c>
      <c r="BA64" s="16" t="str">
        <f aca="false">IF(A65&lt;&gt;AA63,A65&amp;"/"&amp;AA63,A65)</f>
        <v>134/55</v>
      </c>
      <c r="BB64" s="16" t="str">
        <f aca="false">IF(B64&lt;&gt;AB64,B64&amp;CHAR(10)&amp;AB64,B64)</f>
        <v>AAD079</v>
      </c>
      <c r="BC64" s="16" t="n">
        <f aca="false">IF(C64&lt;&gt;AC64,C64&amp;CHAR(10)&amp;AC64,C64)</f>
        <v>5050</v>
      </c>
      <c r="BD64" s="16" t="str">
        <f aca="false">IF(D64&lt;&gt;AD64,D64&amp;CHAR(10)&amp;AD64,D64)</f>
        <v>Continuing Education</v>
      </c>
      <c r="BE64" s="16" t="str">
        <f aca="false">IF(E64&lt;&gt;AE64,E64&amp;CHAR(10)&amp;AE64,E64)</f>
        <v>Test Examiner</v>
      </c>
      <c r="BF64" s="16" t="str">
        <f aca="false">IF(F64&lt;&gt;AF64,F64&amp;CHAR(10)&amp;AF64,F64)</f>
        <v>Cruz, Evangeline P.</v>
      </c>
      <c r="BG64" s="13" t="n">
        <f aca="false">IF(G64&lt;&gt;AG64,TEXT(G64,"MM/DD/YY")&amp;CHAR(10)&amp;TEXT(AG64,"MM/DD/YY"),G64)</f>
        <v>34673</v>
      </c>
      <c r="BH64" s="17" t="str">
        <f aca="false">IF(H64&lt;&gt;AH64,H64&amp;CHAR(10)&amp;AH64,H64)</f>
        <v>I-13</v>
      </c>
      <c r="BI64" s="13" t="n">
        <f aca="false">IF(I64&lt;&gt;AI64,TEXT(I64,"MM/DD/YY")&amp;CHAR(10)&amp;TEXT(AI64,"MM/DD/YY"),I64)</f>
        <v>46001</v>
      </c>
      <c r="BJ64" s="18" t="n">
        <f aca="false">IF(J64&lt;&gt;AJ64,TEXT(J64,"$###,###")&amp;CHAR(10)&amp;TEXT(AJ64,"$###,###"),J64)</f>
        <v>52597</v>
      </c>
      <c r="BK64" s="18" t="n">
        <f aca="false">IF(K64&lt;&gt;AK64,TEXT(K64,"$###,###")&amp;CHAR(10)&amp;TEXT(AK64,"$###,###"),K64)</f>
        <v>15479</v>
      </c>
      <c r="BL64" s="18" t="n">
        <f aca="false">IF(AND(L64&lt;&gt;"-",L64&lt;&gt;AL64),TEXT(L64,"$###,##0")&amp;CHAR(10)&amp;TEXT(AL64,"$###,##0"),L64)</f>
        <v>0</v>
      </c>
      <c r="BM64" s="18" t="n">
        <f aca="false">IF(M64&lt;&gt;AM64,TEXT(M64,"$###,###")&amp;CHAR(10)&amp;TEXT(AM64,"$###,###"),M64)</f>
        <v>763</v>
      </c>
      <c r="BN64" s="18" t="n">
        <f aca="false">IF(AND(N64&lt;&gt;"-",N64&lt;&gt;AN64),TEXT(N64,"$###,##0")&amp;CHAR(10)&amp;TEXT(AN64,"$###,##0"),N64)</f>
        <v>187</v>
      </c>
      <c r="BO64" s="18" t="n">
        <f aca="false">IF(AND(O64&lt;&gt;"-",O64&lt;&gt;AO64),TEXT(O64,"$###,##0")&amp;CHAR(10)&amp;TEXT(AO64,"$###,##0"),O64)</f>
        <v>11231</v>
      </c>
      <c r="BP64" s="18" t="n">
        <f aca="false">IF(AND(P64&lt;&gt;"-",P64&lt;&gt;AP64),TEXT(P64,"$###,##0")&amp;CHAR(10)&amp;TEXT(AP64,"$###,##0"),P64)</f>
        <v>393</v>
      </c>
      <c r="BQ64" s="17" t="n">
        <f aca="false">IF(Q64&lt;&gt;AQ64,Q64&amp;CHAR(10)&amp;AQ64,Q64)</f>
        <v>26</v>
      </c>
      <c r="BR64" s="18" t="n">
        <f aca="false">IF(R64&lt;&gt;AR64,TEXT(R64,"$###,###")&amp;CHAR(10)&amp;TEXT(AR64,"$###,###"),R64)</f>
        <v>28053</v>
      </c>
      <c r="BS64" s="18" t="n">
        <f aca="false">IF(S64&lt;&gt;AS64,TEXT(S64,"$###,###")&amp;CHAR(10)&amp;TEXT(AS64,"$###,###"),S64)</f>
        <v>80650</v>
      </c>
    </row>
    <row r="65" customFormat="false" ht="23.85" hidden="false" customHeight="false" outlineLevel="0" collapsed="false">
      <c r="A65" s="10" t="n">
        <v>134</v>
      </c>
      <c r="B65" s="11" t="s">
        <v>276</v>
      </c>
      <c r="C65" s="11" t="n">
        <v>7420</v>
      </c>
      <c r="D65" s="12" t="s">
        <v>71</v>
      </c>
      <c r="E65" s="12" t="s">
        <v>164</v>
      </c>
      <c r="F65" s="12" t="s">
        <v>277</v>
      </c>
      <c r="G65" s="13" t="n">
        <v>44676</v>
      </c>
      <c r="H65" s="11" t="s">
        <v>278</v>
      </c>
      <c r="I65" s="13" t="n">
        <v>45772</v>
      </c>
      <c r="J65" s="14" t="n">
        <v>53571</v>
      </c>
      <c r="K65" s="14" t="n">
        <v>15766</v>
      </c>
      <c r="L65" s="14" t="n">
        <v>495</v>
      </c>
      <c r="M65" s="14" t="n">
        <v>777</v>
      </c>
      <c r="N65" s="14" t="n">
        <v>187</v>
      </c>
      <c r="O65" s="14" t="n">
        <v>3994</v>
      </c>
      <c r="P65" s="14" t="n">
        <v>298</v>
      </c>
      <c r="Q65" s="11" t="n">
        <v>26</v>
      </c>
      <c r="R65" s="14" t="n">
        <v>21517</v>
      </c>
      <c r="S65" s="14" t="n">
        <v>75088</v>
      </c>
      <c r="X65" s="0" t="str">
        <f aca="false">B65</f>
        <v>AAD080</v>
      </c>
      <c r="Y65" s="15" t="n">
        <f aca="false">(B65=AB65)</f>
        <v>1</v>
      </c>
      <c r="AA65" s="12" t="n">
        <v>134</v>
      </c>
      <c r="AB65" s="11" t="s">
        <v>276</v>
      </c>
      <c r="AC65" s="11" t="n">
        <v>7420</v>
      </c>
      <c r="AD65" s="12" t="s">
        <v>71</v>
      </c>
      <c r="AE65" s="12" t="s">
        <v>164</v>
      </c>
      <c r="AF65" s="12" t="s">
        <v>277</v>
      </c>
      <c r="AG65" s="13" t="n">
        <v>44676</v>
      </c>
      <c r="AH65" s="11" t="s">
        <v>279</v>
      </c>
      <c r="AI65" s="13" t="n">
        <v>45407</v>
      </c>
      <c r="AJ65" s="14" t="n">
        <v>51615</v>
      </c>
      <c r="AK65" s="14" t="n">
        <v>15190</v>
      </c>
      <c r="AL65" s="14" t="n">
        <v>495</v>
      </c>
      <c r="AM65" s="14" t="n">
        <v>748</v>
      </c>
      <c r="AN65" s="14" t="n">
        <v>187</v>
      </c>
      <c r="AO65" s="14" t="n">
        <v>3994</v>
      </c>
      <c r="AP65" s="14" t="n">
        <v>298</v>
      </c>
      <c r="AQ65" s="11" t="n">
        <v>26</v>
      </c>
      <c r="AR65" s="14" t="n">
        <v>20913</v>
      </c>
      <c r="AS65" s="14" t="n">
        <v>72528</v>
      </c>
      <c r="BA65" s="16" t="str">
        <f aca="false">IF(A66&lt;&gt;AA64,A66&amp;"/"&amp;AA64,A66)</f>
        <v>79/65</v>
      </c>
      <c r="BB65" s="16" t="str">
        <f aca="false">IF(B65&lt;&gt;AB65,B65&amp;CHAR(10)&amp;AB65,B65)</f>
        <v>AAD080</v>
      </c>
      <c r="BC65" s="16" t="n">
        <f aca="false">IF(C65&lt;&gt;AC65,C65&amp;CHAR(10)&amp;AC65,C65)</f>
        <v>7420</v>
      </c>
      <c r="BD65" s="16" t="str">
        <f aca="false">IF(D65&lt;&gt;AD65,D65&amp;CHAR(10)&amp;AD65,D65)</f>
        <v>Center for Student Involvement</v>
      </c>
      <c r="BE65" s="16" t="str">
        <f aca="false">IF(E65&lt;&gt;AE65,E65&amp;CHAR(10)&amp;AE65,E65)</f>
        <v>Program Coordinator II</v>
      </c>
      <c r="BF65" s="16" t="str">
        <f aca="false">IF(F65&lt;&gt;AF65,F65&amp;CHAR(10)&amp;AF65,F65)</f>
        <v>Davis, Adrian E.</v>
      </c>
      <c r="BG65" s="13" t="n">
        <f aca="false">IF(G65&lt;&gt;AG65,TEXT(G65,"MM/DD/YY")&amp;CHAR(10)&amp;TEXT(AG65,"MM/DD/YY"),G65)</f>
        <v>44676</v>
      </c>
      <c r="BH65" s="17" t="str">
        <f aca="false">IF(H65&lt;&gt;AH65,H65&amp;CHAR(10)&amp;AH65,H65)</f>
        <v>M-3
M-2</v>
      </c>
      <c r="BI65" s="13" t="str">
        <f aca="false">IF(I65&lt;&gt;AI65,TEXT(I65,"MM/DD/YY")&amp;CHAR(10)&amp;TEXT(AI65,"MM/DD/YY"),I65)</f>
        <v>04/25/25
04/25/24</v>
      </c>
      <c r="BJ65" s="18" t="str">
        <f aca="false">IF(J65&lt;&gt;AJ65,TEXT(J65,"$###,###")&amp;CHAR(10)&amp;TEXT(AJ65,"$###,###"),J65)</f>
        <v>$53,571
$51,615</v>
      </c>
      <c r="BK65" s="18" t="str">
        <f aca="false">IF(K65&lt;&gt;AK65,TEXT(K65,"$###,###")&amp;CHAR(10)&amp;TEXT(AK65,"$###,###"),K65)</f>
        <v>$15,766
$15,190</v>
      </c>
      <c r="BL65" s="18" t="n">
        <f aca="false">IF(AND(L65&lt;&gt;"-",L65&lt;&gt;AL65),TEXT(L65,"$###,##0")&amp;CHAR(10)&amp;TEXT(AL65,"$###,##0"),L65)</f>
        <v>495</v>
      </c>
      <c r="BM65" s="18" t="str">
        <f aca="false">IF(M65&lt;&gt;AM65,TEXT(M65,"$###,###")&amp;CHAR(10)&amp;TEXT(AM65,"$###,###"),M65)</f>
        <v>$777
$748</v>
      </c>
      <c r="BN65" s="18" t="n">
        <f aca="false">IF(AND(N65&lt;&gt;"-",N65&lt;&gt;AN65),TEXT(N65,"$###,##0")&amp;CHAR(10)&amp;TEXT(AN65,"$###,##0"),N65)</f>
        <v>187</v>
      </c>
      <c r="BO65" s="18" t="n">
        <f aca="false">IF(AND(O65&lt;&gt;"-",O65&lt;&gt;AO65),TEXT(O65,"$###,##0")&amp;CHAR(10)&amp;TEXT(AO65,"$###,##0"),O65)</f>
        <v>3994</v>
      </c>
      <c r="BP65" s="18" t="n">
        <f aca="false">IF(AND(P65&lt;&gt;"-",P65&lt;&gt;AP65),TEXT(P65,"$###,##0")&amp;CHAR(10)&amp;TEXT(AP65,"$###,##0"),P65)</f>
        <v>298</v>
      </c>
      <c r="BQ65" s="17" t="n">
        <f aca="false">IF(Q65&lt;&gt;AQ65,Q65&amp;CHAR(10)&amp;AQ65,Q65)</f>
        <v>26</v>
      </c>
      <c r="BR65" s="18" t="str">
        <f aca="false">IF(R65&lt;&gt;AR65,TEXT(R65,"$###,###")&amp;CHAR(10)&amp;TEXT(AR65,"$###,###"),R65)</f>
        <v>$21,517
$20,913</v>
      </c>
      <c r="BS65" s="18" t="str">
        <f aca="false">IF(S65&lt;&gt;AS65,TEXT(S65,"$###,###")&amp;CHAR(10)&amp;TEXT(AS65,"$###,###"),S65)</f>
        <v>$75,088
$72,528</v>
      </c>
    </row>
    <row r="66" customFormat="false" ht="23.85" hidden="false" customHeight="false" outlineLevel="0" collapsed="false">
      <c r="A66" s="10" t="n">
        <v>79</v>
      </c>
      <c r="B66" s="11" t="s">
        <v>280</v>
      </c>
      <c r="C66" s="11" t="n">
        <v>6130</v>
      </c>
      <c r="D66" s="12" t="s">
        <v>281</v>
      </c>
      <c r="E66" s="12" t="s">
        <v>164</v>
      </c>
      <c r="F66" s="12" t="s">
        <v>282</v>
      </c>
      <c r="G66" s="13" t="n">
        <v>44508</v>
      </c>
      <c r="H66" s="11" t="s">
        <v>283</v>
      </c>
      <c r="I66" s="13" t="n">
        <v>45604</v>
      </c>
      <c r="J66" s="14" t="n">
        <v>57708</v>
      </c>
      <c r="K66" s="14" t="n">
        <v>16983</v>
      </c>
      <c r="L66" s="14" t="n">
        <v>495</v>
      </c>
      <c r="M66" s="14" t="n">
        <v>837</v>
      </c>
      <c r="N66" s="14" t="n">
        <v>187</v>
      </c>
      <c r="O66" s="14" t="n">
        <v>11231</v>
      </c>
      <c r="P66" s="14" t="n">
        <v>393</v>
      </c>
      <c r="Q66" s="11" t="n">
        <v>26</v>
      </c>
      <c r="R66" s="14" t="n">
        <v>30126</v>
      </c>
      <c r="S66" s="14" t="n">
        <v>87834</v>
      </c>
      <c r="X66" s="0" t="str">
        <f aca="false">B66</f>
        <v>AAD081</v>
      </c>
      <c r="Y66" s="15" t="n">
        <f aca="false">(B66=AB66)</f>
        <v>1</v>
      </c>
      <c r="AA66" s="12" t="n">
        <v>79</v>
      </c>
      <c r="AB66" s="11" t="s">
        <v>280</v>
      </c>
      <c r="AC66" s="11" t="n">
        <v>6130</v>
      </c>
      <c r="AD66" s="12" t="s">
        <v>281</v>
      </c>
      <c r="AE66" s="12" t="s">
        <v>164</v>
      </c>
      <c r="AF66" s="12" t="s">
        <v>282</v>
      </c>
      <c r="AG66" s="13" t="n">
        <v>44508</v>
      </c>
      <c r="AH66" s="11" t="s">
        <v>283</v>
      </c>
      <c r="AI66" s="13" t="n">
        <v>45604</v>
      </c>
      <c r="AJ66" s="14" t="n">
        <v>57708</v>
      </c>
      <c r="AK66" s="14" t="n">
        <v>16983</v>
      </c>
      <c r="AL66" s="14" t="n">
        <v>495</v>
      </c>
      <c r="AM66" s="14" t="n">
        <v>837</v>
      </c>
      <c r="AN66" s="14" t="n">
        <v>187</v>
      </c>
      <c r="AO66" s="14" t="n">
        <v>11231</v>
      </c>
      <c r="AP66" s="14" t="n">
        <v>530</v>
      </c>
      <c r="AQ66" s="11" t="n">
        <v>26</v>
      </c>
      <c r="AR66" s="14" t="n">
        <v>30263</v>
      </c>
      <c r="AS66" s="14" t="n">
        <v>87971</v>
      </c>
      <c r="BA66" s="16" t="str">
        <f aca="false">IF(A67&lt;&gt;AA65,A67&amp;"/"&amp;AA65,A67)</f>
        <v>107/134</v>
      </c>
      <c r="BB66" s="16" t="str">
        <f aca="false">IF(B66&lt;&gt;AB66,B66&amp;CHAR(10)&amp;AB66,B66)</f>
        <v>AAD081</v>
      </c>
      <c r="BC66" s="16" t="n">
        <f aca="false">IF(C66&lt;&gt;AC66,C66&amp;CHAR(10)&amp;AC66,C66)</f>
        <v>6130</v>
      </c>
      <c r="BD66" s="16" t="str">
        <f aca="false">IF(D66&lt;&gt;AD66,D66&amp;CHAR(10)&amp;AD66,D66)</f>
        <v>Reach For College</v>
      </c>
      <c r="BE66" s="16" t="str">
        <f aca="false">IF(E66&lt;&gt;AE66,E66&amp;CHAR(10)&amp;AE66,E66)</f>
        <v>Program Coordinator II</v>
      </c>
      <c r="BF66" s="16" t="str">
        <f aca="false">IF(F66&lt;&gt;AF66,F66&amp;CHAR(10)&amp;AF66,F66)</f>
        <v>Mateo, Eleanor D.</v>
      </c>
      <c r="BG66" s="13" t="n">
        <f aca="false">IF(G66&lt;&gt;AG66,TEXT(G66,"MM/DD/YY")&amp;CHAR(10)&amp;TEXT(AG66,"MM/DD/YY"),G66)</f>
        <v>44508</v>
      </c>
      <c r="BH66" s="17" t="str">
        <f aca="false">IF(H66&lt;&gt;AH66,H66&amp;CHAR(10)&amp;AH66,H66)</f>
        <v>M-5</v>
      </c>
      <c r="BI66" s="13" t="n">
        <f aca="false">IF(I66&lt;&gt;AI66,TEXT(I66,"MM/DD/YY")&amp;CHAR(10)&amp;TEXT(AI66,"MM/DD/YY"),I66)</f>
        <v>45604</v>
      </c>
      <c r="BJ66" s="18" t="n">
        <f aca="false">IF(J66&lt;&gt;AJ66,TEXT(J66,"$###,###")&amp;CHAR(10)&amp;TEXT(AJ66,"$###,###"),J66)</f>
        <v>57708</v>
      </c>
      <c r="BK66" s="18" t="n">
        <f aca="false">IF(K66&lt;&gt;AK66,TEXT(K66,"$###,###")&amp;CHAR(10)&amp;TEXT(AK66,"$###,###"),K66)</f>
        <v>16983</v>
      </c>
      <c r="BL66" s="18" t="n">
        <f aca="false">IF(AND(L66&lt;&gt;"-",L66&lt;&gt;AL66),TEXT(L66,"$###,##0")&amp;CHAR(10)&amp;TEXT(AL66,"$###,##0"),L66)</f>
        <v>495</v>
      </c>
      <c r="BM66" s="18" t="n">
        <f aca="false">IF(M66&lt;&gt;AM66,TEXT(M66,"$###,###")&amp;CHAR(10)&amp;TEXT(AM66,"$###,###"),M66)</f>
        <v>837</v>
      </c>
      <c r="BN66" s="18" t="n">
        <f aca="false">IF(AND(N66&lt;&gt;"-",N66&lt;&gt;AN66),TEXT(N66,"$###,##0")&amp;CHAR(10)&amp;TEXT(AN66,"$###,##0"),N66)</f>
        <v>187</v>
      </c>
      <c r="BO66" s="18" t="n">
        <f aca="false">IF(AND(O66&lt;&gt;"-",O66&lt;&gt;AO66),TEXT(O66,"$###,##0")&amp;CHAR(10)&amp;TEXT(AO66,"$###,##0"),O66)</f>
        <v>11231</v>
      </c>
      <c r="BP66" s="18" t="str">
        <f aca="false">IF(AND(P66&lt;&gt;"-",P66&lt;&gt;AP66),TEXT(P66,"$###,##0")&amp;CHAR(10)&amp;TEXT(AP66,"$###,##0"),P66)</f>
        <v>$393
$530</v>
      </c>
      <c r="BQ66" s="17" t="n">
        <f aca="false">IF(Q66&lt;&gt;AQ66,Q66&amp;CHAR(10)&amp;AQ66,Q66)</f>
        <v>26</v>
      </c>
      <c r="BR66" s="18" t="str">
        <f aca="false">IF(R66&lt;&gt;AR66,TEXT(R66,"$###,###")&amp;CHAR(10)&amp;TEXT(AR66,"$###,###"),R66)</f>
        <v>$30,126
$30,263</v>
      </c>
      <c r="BS66" s="18" t="str">
        <f aca="false">IF(S66&lt;&gt;AS66,TEXT(S66,"$###,###")&amp;CHAR(10)&amp;TEXT(AS66,"$###,###"),S66)</f>
        <v>$87,834
$87,971</v>
      </c>
    </row>
    <row r="67" customFormat="false" ht="12.8" hidden="false" customHeight="false" outlineLevel="0" collapsed="false">
      <c r="A67" s="10" t="n">
        <v>107</v>
      </c>
      <c r="B67" s="11" t="s">
        <v>284</v>
      </c>
      <c r="C67" s="11" t="n">
        <v>6820</v>
      </c>
      <c r="D67" s="12" t="s">
        <v>133</v>
      </c>
      <c r="E67" s="12" t="s">
        <v>83</v>
      </c>
      <c r="F67" s="12" t="s">
        <v>285</v>
      </c>
      <c r="G67" s="13" t="n">
        <v>44414</v>
      </c>
      <c r="H67" s="11" t="s">
        <v>286</v>
      </c>
      <c r="I67" s="13" t="n">
        <v>45505</v>
      </c>
      <c r="J67" s="14" t="n">
        <v>37308</v>
      </c>
      <c r="K67" s="14" t="n">
        <v>10980</v>
      </c>
      <c r="L67" s="14" t="n">
        <v>495</v>
      </c>
      <c r="M67" s="14" t="n">
        <v>541</v>
      </c>
      <c r="N67" s="14" t="n">
        <v>187</v>
      </c>
      <c r="O67" s="14" t="n">
        <v>9595</v>
      </c>
      <c r="P67" s="14" t="n">
        <v>328</v>
      </c>
      <c r="Q67" s="11" t="n">
        <v>26</v>
      </c>
      <c r="R67" s="14" t="n">
        <v>22126</v>
      </c>
      <c r="S67" s="14" t="n">
        <v>59434</v>
      </c>
      <c r="X67" s="0" t="str">
        <f aca="false">B67</f>
        <v>AAD082</v>
      </c>
      <c r="Y67" s="15" t="n">
        <f aca="false">(B67=AB67)</f>
        <v>1</v>
      </c>
      <c r="AA67" s="12" t="n">
        <v>107</v>
      </c>
      <c r="AB67" s="11" t="s">
        <v>284</v>
      </c>
      <c r="AC67" s="11" t="n">
        <v>6820</v>
      </c>
      <c r="AD67" s="12" t="s">
        <v>133</v>
      </c>
      <c r="AE67" s="12" t="s">
        <v>83</v>
      </c>
      <c r="AF67" s="12" t="s">
        <v>285</v>
      </c>
      <c r="AG67" s="13" t="n">
        <v>44414</v>
      </c>
      <c r="AH67" s="11" t="s">
        <v>286</v>
      </c>
      <c r="AI67" s="13" t="n">
        <v>45505</v>
      </c>
      <c r="AJ67" s="14" t="n">
        <v>37308</v>
      </c>
      <c r="AK67" s="14" t="n">
        <v>10980</v>
      </c>
      <c r="AL67" s="14" t="n">
        <v>495</v>
      </c>
      <c r="AM67" s="14" t="n">
        <v>541</v>
      </c>
      <c r="AN67" s="14" t="n">
        <v>187</v>
      </c>
      <c r="AO67" s="14" t="n">
        <v>9595</v>
      </c>
      <c r="AP67" s="14" t="n">
        <v>328</v>
      </c>
      <c r="AQ67" s="11" t="n">
        <v>26</v>
      </c>
      <c r="AR67" s="14" t="n">
        <v>22126</v>
      </c>
      <c r="AS67" s="14" t="n">
        <v>59434</v>
      </c>
      <c r="BA67" s="16" t="str">
        <f aca="false">IF(A68&lt;&gt;AA66,A68&amp;"/"&amp;AA66,A68)</f>
        <v>180/79</v>
      </c>
      <c r="BB67" s="16" t="str">
        <f aca="false">IF(B67&lt;&gt;AB67,B67&amp;CHAR(10)&amp;AB67,B67)</f>
        <v>AAD082</v>
      </c>
      <c r="BC67" s="16" t="n">
        <f aca="false">IF(C67&lt;&gt;AC67,C67&amp;CHAR(10)&amp;AC67,C67)</f>
        <v>6820</v>
      </c>
      <c r="BD67" s="16" t="str">
        <f aca="false">IF(D67&lt;&gt;AD67,D67&amp;CHAR(10)&amp;AD67,D67)</f>
        <v>Culinary and Foodservices</v>
      </c>
      <c r="BE67" s="16" t="str">
        <f aca="false">IF(E67&lt;&gt;AE67,E67&amp;CHAR(10)&amp;AE67,E67)</f>
        <v>Assistant Instructor</v>
      </c>
      <c r="BF67" s="16" t="str">
        <f aca="false">IF(F67&lt;&gt;AF67,F67&amp;CHAR(10)&amp;AF67,F67)</f>
        <v>Olarte, Regine Erika F.</v>
      </c>
      <c r="BG67" s="13" t="n">
        <f aca="false">IF(G67&lt;&gt;AG67,TEXT(G67,"MM/DD/YY")&amp;CHAR(10)&amp;TEXT(AG67,"MM/DD/YY"),G67)</f>
        <v>44414</v>
      </c>
      <c r="BH67" s="17" t="str">
        <f aca="false">IF(H67&lt;&gt;AH67,H67&amp;CHAR(10)&amp;AH67,H67)</f>
        <v>I-2-a</v>
      </c>
      <c r="BI67" s="13" t="n">
        <f aca="false">IF(I67&lt;&gt;AI67,TEXT(I67,"MM/DD/YY")&amp;CHAR(10)&amp;TEXT(AI67,"MM/DD/YY"),I67)</f>
        <v>45505</v>
      </c>
      <c r="BJ67" s="18" t="n">
        <f aca="false">IF(J67&lt;&gt;AJ67,TEXT(J67,"$###,###")&amp;CHAR(10)&amp;TEXT(AJ67,"$###,###"),J67)</f>
        <v>37308</v>
      </c>
      <c r="BK67" s="18" t="n">
        <f aca="false">IF(K67&lt;&gt;AK67,TEXT(K67,"$###,###")&amp;CHAR(10)&amp;TEXT(AK67,"$###,###"),K67)</f>
        <v>10980</v>
      </c>
      <c r="BL67" s="18" t="n">
        <f aca="false">IF(AND(L67&lt;&gt;"-",L67&lt;&gt;AL67),TEXT(L67,"$###,##0")&amp;CHAR(10)&amp;TEXT(AL67,"$###,##0"),L67)</f>
        <v>495</v>
      </c>
      <c r="BM67" s="18" t="n">
        <f aca="false">IF(M67&lt;&gt;AM67,TEXT(M67,"$###,###")&amp;CHAR(10)&amp;TEXT(AM67,"$###,###"),M67)</f>
        <v>541</v>
      </c>
      <c r="BN67" s="18" t="n">
        <f aca="false">IF(AND(N67&lt;&gt;"-",N67&lt;&gt;AN67),TEXT(N67,"$###,##0")&amp;CHAR(10)&amp;TEXT(AN67,"$###,##0"),N67)</f>
        <v>187</v>
      </c>
      <c r="BO67" s="18" t="n">
        <f aca="false">IF(AND(O67&lt;&gt;"-",O67&lt;&gt;AO67),TEXT(O67,"$###,##0")&amp;CHAR(10)&amp;TEXT(AO67,"$###,##0"),O67)</f>
        <v>9595</v>
      </c>
      <c r="BP67" s="18" t="n">
        <f aca="false">IF(AND(P67&lt;&gt;"-",P67&lt;&gt;AP67),TEXT(P67,"$###,##0")&amp;CHAR(10)&amp;TEXT(AP67,"$###,##0"),P67)</f>
        <v>328</v>
      </c>
      <c r="BQ67" s="17" t="n">
        <f aca="false">IF(Q67&lt;&gt;AQ67,Q67&amp;CHAR(10)&amp;AQ67,Q67)</f>
        <v>26</v>
      </c>
      <c r="BR67" s="18" t="n">
        <f aca="false">IF(R67&lt;&gt;AR67,TEXT(R67,"$###,###")&amp;CHAR(10)&amp;TEXT(AR67,"$###,###"),R67)</f>
        <v>22126</v>
      </c>
      <c r="BS67" s="18" t="n">
        <f aca="false">IF(S67&lt;&gt;AS67,TEXT(S67,"$###,###")&amp;CHAR(10)&amp;TEXT(AS67,"$###,###"),S67)</f>
        <v>59434</v>
      </c>
    </row>
    <row r="68" customFormat="false" ht="23.85" hidden="false" customHeight="false" outlineLevel="0" collapsed="false">
      <c r="A68" s="10" t="n">
        <v>180</v>
      </c>
      <c r="B68" s="11" t="s">
        <v>287</v>
      </c>
      <c r="C68" s="11" t="n">
        <v>6150</v>
      </c>
      <c r="D68" s="12" t="s">
        <v>288</v>
      </c>
      <c r="E68" s="12" t="s">
        <v>83</v>
      </c>
      <c r="F68" s="12" t="s">
        <v>289</v>
      </c>
      <c r="G68" s="13" t="s">
        <v>66</v>
      </c>
      <c r="H68" s="11" t="s">
        <v>152</v>
      </c>
      <c r="I68" s="13" t="s">
        <v>66</v>
      </c>
      <c r="J68" s="14" t="n">
        <v>35852</v>
      </c>
      <c r="K68" s="14" t="n">
        <v>10551</v>
      </c>
      <c r="L68" s="14" t="n">
        <v>495</v>
      </c>
      <c r="M68" s="14" t="n">
        <v>520</v>
      </c>
      <c r="N68" s="14" t="n">
        <v>0</v>
      </c>
      <c r="O68" s="14" t="n">
        <v>15670</v>
      </c>
      <c r="P68" s="14" t="n">
        <v>530</v>
      </c>
      <c r="Q68" s="11" t="n">
        <v>21</v>
      </c>
      <c r="R68" s="14" t="n">
        <v>27766</v>
      </c>
      <c r="S68" s="14" t="n">
        <v>63618</v>
      </c>
      <c r="X68" s="0" t="str">
        <f aca="false">B68</f>
        <v>AAD083</v>
      </c>
      <c r="Y68" s="15" t="n">
        <f aca="false">(B68=AB68)</f>
        <v>1</v>
      </c>
      <c r="AA68" s="12" t="n">
        <v>179</v>
      </c>
      <c r="AB68" s="11" t="s">
        <v>287</v>
      </c>
      <c r="AC68" s="11" t="n">
        <v>6150</v>
      </c>
      <c r="AD68" s="12" t="s">
        <v>288</v>
      </c>
      <c r="AE68" s="12" t="s">
        <v>83</v>
      </c>
      <c r="AF68" s="12" t="s">
        <v>290</v>
      </c>
      <c r="AG68" s="13" t="n">
        <v>45250</v>
      </c>
      <c r="AH68" s="11" t="s">
        <v>152</v>
      </c>
      <c r="AI68" s="13" t="s">
        <v>69</v>
      </c>
      <c r="AJ68" s="14" t="n">
        <v>35852</v>
      </c>
      <c r="AK68" s="14" t="n">
        <v>10551</v>
      </c>
      <c r="AL68" s="14" t="n">
        <v>495</v>
      </c>
      <c r="AM68" s="14" t="n">
        <v>520</v>
      </c>
      <c r="AN68" s="14" t="n">
        <v>187</v>
      </c>
      <c r="AO68" s="14" t="n">
        <v>15670</v>
      </c>
      <c r="AP68" s="14" t="n">
        <v>530</v>
      </c>
      <c r="AQ68" s="11" t="n">
        <v>21</v>
      </c>
      <c r="AR68" s="14" t="n">
        <v>27953</v>
      </c>
      <c r="AS68" s="14" t="n">
        <v>63805</v>
      </c>
      <c r="BA68" s="16" t="str">
        <f aca="false">IF(A69&lt;&gt;AA67,A69&amp;"/"&amp;AA67,A69)</f>
        <v>108/107</v>
      </c>
      <c r="BB68" s="16" t="str">
        <f aca="false">IF(B68&lt;&gt;AB68,B68&amp;CHAR(10)&amp;AB68,B68)</f>
        <v>AAD083</v>
      </c>
      <c r="BC68" s="16" t="n">
        <f aca="false">IF(C68&lt;&gt;AC68,C68&amp;CHAR(10)&amp;AC68,C68)</f>
        <v>6150</v>
      </c>
      <c r="BD68" s="16" t="str">
        <f aca="false">IF(D68&lt;&gt;AD68,D68&amp;CHAR(10)&amp;AD68,D68)</f>
        <v>Education - Cosmetology</v>
      </c>
      <c r="BE68" s="16" t="str">
        <f aca="false">IF(E68&lt;&gt;AE68,E68&amp;CHAR(10)&amp;AE68,E68)</f>
        <v>Assistant Instructor</v>
      </c>
      <c r="BF68" s="16" t="str">
        <f aca="false">IF(F68&lt;&gt;AF68,F68&amp;CHAR(10)&amp;AF68,F68)</f>
        <v>**Vacant-Lizama, D.
Lizama, Dion M.A.</v>
      </c>
      <c r="BG68" s="13" t="str">
        <f aca="false">IF(G68&lt;&gt;AG68,TEXT(G68,"MM/DD/YY")&amp;CHAR(10)&amp;TEXT(AG68,"MM/DD/YY"),G68)</f>
        <v>-
11/20/23</v>
      </c>
      <c r="BH68" s="17" t="str">
        <f aca="false">IF(H68&lt;&gt;AH68,H68&amp;CHAR(10)&amp;AH68,H68)</f>
        <v>I-1-a</v>
      </c>
      <c r="BI68" s="13" t="str">
        <f aca="false">IF(I68&lt;&gt;AI68,TEXT(I68,"MM/DD/YY")&amp;CHAR(10)&amp;TEXT(AI68,"MM/DD/YY"),I68)</f>
        <v>-
LTA</v>
      </c>
      <c r="BJ68" s="18" t="n">
        <f aca="false">IF(J68&lt;&gt;AJ68,TEXT(J68,"$###,###")&amp;CHAR(10)&amp;TEXT(AJ68,"$###,###"),J68)</f>
        <v>35852</v>
      </c>
      <c r="BK68" s="18" t="n">
        <f aca="false">IF(K68&lt;&gt;AK68,TEXT(K68,"$###,###")&amp;CHAR(10)&amp;TEXT(AK68,"$###,###"),K68)</f>
        <v>10551</v>
      </c>
      <c r="BL68" s="18" t="n">
        <f aca="false">IF(AND(L68&lt;&gt;"-",L68&lt;&gt;AL68),TEXT(L68,"$###,##0")&amp;CHAR(10)&amp;TEXT(AL68,"$###,##0"),L68)</f>
        <v>495</v>
      </c>
      <c r="BM68" s="18" t="n">
        <f aca="false">IF(M68&lt;&gt;AM68,TEXT(M68,"$###,###")&amp;CHAR(10)&amp;TEXT(AM68,"$###,###"),M68)</f>
        <v>520</v>
      </c>
      <c r="BN68" s="18" t="str">
        <f aca="false">IF(AND(N68&lt;&gt;"-",N68&lt;&gt;AN68),TEXT(N68,"$###,##0")&amp;CHAR(10)&amp;TEXT(AN68,"$###,##0"),N68)</f>
        <v>$0
$187</v>
      </c>
      <c r="BO68" s="18" t="n">
        <f aca="false">IF(AND(O68&lt;&gt;"-",O68&lt;&gt;AO68),TEXT(O68,"$###,##0")&amp;CHAR(10)&amp;TEXT(AO68,"$###,##0"),O68)</f>
        <v>15670</v>
      </c>
      <c r="BP68" s="18" t="n">
        <f aca="false">IF(AND(P68&lt;&gt;"-",P68&lt;&gt;AP68),TEXT(P68,"$###,##0")&amp;CHAR(10)&amp;TEXT(AP68,"$###,##0"),P68)</f>
        <v>530</v>
      </c>
      <c r="BQ68" s="17" t="n">
        <f aca="false">IF(Q68&lt;&gt;AQ68,Q68&amp;CHAR(10)&amp;AQ68,Q68)</f>
        <v>21</v>
      </c>
      <c r="BR68" s="18" t="str">
        <f aca="false">IF(R68&lt;&gt;AR68,TEXT(R68,"$###,###")&amp;CHAR(10)&amp;TEXT(AR68,"$###,###"),R68)</f>
        <v>$27,766
$27,953</v>
      </c>
      <c r="BS68" s="18" t="str">
        <f aca="false">IF(S68&lt;&gt;AS68,TEXT(S68,"$###,###")&amp;CHAR(10)&amp;TEXT(AS68,"$###,###"),S68)</f>
        <v>$63,618
$63,805</v>
      </c>
    </row>
    <row r="69" customFormat="false" ht="23.85" hidden="false" customHeight="false" outlineLevel="0" collapsed="false">
      <c r="A69" s="10" t="n">
        <v>108</v>
      </c>
      <c r="B69" s="11" t="s">
        <v>291</v>
      </c>
      <c r="C69" s="11" t="n">
        <v>6820</v>
      </c>
      <c r="D69" s="12" t="s">
        <v>133</v>
      </c>
      <c r="E69" s="12" t="s">
        <v>64</v>
      </c>
      <c r="F69" s="12" t="s">
        <v>292</v>
      </c>
      <c r="G69" s="13" t="s">
        <v>66</v>
      </c>
      <c r="H69" s="11" t="s">
        <v>67</v>
      </c>
      <c r="I69" s="13" t="s">
        <v>66</v>
      </c>
      <c r="J69" s="14" t="n">
        <v>31887</v>
      </c>
      <c r="K69" s="14" t="n">
        <v>9384</v>
      </c>
      <c r="L69" s="14" t="n">
        <v>495</v>
      </c>
      <c r="M69" s="14" t="n">
        <v>462</v>
      </c>
      <c r="N69" s="14" t="n">
        <v>187</v>
      </c>
      <c r="O69" s="14" t="n">
        <v>6928</v>
      </c>
      <c r="P69" s="14" t="n">
        <v>393</v>
      </c>
      <c r="Q69" s="11" t="n">
        <v>21</v>
      </c>
      <c r="R69" s="14" t="n">
        <v>17850</v>
      </c>
      <c r="S69" s="14" t="n">
        <v>49737</v>
      </c>
      <c r="X69" s="0" t="str">
        <f aca="false">B69</f>
        <v>AAD088</v>
      </c>
      <c r="Y69" s="15" t="n">
        <f aca="false">(B69=AB69)</f>
        <v>1</v>
      </c>
      <c r="AA69" s="12" t="n">
        <v>108</v>
      </c>
      <c r="AB69" s="11" t="s">
        <v>291</v>
      </c>
      <c r="AC69" s="11" t="n">
        <v>6820</v>
      </c>
      <c r="AD69" s="12" t="s">
        <v>133</v>
      </c>
      <c r="AE69" s="12" t="s">
        <v>64</v>
      </c>
      <c r="AF69" s="12" t="s">
        <v>293</v>
      </c>
      <c r="AG69" s="13" t="n">
        <v>45142</v>
      </c>
      <c r="AH69" s="11" t="s">
        <v>67</v>
      </c>
      <c r="AI69" s="13" t="s">
        <v>69</v>
      </c>
      <c r="AJ69" s="14" t="n">
        <v>31887</v>
      </c>
      <c r="AK69" s="14" t="n">
        <v>9384</v>
      </c>
      <c r="AL69" s="14" t="n">
        <v>495</v>
      </c>
      <c r="AM69" s="14" t="n">
        <v>462</v>
      </c>
      <c r="AN69" s="14" t="n">
        <v>0</v>
      </c>
      <c r="AO69" s="14" t="n">
        <v>6928</v>
      </c>
      <c r="AP69" s="14" t="n">
        <v>393</v>
      </c>
      <c r="AQ69" s="11" t="n">
        <v>21</v>
      </c>
      <c r="AR69" s="14" t="n">
        <v>17663</v>
      </c>
      <c r="AS69" s="14" t="n">
        <v>49550</v>
      </c>
      <c r="BA69" s="16" t="str">
        <f aca="false">IF(A70&lt;&gt;AA68,A70&amp;"/"&amp;AA68,A70)</f>
        <v>68/179</v>
      </c>
      <c r="BB69" s="16" t="str">
        <f aca="false">IF(B69&lt;&gt;AB69,B69&amp;CHAR(10)&amp;AB69,B69)</f>
        <v>AAD088</v>
      </c>
      <c r="BC69" s="16" t="n">
        <f aca="false">IF(C69&lt;&gt;AC69,C69&amp;CHAR(10)&amp;AC69,C69)</f>
        <v>6820</v>
      </c>
      <c r="BD69" s="16" t="str">
        <f aca="false">IF(D69&lt;&gt;AD69,D69&amp;CHAR(10)&amp;AD69,D69)</f>
        <v>Culinary and Foodservices</v>
      </c>
      <c r="BE69" s="16" t="str">
        <f aca="false">IF(E69&lt;&gt;AE69,E69&amp;CHAR(10)&amp;AE69,E69)</f>
        <v>Emergency Instructor</v>
      </c>
      <c r="BF69" s="16" t="str">
        <f aca="false">IF(F69&lt;&gt;AF69,F69&amp;CHAR(10)&amp;AF69,F69)</f>
        <v>**Vacant-Torres, H.
Torres, Hennessy S.</v>
      </c>
      <c r="BG69" s="13" t="str">
        <f aca="false">IF(G69&lt;&gt;AG69,TEXT(G69,"MM/DD/YY")&amp;CHAR(10)&amp;TEXT(AG69,"MM/DD/YY"),G69)</f>
        <v>-
08/04/23</v>
      </c>
      <c r="BH69" s="17" t="str">
        <f aca="false">IF(H69&lt;&gt;AH69,H69&amp;CHAR(10)&amp;AH69,H69)</f>
        <v>H-2-a</v>
      </c>
      <c r="BI69" s="13" t="str">
        <f aca="false">IF(I69&lt;&gt;AI69,TEXT(I69,"MM/DD/YY")&amp;CHAR(10)&amp;TEXT(AI69,"MM/DD/YY"),I69)</f>
        <v>-
LTA</v>
      </c>
      <c r="BJ69" s="18" t="n">
        <f aca="false">IF(J69&lt;&gt;AJ69,TEXT(J69,"$###,###")&amp;CHAR(10)&amp;TEXT(AJ69,"$###,###"),J69)</f>
        <v>31887</v>
      </c>
      <c r="BK69" s="18" t="n">
        <f aca="false">IF(K69&lt;&gt;AK69,TEXT(K69,"$###,###")&amp;CHAR(10)&amp;TEXT(AK69,"$###,###"),K69)</f>
        <v>9384</v>
      </c>
      <c r="BL69" s="18" t="n">
        <f aca="false">IF(AND(L69&lt;&gt;"-",L69&lt;&gt;AL69),TEXT(L69,"$###,##0")&amp;CHAR(10)&amp;TEXT(AL69,"$###,##0"),L69)</f>
        <v>495</v>
      </c>
      <c r="BM69" s="18" t="n">
        <f aca="false">IF(M69&lt;&gt;AM69,TEXT(M69,"$###,###")&amp;CHAR(10)&amp;TEXT(AM69,"$###,###"),M69)</f>
        <v>462</v>
      </c>
      <c r="BN69" s="18" t="str">
        <f aca="false">IF(AND(N69&lt;&gt;"-",N69&lt;&gt;AN69),TEXT(N69,"$###,##0")&amp;CHAR(10)&amp;TEXT(AN69,"$###,##0"),N69)</f>
        <v>$187
$0</v>
      </c>
      <c r="BO69" s="18" t="n">
        <f aca="false">IF(AND(O69&lt;&gt;"-",O69&lt;&gt;AO69),TEXT(O69,"$###,##0")&amp;CHAR(10)&amp;TEXT(AO69,"$###,##0"),O69)</f>
        <v>6928</v>
      </c>
      <c r="BP69" s="18" t="n">
        <f aca="false">IF(AND(P69&lt;&gt;"-",P69&lt;&gt;AP69),TEXT(P69,"$###,##0")&amp;CHAR(10)&amp;TEXT(AP69,"$###,##0"),P69)</f>
        <v>393</v>
      </c>
      <c r="BQ69" s="17" t="n">
        <f aca="false">IF(Q69&lt;&gt;AQ69,Q69&amp;CHAR(10)&amp;AQ69,Q69)</f>
        <v>21</v>
      </c>
      <c r="BR69" s="18" t="str">
        <f aca="false">IF(R69&lt;&gt;AR69,TEXT(R69,"$###,###")&amp;CHAR(10)&amp;TEXT(AR69,"$###,###"),R69)</f>
        <v>$17,850
$17,663</v>
      </c>
      <c r="BS69" s="18" t="str">
        <f aca="false">IF(S69&lt;&gt;AS69,TEXT(S69,"$###,###")&amp;CHAR(10)&amp;TEXT(AS69,"$###,###"),S69)</f>
        <v>$49,737
$49,550</v>
      </c>
    </row>
    <row r="70" customFormat="false" ht="23.85" hidden="false" customHeight="false" outlineLevel="0" collapsed="false">
      <c r="A70" s="10" t="n">
        <v>68</v>
      </c>
      <c r="B70" s="11" t="s">
        <v>294</v>
      </c>
      <c r="C70" s="11" t="n">
        <v>6000</v>
      </c>
      <c r="D70" s="12" t="s">
        <v>169</v>
      </c>
      <c r="E70" s="12" t="s">
        <v>203</v>
      </c>
      <c r="F70" s="12" t="s">
        <v>295</v>
      </c>
      <c r="G70" s="13" t="n">
        <v>44326</v>
      </c>
      <c r="H70" s="11" t="s">
        <v>205</v>
      </c>
      <c r="I70" s="13" t="n">
        <v>45658</v>
      </c>
      <c r="J70" s="14" t="n">
        <v>87064</v>
      </c>
      <c r="K70" s="14" t="n">
        <v>25623</v>
      </c>
      <c r="L70" s="14" t="n">
        <v>0</v>
      </c>
      <c r="M70" s="14" t="n">
        <v>1262</v>
      </c>
      <c r="N70" s="14" t="n">
        <v>187</v>
      </c>
      <c r="O70" s="14" t="n">
        <v>9339</v>
      </c>
      <c r="P70" s="14" t="n">
        <v>530</v>
      </c>
      <c r="Q70" s="11" t="n">
        <v>26</v>
      </c>
      <c r="R70" s="14" t="n">
        <v>36941</v>
      </c>
      <c r="S70" s="14" t="n">
        <v>124005</v>
      </c>
      <c r="X70" s="0" t="str">
        <f aca="false">B70</f>
        <v>AAD091</v>
      </c>
      <c r="Y70" s="15" t="n">
        <f aca="false">(B70=AB70)</f>
        <v>1</v>
      </c>
      <c r="AA70" s="12" t="n">
        <v>68</v>
      </c>
      <c r="AB70" s="11" t="s">
        <v>294</v>
      </c>
      <c r="AC70" s="11" t="n">
        <v>6000</v>
      </c>
      <c r="AD70" s="12" t="s">
        <v>169</v>
      </c>
      <c r="AE70" s="12" t="s">
        <v>203</v>
      </c>
      <c r="AF70" s="12" t="s">
        <v>295</v>
      </c>
      <c r="AG70" s="13" t="n">
        <v>44326</v>
      </c>
      <c r="AH70" s="11" t="s">
        <v>296</v>
      </c>
      <c r="AI70" s="13" t="n">
        <v>45292</v>
      </c>
      <c r="AJ70" s="14" t="n">
        <v>76462</v>
      </c>
      <c r="AK70" s="14" t="n">
        <v>22503</v>
      </c>
      <c r="AL70" s="14" t="n">
        <v>0</v>
      </c>
      <c r="AM70" s="14" t="n">
        <v>1109</v>
      </c>
      <c r="AN70" s="14" t="n">
        <v>187</v>
      </c>
      <c r="AO70" s="14" t="n">
        <v>9339</v>
      </c>
      <c r="AP70" s="14" t="n">
        <v>530</v>
      </c>
      <c r="AQ70" s="11" t="n">
        <v>26</v>
      </c>
      <c r="AR70" s="14" t="n">
        <v>33668</v>
      </c>
      <c r="AS70" s="14" t="n">
        <v>110130</v>
      </c>
      <c r="BA70" s="16" t="e">
        <f aca="false">IF(A71&lt;&gt;#REF!,A71&amp;"/"&amp;#REF!,A71)</f>
        <v>#REF!</v>
      </c>
      <c r="BB70" s="16" t="str">
        <f aca="false">IF(B70&lt;&gt;AB70,B70&amp;CHAR(10)&amp;AB70,B70)</f>
        <v>AAD091</v>
      </c>
      <c r="BC70" s="16" t="n">
        <f aca="false">IF(C70&lt;&gt;AC70,C70&amp;CHAR(10)&amp;AC70,C70)</f>
        <v>6000</v>
      </c>
      <c r="BD70" s="16" t="str">
        <f aca="false">IF(D70&lt;&gt;AD70,D70&amp;CHAR(10)&amp;AD70,D70)</f>
        <v>Dean's Office - TPS</v>
      </c>
      <c r="BE70" s="16" t="str">
        <f aca="false">IF(E70&lt;&gt;AE70,E70&amp;CHAR(10)&amp;AE70,E70)</f>
        <v>Associate Dean</v>
      </c>
      <c r="BF70" s="16" t="str">
        <f aca="false">IF(F70&lt;&gt;AF70,F70&amp;CHAR(10)&amp;AF70,F70)</f>
        <v>Sison, Christine B.</v>
      </c>
      <c r="BG70" s="13" t="n">
        <f aca="false">IF(G70&lt;&gt;AG70,TEXT(G70,"MM/DD/YY")&amp;CHAR(10)&amp;TEXT(AG70,"MM/DD/YY"),G70)</f>
        <v>44326</v>
      </c>
      <c r="BH70" s="17" t="str">
        <f aca="false">IF(H70&lt;&gt;AH70,H70&amp;CHAR(10)&amp;AH70,H70)</f>
        <v>O-1-a
N-2-d</v>
      </c>
      <c r="BI70" s="13" t="str">
        <f aca="false">IF(I70&lt;&gt;AI70,TEXT(I70,"MM/DD/YY")&amp;CHAR(10)&amp;TEXT(AI70,"MM/DD/YY"),I70)</f>
        <v>01/01/25
01/01/24</v>
      </c>
      <c r="BJ70" s="18" t="str">
        <f aca="false">IF(J70&lt;&gt;AJ70,TEXT(J70,"$###,###")&amp;CHAR(10)&amp;TEXT(AJ70,"$###,###"),J70)</f>
        <v>$87,064
$76,462</v>
      </c>
      <c r="BK70" s="18" t="str">
        <f aca="false">IF(K70&lt;&gt;AK70,TEXT(K70,"$###,###")&amp;CHAR(10)&amp;TEXT(AK70,"$###,###"),K70)</f>
        <v>$25,623
$22,503</v>
      </c>
      <c r="BL70" s="18" t="n">
        <f aca="false">IF(AND(L70&lt;&gt;"-",L70&lt;&gt;AL70),TEXT(L70,"$###,##0")&amp;CHAR(10)&amp;TEXT(AL70,"$###,##0"),L70)</f>
        <v>0</v>
      </c>
      <c r="BM70" s="18" t="str">
        <f aca="false">IF(M70&lt;&gt;AM70,TEXT(M70,"$###,###")&amp;CHAR(10)&amp;TEXT(AM70,"$###,###"),M70)</f>
        <v>$1,262
$1,109</v>
      </c>
      <c r="BN70" s="18" t="n">
        <f aca="false">IF(AND(N70&lt;&gt;"-",N70&lt;&gt;AN70),TEXT(N70,"$###,##0")&amp;CHAR(10)&amp;TEXT(AN70,"$###,##0"),N70)</f>
        <v>187</v>
      </c>
      <c r="BO70" s="18" t="n">
        <f aca="false">IF(AND(O70&lt;&gt;"-",O70&lt;&gt;AO70),TEXT(O70,"$###,##0")&amp;CHAR(10)&amp;TEXT(AO70,"$###,##0"),O70)</f>
        <v>9339</v>
      </c>
      <c r="BP70" s="18" t="n">
        <f aca="false">IF(AND(P70&lt;&gt;"-",P70&lt;&gt;AP70),TEXT(P70,"$###,##0")&amp;CHAR(10)&amp;TEXT(AP70,"$###,##0"),P70)</f>
        <v>530</v>
      </c>
      <c r="BQ70" s="17" t="n">
        <f aca="false">IF(Q70&lt;&gt;AQ70,Q70&amp;CHAR(10)&amp;AQ70,Q70)</f>
        <v>26</v>
      </c>
      <c r="BR70" s="18" t="str">
        <f aca="false">IF(R70&lt;&gt;AR70,TEXT(R70,"$###,###")&amp;CHAR(10)&amp;TEXT(AR70,"$###,###"),R70)</f>
        <v>$36,941
$33,668</v>
      </c>
      <c r="BS70" s="18" t="str">
        <f aca="false">IF(S70&lt;&gt;AS70,TEXT(S70,"$###,###")&amp;CHAR(10)&amp;TEXT(AS70,"$###,###"),S70)</f>
        <v>$124,005
$110,130</v>
      </c>
    </row>
    <row r="71" customFormat="false" ht="23.85" hidden="false" customHeight="false" outlineLevel="0" collapsed="false">
      <c r="A71" s="10" t="n">
        <v>192</v>
      </c>
      <c r="B71" s="11" t="s">
        <v>297</v>
      </c>
      <c r="C71" s="11" t="n">
        <v>7210</v>
      </c>
      <c r="D71" s="12" t="s">
        <v>298</v>
      </c>
      <c r="E71" s="12" t="s">
        <v>21</v>
      </c>
      <c r="F71" s="12" t="s">
        <v>299</v>
      </c>
      <c r="G71" s="13" t="s">
        <v>66</v>
      </c>
      <c r="H71" s="11" t="s">
        <v>251</v>
      </c>
      <c r="I71" s="13" t="s">
        <v>66</v>
      </c>
      <c r="J71" s="14" t="n">
        <v>28269</v>
      </c>
      <c r="K71" s="14" t="n">
        <v>8320</v>
      </c>
      <c r="L71" s="14" t="n">
        <v>495</v>
      </c>
      <c r="M71" s="14" t="n">
        <v>410</v>
      </c>
      <c r="N71" s="14" t="n">
        <v>0</v>
      </c>
      <c r="O71" s="14" t="n">
        <v>3994</v>
      </c>
      <c r="P71" s="14" t="n">
        <v>298</v>
      </c>
      <c r="Q71" s="11" t="n">
        <v>26</v>
      </c>
      <c r="R71" s="14" t="n">
        <v>13516</v>
      </c>
      <c r="S71" s="14" t="n">
        <v>41785</v>
      </c>
      <c r="X71" s="0" t="str">
        <f aca="false">B71</f>
        <v>AAD093</v>
      </c>
      <c r="Y71" s="15" t="n">
        <f aca="false">(B71=AB71)</f>
        <v>1</v>
      </c>
      <c r="AA71" s="12" t="n">
        <v>191</v>
      </c>
      <c r="AB71" s="11" t="s">
        <v>297</v>
      </c>
      <c r="AC71" s="11" t="n">
        <v>7210</v>
      </c>
      <c r="AD71" s="12" t="s">
        <v>298</v>
      </c>
      <c r="AE71" s="12" t="s">
        <v>21</v>
      </c>
      <c r="AF71" s="12" t="s">
        <v>300</v>
      </c>
      <c r="AG71" s="13" t="s">
        <v>66</v>
      </c>
      <c r="AH71" s="11" t="s">
        <v>250</v>
      </c>
      <c r="AI71" s="13" t="s">
        <v>66</v>
      </c>
      <c r="AJ71" s="14" t="n">
        <v>29340</v>
      </c>
      <c r="AK71" s="14" t="n">
        <v>8635</v>
      </c>
      <c r="AL71" s="14" t="n">
        <v>495</v>
      </c>
      <c r="AM71" s="14" t="n">
        <v>425</v>
      </c>
      <c r="AN71" s="14" t="n">
        <v>187</v>
      </c>
      <c r="AO71" s="14" t="n">
        <v>3994</v>
      </c>
      <c r="AP71" s="14" t="n">
        <v>298</v>
      </c>
      <c r="AQ71" s="11" t="n">
        <v>26</v>
      </c>
      <c r="AR71" s="14" t="n">
        <v>14034</v>
      </c>
      <c r="AS71" s="14" t="n">
        <v>43374</v>
      </c>
      <c r="BA71" s="16" t="str">
        <f aca="false">IF(A72&lt;&gt;AA70,A72&amp;"/"&amp;AA70,A72)</f>
        <v>156/68</v>
      </c>
      <c r="BB71" s="16" t="str">
        <f aca="false">IF(B71&lt;&gt;AB71,B71&amp;CHAR(10)&amp;AB71,B71)</f>
        <v>AAD093</v>
      </c>
      <c r="BC71" s="16" t="n">
        <f aca="false">IF(C71&lt;&gt;AC71,C71&amp;CHAR(10)&amp;AC71,C71)</f>
        <v>7210</v>
      </c>
      <c r="BD71" s="16" t="str">
        <f aca="false">IF(D71&lt;&gt;AD71,D71&amp;CHAR(10)&amp;AD71,D71)</f>
        <v>Student Support Services</v>
      </c>
      <c r="BE71" s="16" t="str">
        <f aca="false">IF(E71&lt;&gt;AE71,E71&amp;CHAR(10)&amp;AE71,E71)</f>
        <v>Administrative Aide</v>
      </c>
      <c r="BF71" s="16" t="str">
        <f aca="false">IF(F71&lt;&gt;AF71,F71&amp;CHAR(10)&amp;AF71,F71)</f>
        <v>**Vacant-Gallo, J.
**Vacant-Esteban, R.</v>
      </c>
      <c r="BG71" s="13" t="str">
        <f aca="false">IF(G71&lt;&gt;AG71,TEXT(G71,"MM/DD/YY")&amp;CHAR(10)&amp;TEXT(AG71,"MM/DD/YY"),G71)</f>
        <v>-</v>
      </c>
      <c r="BH71" s="17" t="str">
        <f aca="false">IF(H71&lt;&gt;AH71,H71&amp;CHAR(10)&amp;AH71,H71)</f>
        <v>F-1
F-2</v>
      </c>
      <c r="BI71" s="13" t="str">
        <f aca="false">IF(I71&lt;&gt;AI71,TEXT(I71,"MM/DD/YY")&amp;CHAR(10)&amp;TEXT(AI71,"MM/DD/YY"),I71)</f>
        <v>-</v>
      </c>
      <c r="BJ71" s="18" t="str">
        <f aca="false">IF(J71&lt;&gt;AJ71,TEXT(J71,"$###,###")&amp;CHAR(10)&amp;TEXT(AJ71,"$###,###"),J71)</f>
        <v>$28,269
$29,340</v>
      </c>
      <c r="BK71" s="18" t="str">
        <f aca="false">IF(K71&lt;&gt;AK71,TEXT(K71,"$###,###")&amp;CHAR(10)&amp;TEXT(AK71,"$###,###"),K71)</f>
        <v>$8,320
$8,635</v>
      </c>
      <c r="BL71" s="18" t="n">
        <f aca="false">IF(AND(L71&lt;&gt;"-",L71&lt;&gt;AL71),TEXT(L71,"$###,##0")&amp;CHAR(10)&amp;TEXT(AL71,"$###,##0"),L71)</f>
        <v>495</v>
      </c>
      <c r="BM71" s="18" t="str">
        <f aca="false">IF(M71&lt;&gt;AM71,TEXT(M71,"$###,###")&amp;CHAR(10)&amp;TEXT(AM71,"$###,###"),M71)</f>
        <v>$410
$425</v>
      </c>
      <c r="BN71" s="18" t="str">
        <f aca="false">IF(AND(N71&lt;&gt;"-",N71&lt;&gt;AN71),TEXT(N71,"$###,##0")&amp;CHAR(10)&amp;TEXT(AN71,"$###,##0"),N71)</f>
        <v>$0
$187</v>
      </c>
      <c r="BO71" s="18" t="n">
        <f aca="false">IF(AND(O71&lt;&gt;"-",O71&lt;&gt;AO71),TEXT(O71,"$###,##0")&amp;CHAR(10)&amp;TEXT(AO71,"$###,##0"),O71)</f>
        <v>3994</v>
      </c>
      <c r="BP71" s="18" t="n">
        <f aca="false">IF(AND(P71&lt;&gt;"-",P71&lt;&gt;AP71),TEXT(P71,"$###,##0")&amp;CHAR(10)&amp;TEXT(AP71,"$###,##0"),P71)</f>
        <v>298</v>
      </c>
      <c r="BQ71" s="17" t="n">
        <f aca="false">IF(Q71&lt;&gt;AQ71,Q71&amp;CHAR(10)&amp;AQ71,Q71)</f>
        <v>26</v>
      </c>
      <c r="BR71" s="18" t="str">
        <f aca="false">IF(R71&lt;&gt;AR71,TEXT(R71,"$###,###")&amp;CHAR(10)&amp;TEXT(AR71,"$###,###"),R71)</f>
        <v>$13,516
$14,034</v>
      </c>
      <c r="BS71" s="18" t="str">
        <f aca="false">IF(S71&lt;&gt;AS71,TEXT(S71,"$###,###")&amp;CHAR(10)&amp;TEXT(AS71,"$###,###"),S71)</f>
        <v>$41,785
$43,374</v>
      </c>
    </row>
    <row r="72" customFormat="false" ht="12.8" hidden="false" customHeight="false" outlineLevel="0" collapsed="false">
      <c r="A72" s="10" t="n">
        <v>156</v>
      </c>
      <c r="B72" s="11" t="s">
        <v>301</v>
      </c>
      <c r="C72" s="11" t="n">
        <v>7950</v>
      </c>
      <c r="D72" s="12" t="s">
        <v>302</v>
      </c>
      <c r="E72" s="12" t="s">
        <v>129</v>
      </c>
      <c r="F72" s="12" t="s">
        <v>303</v>
      </c>
      <c r="G72" s="13" t="n">
        <v>37495</v>
      </c>
      <c r="H72" s="11" t="s">
        <v>149</v>
      </c>
      <c r="I72" s="13" t="n">
        <v>45505</v>
      </c>
      <c r="J72" s="14" t="n">
        <v>71202</v>
      </c>
      <c r="K72" s="14" t="n">
        <v>20955</v>
      </c>
      <c r="L72" s="14" t="n">
        <v>0</v>
      </c>
      <c r="M72" s="14" t="n">
        <v>1032</v>
      </c>
      <c r="N72" s="14" t="n">
        <v>187</v>
      </c>
      <c r="O72" s="14" t="n">
        <v>6928</v>
      </c>
      <c r="P72" s="14" t="n">
        <v>393</v>
      </c>
      <c r="Q72" s="11" t="n">
        <v>26</v>
      </c>
      <c r="R72" s="14" t="n">
        <v>29496</v>
      </c>
      <c r="S72" s="14" t="n">
        <v>100698</v>
      </c>
      <c r="X72" s="0" t="str">
        <f aca="false">B72</f>
        <v>AAD095</v>
      </c>
      <c r="Y72" s="15" t="n">
        <f aca="false">(B72=AB72)</f>
        <v>1</v>
      </c>
      <c r="AA72" s="12" t="n">
        <v>156</v>
      </c>
      <c r="AB72" s="11" t="s">
        <v>301</v>
      </c>
      <c r="AC72" s="11" t="n">
        <v>7950</v>
      </c>
      <c r="AD72" s="12" t="s">
        <v>302</v>
      </c>
      <c r="AE72" s="12" t="s">
        <v>129</v>
      </c>
      <c r="AF72" s="12" t="s">
        <v>303</v>
      </c>
      <c r="AG72" s="13" t="n">
        <v>37495</v>
      </c>
      <c r="AH72" s="11" t="s">
        <v>149</v>
      </c>
      <c r="AI72" s="13" t="n">
        <v>45505</v>
      </c>
      <c r="AJ72" s="14" t="n">
        <v>71202</v>
      </c>
      <c r="AK72" s="14" t="n">
        <v>20955</v>
      </c>
      <c r="AL72" s="14" t="n">
        <v>0</v>
      </c>
      <c r="AM72" s="14" t="n">
        <v>1032</v>
      </c>
      <c r="AN72" s="14" t="n">
        <v>187</v>
      </c>
      <c r="AO72" s="14" t="n">
        <v>6928</v>
      </c>
      <c r="AP72" s="14" t="n">
        <v>393</v>
      </c>
      <c r="AQ72" s="11" t="n">
        <v>26</v>
      </c>
      <c r="AR72" s="14" t="n">
        <v>29496</v>
      </c>
      <c r="AS72" s="14" t="n">
        <v>100698</v>
      </c>
      <c r="BA72" s="16" t="str">
        <f aca="false">IF(A73&lt;&gt;AA71,A73&amp;"/"&amp;AA71,A73)</f>
        <v>157/191</v>
      </c>
      <c r="BB72" s="16" t="str">
        <f aca="false">IF(B72&lt;&gt;AB72,B72&amp;CHAR(10)&amp;AB72,B72)</f>
        <v>AAD095</v>
      </c>
      <c r="BC72" s="16" t="n">
        <f aca="false">IF(C72&lt;&gt;AC72,C72&amp;CHAR(10)&amp;AC72,C72)</f>
        <v>7950</v>
      </c>
      <c r="BD72" s="16" t="str">
        <f aca="false">IF(D72&lt;&gt;AD72,D72&amp;CHAR(10)&amp;AD72,D72)</f>
        <v>Learning Resource Center</v>
      </c>
      <c r="BE72" s="16" t="str">
        <f aca="false">IF(E72&lt;&gt;AE72,E72&amp;CHAR(10)&amp;AE72,E72)</f>
        <v>Assistant Professor</v>
      </c>
      <c r="BF72" s="16" t="str">
        <f aca="false">IF(F72&lt;&gt;AF72,F72&amp;CHAR(10)&amp;AF72,F72)</f>
        <v>Matson, Christine B.</v>
      </c>
      <c r="BG72" s="13" t="n">
        <f aca="false">IF(G72&lt;&gt;AG72,TEXT(G72,"MM/DD/YY")&amp;CHAR(10)&amp;TEXT(AG72,"MM/DD/YY"),G72)</f>
        <v>37495</v>
      </c>
      <c r="BH72" s="17" t="str">
        <f aca="false">IF(H72&lt;&gt;AH72,H72&amp;CHAR(10)&amp;AH72,H72)</f>
        <v>K-8-d</v>
      </c>
      <c r="BI72" s="13" t="n">
        <f aca="false">IF(I72&lt;&gt;AI72,TEXT(I72,"MM/DD/YY")&amp;CHAR(10)&amp;TEXT(AI72,"MM/DD/YY"),I72)</f>
        <v>45505</v>
      </c>
      <c r="BJ72" s="18" t="n">
        <f aca="false">IF(J72&lt;&gt;AJ72,TEXT(J72,"$###,###")&amp;CHAR(10)&amp;TEXT(AJ72,"$###,###"),J72)</f>
        <v>71202</v>
      </c>
      <c r="BK72" s="18" t="n">
        <f aca="false">IF(K72&lt;&gt;AK72,TEXT(K72,"$###,###")&amp;CHAR(10)&amp;TEXT(AK72,"$###,###"),K72)</f>
        <v>20955</v>
      </c>
      <c r="BL72" s="18" t="n">
        <f aca="false">IF(AND(L72&lt;&gt;"-",L72&lt;&gt;AL72),TEXT(L72,"$###,##0")&amp;CHAR(10)&amp;TEXT(AL72,"$###,##0"),L72)</f>
        <v>0</v>
      </c>
      <c r="BM72" s="18" t="n">
        <f aca="false">IF(M72&lt;&gt;AM72,TEXT(M72,"$###,###")&amp;CHAR(10)&amp;TEXT(AM72,"$###,###"),M72)</f>
        <v>1032</v>
      </c>
      <c r="BN72" s="18" t="n">
        <f aca="false">IF(AND(N72&lt;&gt;"-",N72&lt;&gt;AN72),TEXT(N72,"$###,##0")&amp;CHAR(10)&amp;TEXT(AN72,"$###,##0"),N72)</f>
        <v>187</v>
      </c>
      <c r="BO72" s="18" t="n">
        <f aca="false">IF(AND(O72&lt;&gt;"-",O72&lt;&gt;AO72),TEXT(O72,"$###,##0")&amp;CHAR(10)&amp;TEXT(AO72,"$###,##0"),O72)</f>
        <v>6928</v>
      </c>
      <c r="BP72" s="18" t="n">
        <f aca="false">IF(AND(P72&lt;&gt;"-",P72&lt;&gt;AP72),TEXT(P72,"$###,##0")&amp;CHAR(10)&amp;TEXT(AP72,"$###,##0"),P72)</f>
        <v>393</v>
      </c>
      <c r="BQ72" s="17" t="n">
        <f aca="false">IF(Q72&lt;&gt;AQ72,Q72&amp;CHAR(10)&amp;AQ72,Q72)</f>
        <v>26</v>
      </c>
      <c r="BR72" s="18" t="n">
        <f aca="false">IF(R72&lt;&gt;AR72,TEXT(R72,"$###,###")&amp;CHAR(10)&amp;TEXT(AR72,"$###,###"),R72)</f>
        <v>29496</v>
      </c>
      <c r="BS72" s="18" t="n">
        <f aca="false">IF(S72&lt;&gt;AS72,TEXT(S72,"$###,###")&amp;CHAR(10)&amp;TEXT(AS72,"$###,###"),S72)</f>
        <v>100698</v>
      </c>
    </row>
    <row r="73" customFormat="false" ht="23.85" hidden="false" customHeight="false" outlineLevel="0" collapsed="false">
      <c r="A73" s="10" t="n">
        <v>157</v>
      </c>
      <c r="B73" s="11" t="s">
        <v>304</v>
      </c>
      <c r="C73" s="11" t="n">
        <v>7950</v>
      </c>
      <c r="D73" s="12" t="s">
        <v>302</v>
      </c>
      <c r="E73" s="12" t="s">
        <v>305</v>
      </c>
      <c r="F73" s="12" t="s">
        <v>306</v>
      </c>
      <c r="G73" s="13" t="n">
        <v>38222</v>
      </c>
      <c r="H73" s="11" t="s">
        <v>307</v>
      </c>
      <c r="I73" s="13" t="n">
        <v>46076</v>
      </c>
      <c r="J73" s="14" t="n">
        <v>58973</v>
      </c>
      <c r="K73" s="14" t="n">
        <v>17356</v>
      </c>
      <c r="L73" s="14" t="n">
        <v>0</v>
      </c>
      <c r="M73" s="14" t="n">
        <v>855</v>
      </c>
      <c r="N73" s="14" t="n">
        <v>187</v>
      </c>
      <c r="O73" s="14" t="n">
        <v>9339</v>
      </c>
      <c r="P73" s="14" t="n">
        <v>530</v>
      </c>
      <c r="Q73" s="11" t="n">
        <v>26</v>
      </c>
      <c r="R73" s="14" t="n">
        <v>28267</v>
      </c>
      <c r="S73" s="14" t="n">
        <v>87240</v>
      </c>
      <c r="X73" s="0" t="str">
        <f aca="false">B73</f>
        <v>AAD097</v>
      </c>
      <c r="Y73" s="15" t="n">
        <f aca="false">(B73=AB73)</f>
        <v>1</v>
      </c>
      <c r="AA73" s="12" t="n">
        <v>157</v>
      </c>
      <c r="AB73" s="11" t="s">
        <v>304</v>
      </c>
      <c r="AC73" s="11" t="n">
        <v>7950</v>
      </c>
      <c r="AD73" s="12" t="s">
        <v>302</v>
      </c>
      <c r="AE73" s="12" t="s">
        <v>305</v>
      </c>
      <c r="AF73" s="12" t="s">
        <v>306</v>
      </c>
      <c r="AG73" s="13" t="n">
        <v>38222</v>
      </c>
      <c r="AH73" s="11" t="s">
        <v>308</v>
      </c>
      <c r="AI73" s="13" t="n">
        <v>45345</v>
      </c>
      <c r="AJ73" s="14" t="n">
        <v>57160</v>
      </c>
      <c r="AK73" s="14" t="n">
        <v>16822</v>
      </c>
      <c r="AL73" s="14" t="n">
        <v>0</v>
      </c>
      <c r="AM73" s="14" t="n">
        <v>829</v>
      </c>
      <c r="AN73" s="14" t="n">
        <v>187</v>
      </c>
      <c r="AO73" s="14" t="n">
        <v>9339</v>
      </c>
      <c r="AP73" s="14" t="n">
        <v>530</v>
      </c>
      <c r="AQ73" s="11" t="n">
        <v>26</v>
      </c>
      <c r="AR73" s="14" t="n">
        <v>27707</v>
      </c>
      <c r="AS73" s="14" t="n">
        <v>84867</v>
      </c>
      <c r="BA73" s="16" t="str">
        <f aca="false">IF(A74&lt;&gt;AA72,A74&amp;"/"&amp;AA72,A74)</f>
        <v>190/156</v>
      </c>
      <c r="BB73" s="16" t="str">
        <f aca="false">IF(B73&lt;&gt;AB73,B73&amp;CHAR(10)&amp;AB73,B73)</f>
        <v>AAD097</v>
      </c>
      <c r="BC73" s="16" t="n">
        <f aca="false">IF(C73&lt;&gt;AC73,C73&amp;CHAR(10)&amp;AC73,C73)</f>
        <v>7950</v>
      </c>
      <c r="BD73" s="16" t="str">
        <f aca="false">IF(D73&lt;&gt;AD73,D73&amp;CHAR(10)&amp;AD73,D73)</f>
        <v>Learning Resource Center</v>
      </c>
      <c r="BE73" s="16" t="str">
        <f aca="false">IF(E73&lt;&gt;AE73,E73&amp;CHAR(10)&amp;AE73,E73)</f>
        <v>Library Technician Supervisor</v>
      </c>
      <c r="BF73" s="16" t="str">
        <f aca="false">IF(F73&lt;&gt;AF73,F73&amp;CHAR(10)&amp;AF73,F73)</f>
        <v>Sgambelluri, Juanita I.</v>
      </c>
      <c r="BG73" s="13" t="n">
        <f aca="false">IF(G73&lt;&gt;AG73,TEXT(G73,"MM/DD/YY")&amp;CHAR(10)&amp;TEXT(AG73,"MM/DD/YY"),G73)</f>
        <v>38222</v>
      </c>
      <c r="BH73" s="17" t="str">
        <f aca="false">IF(H73&lt;&gt;AH73,H73&amp;CHAR(10)&amp;AH73,H73)</f>
        <v>J-14
J-13</v>
      </c>
      <c r="BI73" s="13" t="str">
        <f aca="false">IF(I73&lt;&gt;AI73,TEXT(I73,"MM/DD/YY")&amp;CHAR(10)&amp;TEXT(AI73,"MM/DD/YY"),I73)</f>
        <v>02/23/26
02/23/24</v>
      </c>
      <c r="BJ73" s="18" t="str">
        <f aca="false">IF(J73&lt;&gt;AJ73,TEXT(J73,"$###,###")&amp;CHAR(10)&amp;TEXT(AJ73,"$###,###"),J73)</f>
        <v>$58,973
$57,160</v>
      </c>
      <c r="BK73" s="18" t="str">
        <f aca="false">IF(K73&lt;&gt;AK73,TEXT(K73,"$###,###")&amp;CHAR(10)&amp;TEXT(AK73,"$###,###"),K73)</f>
        <v>$17,356
$16,822</v>
      </c>
      <c r="BL73" s="18" t="n">
        <f aca="false">IF(AND(L73&lt;&gt;"-",L73&lt;&gt;AL73),TEXT(L73,"$###,##0")&amp;CHAR(10)&amp;TEXT(AL73,"$###,##0"),L73)</f>
        <v>0</v>
      </c>
      <c r="BM73" s="18" t="str">
        <f aca="false">IF(M73&lt;&gt;AM73,TEXT(M73,"$###,###")&amp;CHAR(10)&amp;TEXT(AM73,"$###,###"),M73)</f>
        <v>$855
$829</v>
      </c>
      <c r="BN73" s="18" t="n">
        <f aca="false">IF(AND(N73&lt;&gt;"-",N73&lt;&gt;AN73),TEXT(N73,"$###,##0")&amp;CHAR(10)&amp;TEXT(AN73,"$###,##0"),N73)</f>
        <v>187</v>
      </c>
      <c r="BO73" s="18" t="n">
        <f aca="false">IF(AND(O73&lt;&gt;"-",O73&lt;&gt;AO73),TEXT(O73,"$###,##0")&amp;CHAR(10)&amp;TEXT(AO73,"$###,##0"),O73)</f>
        <v>9339</v>
      </c>
      <c r="BP73" s="18" t="n">
        <f aca="false">IF(AND(P73&lt;&gt;"-",P73&lt;&gt;AP73),TEXT(P73,"$###,##0")&amp;CHAR(10)&amp;TEXT(AP73,"$###,##0"),P73)</f>
        <v>530</v>
      </c>
      <c r="BQ73" s="17" t="n">
        <f aca="false">IF(Q73&lt;&gt;AQ73,Q73&amp;CHAR(10)&amp;AQ73,Q73)</f>
        <v>26</v>
      </c>
      <c r="BR73" s="18" t="str">
        <f aca="false">IF(R73&lt;&gt;AR73,TEXT(R73,"$###,###")&amp;CHAR(10)&amp;TEXT(AR73,"$###,###"),R73)</f>
        <v>$28,267
$27,707</v>
      </c>
      <c r="BS73" s="18" t="str">
        <f aca="false">IF(S73&lt;&gt;AS73,TEXT(S73,"$###,###")&amp;CHAR(10)&amp;TEXT(AS73,"$###,###"),S73)</f>
        <v>$87,240
$84,867</v>
      </c>
    </row>
    <row r="74" customFormat="false" ht="12.8" hidden="false" customHeight="false" outlineLevel="0" collapsed="false">
      <c r="A74" s="10" t="n">
        <v>190</v>
      </c>
      <c r="B74" s="11" t="s">
        <v>309</v>
      </c>
      <c r="C74" s="11" t="n">
        <v>6820</v>
      </c>
      <c r="D74" s="12" t="s">
        <v>133</v>
      </c>
      <c r="E74" s="12" t="s">
        <v>83</v>
      </c>
      <c r="F74" s="12" t="s">
        <v>310</v>
      </c>
      <c r="G74" s="13" t="n">
        <v>42594</v>
      </c>
      <c r="H74" s="11" t="s">
        <v>311</v>
      </c>
      <c r="I74" s="13" t="n">
        <v>45505</v>
      </c>
      <c r="J74" s="14" t="n">
        <v>42039</v>
      </c>
      <c r="K74" s="14" t="n">
        <v>12372</v>
      </c>
      <c r="L74" s="14" t="n">
        <v>495</v>
      </c>
      <c r="M74" s="14" t="n">
        <v>610</v>
      </c>
      <c r="N74" s="14" t="n">
        <v>187</v>
      </c>
      <c r="O74" s="14" t="n">
        <v>6928</v>
      </c>
      <c r="P74" s="14" t="n">
        <v>393</v>
      </c>
      <c r="Q74" s="11" t="n">
        <v>26</v>
      </c>
      <c r="R74" s="14" t="n">
        <v>20985</v>
      </c>
      <c r="S74" s="14" t="n">
        <v>63024</v>
      </c>
      <c r="X74" s="0" t="str">
        <f aca="false">B74</f>
        <v>AAD098</v>
      </c>
      <c r="Y74" s="15" t="n">
        <f aca="false">(B74=AB74)</f>
        <v>1</v>
      </c>
      <c r="AA74" s="12" t="n">
        <v>189</v>
      </c>
      <c r="AB74" s="11" t="s">
        <v>309</v>
      </c>
      <c r="AC74" s="11" t="n">
        <v>6820</v>
      </c>
      <c r="AD74" s="12" t="s">
        <v>133</v>
      </c>
      <c r="AE74" s="12" t="s">
        <v>83</v>
      </c>
      <c r="AF74" s="12" t="s">
        <v>310</v>
      </c>
      <c r="AG74" s="13" t="n">
        <v>42594</v>
      </c>
      <c r="AH74" s="11" t="s">
        <v>311</v>
      </c>
      <c r="AI74" s="13" t="n">
        <v>45505</v>
      </c>
      <c r="AJ74" s="14" t="n">
        <v>42039</v>
      </c>
      <c r="AK74" s="14" t="n">
        <v>12372</v>
      </c>
      <c r="AL74" s="14" t="n">
        <v>495</v>
      </c>
      <c r="AM74" s="14" t="n">
        <v>610</v>
      </c>
      <c r="AN74" s="14" t="n">
        <v>187</v>
      </c>
      <c r="AO74" s="14" t="n">
        <v>6928</v>
      </c>
      <c r="AP74" s="14" t="n">
        <v>393</v>
      </c>
      <c r="AQ74" s="11" t="n">
        <v>26</v>
      </c>
      <c r="AR74" s="14" t="n">
        <v>20985</v>
      </c>
      <c r="AS74" s="14" t="n">
        <v>63024</v>
      </c>
      <c r="BA74" s="16" t="str">
        <f aca="false">IF(A75&lt;&gt;AA73,A75&amp;"/"&amp;AA73,A75)</f>
        <v>158/157</v>
      </c>
      <c r="BB74" s="16" t="str">
        <f aca="false">IF(B74&lt;&gt;AB74,B74&amp;CHAR(10)&amp;AB74,B74)</f>
        <v>AAD098</v>
      </c>
      <c r="BC74" s="16" t="n">
        <f aca="false">IF(C74&lt;&gt;AC74,C74&amp;CHAR(10)&amp;AC74,C74)</f>
        <v>6820</v>
      </c>
      <c r="BD74" s="16" t="str">
        <f aca="false">IF(D74&lt;&gt;AD74,D74&amp;CHAR(10)&amp;AD74,D74)</f>
        <v>Culinary and Foodservices</v>
      </c>
      <c r="BE74" s="16" t="str">
        <f aca="false">IF(E74&lt;&gt;AE74,E74&amp;CHAR(10)&amp;AE74,E74)</f>
        <v>Assistant Instructor</v>
      </c>
      <c r="BF74" s="16" t="str">
        <f aca="false">IF(F74&lt;&gt;AF74,F74&amp;CHAR(10)&amp;AF74,F74)</f>
        <v>Haurillon, Bertrand J.</v>
      </c>
      <c r="BG74" s="13" t="n">
        <f aca="false">IF(G74&lt;&gt;AG74,TEXT(G74,"MM/DD/YY")&amp;CHAR(10)&amp;TEXT(AG74,"MM/DD/YY"),G74)</f>
        <v>42594</v>
      </c>
      <c r="BH74" s="17" t="str">
        <f aca="false">IF(H74&lt;&gt;AH74,H74&amp;CHAR(10)&amp;AH74,H74)</f>
        <v>I-5-a</v>
      </c>
      <c r="BI74" s="13" t="n">
        <f aca="false">IF(I74&lt;&gt;AI74,TEXT(I74,"MM/DD/YY")&amp;CHAR(10)&amp;TEXT(AI74,"MM/DD/YY"),I74)</f>
        <v>45505</v>
      </c>
      <c r="BJ74" s="18" t="n">
        <f aca="false">IF(J74&lt;&gt;AJ74,TEXT(J74,"$###,###")&amp;CHAR(10)&amp;TEXT(AJ74,"$###,###"),J74)</f>
        <v>42039</v>
      </c>
      <c r="BK74" s="18" t="n">
        <f aca="false">IF(K74&lt;&gt;AK74,TEXT(K74,"$###,###")&amp;CHAR(10)&amp;TEXT(AK74,"$###,###"),K74)</f>
        <v>12372</v>
      </c>
      <c r="BL74" s="18" t="n">
        <f aca="false">IF(AND(L74&lt;&gt;"-",L74&lt;&gt;AL74),TEXT(L74,"$###,##0")&amp;CHAR(10)&amp;TEXT(AL74,"$###,##0"),L74)</f>
        <v>495</v>
      </c>
      <c r="BM74" s="18" t="n">
        <f aca="false">IF(M74&lt;&gt;AM74,TEXT(M74,"$###,###")&amp;CHAR(10)&amp;TEXT(AM74,"$###,###"),M74)</f>
        <v>610</v>
      </c>
      <c r="BN74" s="18" t="n">
        <f aca="false">IF(AND(N74&lt;&gt;"-",N74&lt;&gt;AN74),TEXT(N74,"$###,##0")&amp;CHAR(10)&amp;TEXT(AN74,"$###,##0"),N74)</f>
        <v>187</v>
      </c>
      <c r="BO74" s="18" t="n">
        <f aca="false">IF(AND(O74&lt;&gt;"-",O74&lt;&gt;AO74),TEXT(O74,"$###,##0")&amp;CHAR(10)&amp;TEXT(AO74,"$###,##0"),O74)</f>
        <v>6928</v>
      </c>
      <c r="BP74" s="18" t="n">
        <f aca="false">IF(AND(P74&lt;&gt;"-",P74&lt;&gt;AP74),TEXT(P74,"$###,##0")&amp;CHAR(10)&amp;TEXT(AP74,"$###,##0"),P74)</f>
        <v>393</v>
      </c>
      <c r="BQ74" s="17" t="n">
        <f aca="false">IF(Q74&lt;&gt;AQ74,Q74&amp;CHAR(10)&amp;AQ74,Q74)</f>
        <v>26</v>
      </c>
      <c r="BR74" s="18" t="n">
        <f aca="false">IF(R74&lt;&gt;AR74,TEXT(R74,"$###,###")&amp;CHAR(10)&amp;TEXT(AR74,"$###,###"),R74)</f>
        <v>20985</v>
      </c>
      <c r="BS74" s="18" t="n">
        <f aca="false">IF(S74&lt;&gt;AS74,TEXT(S74,"$###,###")&amp;CHAR(10)&amp;TEXT(AS74,"$###,###"),S74)</f>
        <v>63024</v>
      </c>
    </row>
    <row r="75" customFormat="false" ht="12.8" hidden="false" customHeight="false" outlineLevel="0" collapsed="false">
      <c r="A75" s="10" t="n">
        <v>158</v>
      </c>
      <c r="B75" s="11" t="s">
        <v>312</v>
      </c>
      <c r="C75" s="11" t="n">
        <v>7950</v>
      </c>
      <c r="D75" s="12" t="s">
        <v>302</v>
      </c>
      <c r="E75" s="12" t="s">
        <v>313</v>
      </c>
      <c r="F75" s="12" t="s">
        <v>314</v>
      </c>
      <c r="G75" s="13" t="n">
        <v>36962</v>
      </c>
      <c r="H75" s="11" t="s">
        <v>51</v>
      </c>
      <c r="I75" s="13" t="n">
        <v>45930</v>
      </c>
      <c r="J75" s="14" t="n">
        <v>47279</v>
      </c>
      <c r="K75" s="14" t="n">
        <v>13914</v>
      </c>
      <c r="L75" s="14" t="n">
        <v>495</v>
      </c>
      <c r="M75" s="14" t="n">
        <v>686</v>
      </c>
      <c r="N75" s="14" t="n">
        <v>187</v>
      </c>
      <c r="O75" s="14" t="n">
        <v>3994</v>
      </c>
      <c r="P75" s="14" t="n">
        <v>298</v>
      </c>
      <c r="Q75" s="11" t="n">
        <v>26</v>
      </c>
      <c r="R75" s="14" t="n">
        <v>19574</v>
      </c>
      <c r="S75" s="14" t="n">
        <v>66853</v>
      </c>
      <c r="X75" s="0" t="str">
        <f aca="false">B75</f>
        <v>AAD099</v>
      </c>
      <c r="Y75" s="15" t="n">
        <f aca="false">(B75=AB75)</f>
        <v>1</v>
      </c>
      <c r="AA75" s="12" t="n">
        <v>158</v>
      </c>
      <c r="AB75" s="11" t="s">
        <v>312</v>
      </c>
      <c r="AC75" s="11" t="n">
        <v>7950</v>
      </c>
      <c r="AD75" s="12" t="s">
        <v>302</v>
      </c>
      <c r="AE75" s="12" t="s">
        <v>313</v>
      </c>
      <c r="AF75" s="12" t="s">
        <v>314</v>
      </c>
      <c r="AG75" s="13" t="n">
        <v>36962</v>
      </c>
      <c r="AH75" s="11" t="s">
        <v>51</v>
      </c>
      <c r="AI75" s="13" t="n">
        <v>45930</v>
      </c>
      <c r="AJ75" s="14" t="n">
        <v>47279</v>
      </c>
      <c r="AK75" s="14" t="n">
        <v>13914</v>
      </c>
      <c r="AL75" s="14" t="n">
        <v>495</v>
      </c>
      <c r="AM75" s="14" t="n">
        <v>686</v>
      </c>
      <c r="AN75" s="14" t="n">
        <v>187</v>
      </c>
      <c r="AO75" s="14" t="n">
        <v>3994</v>
      </c>
      <c r="AP75" s="14" t="n">
        <v>298</v>
      </c>
      <c r="AQ75" s="11" t="n">
        <v>26</v>
      </c>
      <c r="AR75" s="14" t="n">
        <v>19574</v>
      </c>
      <c r="AS75" s="14" t="n">
        <v>66853</v>
      </c>
      <c r="BA75" s="16" t="str">
        <f aca="false">IF(A76&lt;&gt;AA75,A76&amp;"/"&amp;AA75,A76)</f>
        <v>159/158</v>
      </c>
      <c r="BB75" s="16" t="str">
        <f aca="false">IF(B75&lt;&gt;AB75,B75&amp;CHAR(10)&amp;AB75,B75)</f>
        <v>AAD099</v>
      </c>
      <c r="BC75" s="16" t="n">
        <f aca="false">IF(C75&lt;&gt;AC75,C75&amp;CHAR(10)&amp;AC75,C75)</f>
        <v>7950</v>
      </c>
      <c r="BD75" s="16" t="str">
        <f aca="false">IF(D75&lt;&gt;AD75,D75&amp;CHAR(10)&amp;AD75,D75)</f>
        <v>Learning Resource Center</v>
      </c>
      <c r="BE75" s="16" t="str">
        <f aca="false">IF(E75&lt;&gt;AE75,E75&amp;CHAR(10)&amp;AE75,E75)</f>
        <v>Library Technician II</v>
      </c>
      <c r="BF75" s="16" t="str">
        <f aca="false">IF(F75&lt;&gt;AF75,F75&amp;CHAR(10)&amp;AF75,F75)</f>
        <v>Cheipot, Steve S.</v>
      </c>
      <c r="BG75" s="13" t="n">
        <f aca="false">IF(G75&lt;&gt;AG75,TEXT(G75,"MM/DD/YY")&amp;CHAR(10)&amp;TEXT(AG75,"MM/DD/YY"),G75)</f>
        <v>36962</v>
      </c>
      <c r="BH75" s="17" t="str">
        <f aca="false">IF(H75&lt;&gt;AH75,H75&amp;CHAR(10)&amp;AH75,H75)</f>
        <v>H-12</v>
      </c>
      <c r="BI75" s="13" t="n">
        <f aca="false">IF(I75&lt;&gt;AI75,TEXT(I75,"MM/DD/YY")&amp;CHAR(10)&amp;TEXT(AI75,"MM/DD/YY"),I75)</f>
        <v>45930</v>
      </c>
      <c r="BJ75" s="18" t="n">
        <f aca="false">IF(J75&lt;&gt;AJ75,TEXT(J75,"$###,###")&amp;CHAR(10)&amp;TEXT(AJ75,"$###,###"),J75)</f>
        <v>47279</v>
      </c>
      <c r="BK75" s="18" t="n">
        <f aca="false">IF(K75&lt;&gt;AK75,TEXT(K75,"$###,###")&amp;CHAR(10)&amp;TEXT(AK75,"$###,###"),K75)</f>
        <v>13914</v>
      </c>
      <c r="BL75" s="18" t="n">
        <f aca="false">IF(AND(L75&lt;&gt;"-",L75&lt;&gt;AL75),TEXT(L75,"$###,##0")&amp;CHAR(10)&amp;TEXT(AL75,"$###,##0"),L75)</f>
        <v>495</v>
      </c>
      <c r="BM75" s="18" t="n">
        <f aca="false">IF(M75&lt;&gt;AM75,TEXT(M75,"$###,###")&amp;CHAR(10)&amp;TEXT(AM75,"$###,###"),M75)</f>
        <v>686</v>
      </c>
      <c r="BN75" s="18" t="n">
        <f aca="false">IF(AND(N75&lt;&gt;"-",N75&lt;&gt;AN75),TEXT(N75,"$###,##0")&amp;CHAR(10)&amp;TEXT(AN75,"$###,##0"),N75)</f>
        <v>187</v>
      </c>
      <c r="BO75" s="18" t="n">
        <f aca="false">IF(AND(O75&lt;&gt;"-",O75&lt;&gt;AO75),TEXT(O75,"$###,##0")&amp;CHAR(10)&amp;TEXT(AO75,"$###,##0"),O75)</f>
        <v>3994</v>
      </c>
      <c r="BP75" s="18" t="n">
        <f aca="false">IF(AND(P75&lt;&gt;"-",P75&lt;&gt;AP75),TEXT(P75,"$###,##0")&amp;CHAR(10)&amp;TEXT(AP75,"$###,##0"),P75)</f>
        <v>298</v>
      </c>
      <c r="BQ75" s="17" t="n">
        <f aca="false">IF(Q75&lt;&gt;AQ75,Q75&amp;CHAR(10)&amp;AQ75,Q75)</f>
        <v>26</v>
      </c>
      <c r="BR75" s="18" t="n">
        <f aca="false">IF(R75&lt;&gt;AR75,TEXT(R75,"$###,###")&amp;CHAR(10)&amp;TEXT(AR75,"$###,###"),R75)</f>
        <v>19574</v>
      </c>
      <c r="BS75" s="18" t="n">
        <f aca="false">IF(S75&lt;&gt;AS75,TEXT(S75,"$###,###")&amp;CHAR(10)&amp;TEXT(AS75,"$###,###"),S75)</f>
        <v>66853</v>
      </c>
    </row>
    <row r="76" customFormat="false" ht="12.8" hidden="false" customHeight="false" outlineLevel="0" collapsed="false">
      <c r="A76" s="10" t="n">
        <v>159</v>
      </c>
      <c r="B76" s="11" t="s">
        <v>315</v>
      </c>
      <c r="C76" s="11" t="n">
        <v>7950</v>
      </c>
      <c r="D76" s="12" t="s">
        <v>302</v>
      </c>
      <c r="E76" s="12" t="s">
        <v>316</v>
      </c>
      <c r="F76" s="12" t="s">
        <v>317</v>
      </c>
      <c r="G76" s="13" t="n">
        <v>45194</v>
      </c>
      <c r="H76" s="11" t="s">
        <v>250</v>
      </c>
      <c r="I76" s="13" t="n">
        <v>45560</v>
      </c>
      <c r="J76" s="14" t="n">
        <v>29340</v>
      </c>
      <c r="K76" s="14" t="n">
        <v>8635</v>
      </c>
      <c r="L76" s="14" t="n">
        <v>495</v>
      </c>
      <c r="M76" s="14" t="n">
        <v>425</v>
      </c>
      <c r="N76" s="14" t="n">
        <v>187</v>
      </c>
      <c r="O76" s="14" t="n">
        <v>3994</v>
      </c>
      <c r="P76" s="14" t="n">
        <v>298</v>
      </c>
      <c r="Q76" s="11" t="n">
        <v>26</v>
      </c>
      <c r="R76" s="14" t="n">
        <v>14034</v>
      </c>
      <c r="S76" s="14" t="n">
        <v>43374</v>
      </c>
      <c r="X76" s="0" t="str">
        <f aca="false">B76</f>
        <v>AAD100</v>
      </c>
      <c r="Y76" s="15" t="n">
        <f aca="false">(B76=AB76)</f>
        <v>1</v>
      </c>
      <c r="AA76" s="12" t="n">
        <v>159</v>
      </c>
      <c r="AB76" s="11" t="s">
        <v>315</v>
      </c>
      <c r="AC76" s="11" t="n">
        <v>7950</v>
      </c>
      <c r="AD76" s="12" t="s">
        <v>302</v>
      </c>
      <c r="AE76" s="12" t="s">
        <v>316</v>
      </c>
      <c r="AF76" s="12" t="s">
        <v>317</v>
      </c>
      <c r="AG76" s="13" t="n">
        <v>45194</v>
      </c>
      <c r="AH76" s="11" t="s">
        <v>250</v>
      </c>
      <c r="AI76" s="13" t="n">
        <v>45560</v>
      </c>
      <c r="AJ76" s="14" t="n">
        <v>29340</v>
      </c>
      <c r="AK76" s="14" t="n">
        <v>8635</v>
      </c>
      <c r="AL76" s="14" t="n">
        <v>495</v>
      </c>
      <c r="AM76" s="14" t="n">
        <v>425</v>
      </c>
      <c r="AN76" s="14" t="n">
        <v>187</v>
      </c>
      <c r="AO76" s="14" t="n">
        <v>3994</v>
      </c>
      <c r="AP76" s="14" t="n">
        <v>298</v>
      </c>
      <c r="AQ76" s="11" t="n">
        <v>26</v>
      </c>
      <c r="AR76" s="14" t="n">
        <v>14034</v>
      </c>
      <c r="AS76" s="14" t="n">
        <v>43374</v>
      </c>
      <c r="BA76" s="16" t="str">
        <f aca="false">IF(A77&lt;&gt;AA76,A77&amp;"/"&amp;AA76,A77)</f>
        <v>122/159</v>
      </c>
      <c r="BB76" s="16" t="str">
        <f aca="false">IF(B76&lt;&gt;AB76,B76&amp;CHAR(10)&amp;AB76,B76)</f>
        <v>AAD100</v>
      </c>
      <c r="BC76" s="16" t="n">
        <f aca="false">IF(C76&lt;&gt;AC76,C76&amp;CHAR(10)&amp;AC76,C76)</f>
        <v>7950</v>
      </c>
      <c r="BD76" s="16" t="str">
        <f aca="false">IF(D76&lt;&gt;AD76,D76&amp;CHAR(10)&amp;AD76,D76)</f>
        <v>Learning Resource Center</v>
      </c>
      <c r="BE76" s="16" t="str">
        <f aca="false">IF(E76&lt;&gt;AE76,E76&amp;CHAR(10)&amp;AE76,E76)</f>
        <v>Library Technician I</v>
      </c>
      <c r="BF76" s="16" t="str">
        <f aca="false">IF(F76&lt;&gt;AF76,F76&amp;CHAR(10)&amp;AF76,F76)</f>
        <v>Esteban, Reimar C.</v>
      </c>
      <c r="BG76" s="13" t="n">
        <f aca="false">IF(G76&lt;&gt;AG76,TEXT(G76,"MM/DD/YY")&amp;CHAR(10)&amp;TEXT(AG76,"MM/DD/YY"),G76)</f>
        <v>45194</v>
      </c>
      <c r="BH76" s="17" t="str">
        <f aca="false">IF(H76&lt;&gt;AH76,H76&amp;CHAR(10)&amp;AH76,H76)</f>
        <v>F-2</v>
      </c>
      <c r="BI76" s="13" t="n">
        <f aca="false">IF(I76&lt;&gt;AI76,TEXT(I76,"MM/DD/YY")&amp;CHAR(10)&amp;TEXT(AI76,"MM/DD/YY"),I76)</f>
        <v>45560</v>
      </c>
      <c r="BJ76" s="18" t="n">
        <f aca="false">IF(J76&lt;&gt;AJ76,TEXT(J76,"$###,###")&amp;CHAR(10)&amp;TEXT(AJ76,"$###,###"),J76)</f>
        <v>29340</v>
      </c>
      <c r="BK76" s="18" t="n">
        <f aca="false">IF(K76&lt;&gt;AK76,TEXT(K76,"$###,###")&amp;CHAR(10)&amp;TEXT(AK76,"$###,###"),K76)</f>
        <v>8635</v>
      </c>
      <c r="BL76" s="18" t="n">
        <f aca="false">IF(AND(L76&lt;&gt;"-",L76&lt;&gt;AL76),TEXT(L76,"$###,##0")&amp;CHAR(10)&amp;TEXT(AL76,"$###,##0"),L76)</f>
        <v>495</v>
      </c>
      <c r="BM76" s="18" t="n">
        <f aca="false">IF(M76&lt;&gt;AM76,TEXT(M76,"$###,###")&amp;CHAR(10)&amp;TEXT(AM76,"$###,###"),M76)</f>
        <v>425</v>
      </c>
      <c r="BN76" s="18" t="n">
        <f aca="false">IF(AND(N76&lt;&gt;"-",N76&lt;&gt;AN76),TEXT(N76,"$###,##0")&amp;CHAR(10)&amp;TEXT(AN76,"$###,##0"),N76)</f>
        <v>187</v>
      </c>
      <c r="BO76" s="18" t="n">
        <f aca="false">IF(AND(O76&lt;&gt;"-",O76&lt;&gt;AO76),TEXT(O76,"$###,##0")&amp;CHAR(10)&amp;TEXT(AO76,"$###,##0"),O76)</f>
        <v>3994</v>
      </c>
      <c r="BP76" s="18" t="n">
        <f aca="false">IF(AND(P76&lt;&gt;"-",P76&lt;&gt;AP76),TEXT(P76,"$###,##0")&amp;CHAR(10)&amp;TEXT(AP76,"$###,##0"),P76)</f>
        <v>298</v>
      </c>
      <c r="BQ76" s="17" t="n">
        <f aca="false">IF(Q76&lt;&gt;AQ76,Q76&amp;CHAR(10)&amp;AQ76,Q76)</f>
        <v>26</v>
      </c>
      <c r="BR76" s="18" t="n">
        <f aca="false">IF(R76&lt;&gt;AR76,TEXT(R76,"$###,###")&amp;CHAR(10)&amp;TEXT(AR76,"$###,###"),R76)</f>
        <v>14034</v>
      </c>
      <c r="BS76" s="18" t="n">
        <f aca="false">IF(S76&lt;&gt;AS76,TEXT(S76,"$###,###")&amp;CHAR(10)&amp;TEXT(AS76,"$###,###"),S76)</f>
        <v>43374</v>
      </c>
    </row>
    <row r="77" customFormat="false" ht="12.8" hidden="false" customHeight="false" outlineLevel="0" collapsed="false">
      <c r="A77" s="10" t="n">
        <v>122</v>
      </c>
      <c r="B77" s="11" t="s">
        <v>318</v>
      </c>
      <c r="C77" s="11" t="n">
        <v>7110</v>
      </c>
      <c r="D77" s="12" t="s">
        <v>319</v>
      </c>
      <c r="E77" s="12" t="s">
        <v>54</v>
      </c>
      <c r="F77" s="12" t="s">
        <v>320</v>
      </c>
      <c r="G77" s="13" t="n">
        <v>39094</v>
      </c>
      <c r="H77" s="11" t="s">
        <v>321</v>
      </c>
      <c r="I77" s="13" t="n">
        <v>45505</v>
      </c>
      <c r="J77" s="14" t="n">
        <v>59153</v>
      </c>
      <c r="K77" s="14" t="n">
        <v>17409</v>
      </c>
      <c r="L77" s="14" t="n">
        <v>0</v>
      </c>
      <c r="M77" s="14" t="n">
        <v>858</v>
      </c>
      <c r="N77" s="14" t="n">
        <v>187</v>
      </c>
      <c r="O77" s="14" t="n">
        <v>9339</v>
      </c>
      <c r="P77" s="14" t="n">
        <v>328</v>
      </c>
      <c r="Q77" s="11" t="n">
        <v>26</v>
      </c>
      <c r="R77" s="14" t="n">
        <v>28121</v>
      </c>
      <c r="S77" s="14" t="n">
        <v>87274</v>
      </c>
      <c r="X77" s="0" t="str">
        <f aca="false">B77</f>
        <v>AAD101</v>
      </c>
      <c r="Y77" s="15" t="n">
        <f aca="false">(B77=AB77)</f>
        <v>1</v>
      </c>
      <c r="AA77" s="12" t="n">
        <v>122</v>
      </c>
      <c r="AB77" s="11" t="s">
        <v>318</v>
      </c>
      <c r="AC77" s="11" t="n">
        <v>7110</v>
      </c>
      <c r="AD77" s="12" t="s">
        <v>319</v>
      </c>
      <c r="AE77" s="12" t="s">
        <v>54</v>
      </c>
      <c r="AF77" s="12" t="s">
        <v>320</v>
      </c>
      <c r="AG77" s="13" t="n">
        <v>39094</v>
      </c>
      <c r="AH77" s="11" t="s">
        <v>321</v>
      </c>
      <c r="AI77" s="13" t="n">
        <v>45505</v>
      </c>
      <c r="AJ77" s="14" t="n">
        <v>59153</v>
      </c>
      <c r="AK77" s="14" t="n">
        <v>17409</v>
      </c>
      <c r="AL77" s="14" t="n">
        <v>0</v>
      </c>
      <c r="AM77" s="14" t="n">
        <v>858</v>
      </c>
      <c r="AN77" s="14" t="n">
        <v>187</v>
      </c>
      <c r="AO77" s="14" t="n">
        <v>9339</v>
      </c>
      <c r="AP77" s="14" t="n">
        <v>328</v>
      </c>
      <c r="AQ77" s="11" t="n">
        <v>26</v>
      </c>
      <c r="AR77" s="14" t="n">
        <v>28121</v>
      </c>
      <c r="AS77" s="14" t="n">
        <v>87274</v>
      </c>
      <c r="BA77" s="16" t="str">
        <f aca="false">IF(A78&lt;&gt;AA77,A78&amp;"/"&amp;AA77,A78)</f>
        <v>139/122</v>
      </c>
      <c r="BB77" s="16" t="str">
        <f aca="false">IF(B77&lt;&gt;AB77,B77&amp;CHAR(10)&amp;AB77,B77)</f>
        <v>AAD101</v>
      </c>
      <c r="BC77" s="16" t="n">
        <f aca="false">IF(C77&lt;&gt;AC77,C77&amp;CHAR(10)&amp;AC77,C77)</f>
        <v>7110</v>
      </c>
      <c r="BD77" s="16" t="str">
        <f aca="false">IF(D77&lt;&gt;AD77,D77&amp;CHAR(10)&amp;AD77,D77)</f>
        <v>Math and Science - Math</v>
      </c>
      <c r="BE77" s="16" t="str">
        <f aca="false">IF(E77&lt;&gt;AE77,E77&amp;CHAR(10)&amp;AE77,E77)</f>
        <v>Instructor</v>
      </c>
      <c r="BF77" s="16" t="str">
        <f aca="false">IF(F77&lt;&gt;AF77,F77&amp;CHAR(10)&amp;AF77,F77)</f>
        <v>Torres, Carl E. II</v>
      </c>
      <c r="BG77" s="13" t="n">
        <f aca="false">IF(G77&lt;&gt;AG77,TEXT(G77,"MM/DD/YY")&amp;CHAR(10)&amp;TEXT(AG77,"MM/DD/YY"),G77)</f>
        <v>39094</v>
      </c>
      <c r="BH77" s="17" t="str">
        <f aca="false">IF(H77&lt;&gt;AH77,H77&amp;CHAR(10)&amp;AH77,H77)</f>
        <v>J-9-a</v>
      </c>
      <c r="BI77" s="13" t="n">
        <f aca="false">IF(I77&lt;&gt;AI77,TEXT(I77,"MM/DD/YY")&amp;CHAR(10)&amp;TEXT(AI77,"MM/DD/YY"),I77)</f>
        <v>45505</v>
      </c>
      <c r="BJ77" s="18" t="n">
        <f aca="false">IF(J77&lt;&gt;AJ77,TEXT(J77,"$###,###")&amp;CHAR(10)&amp;TEXT(AJ77,"$###,###"),J77)</f>
        <v>59153</v>
      </c>
      <c r="BK77" s="18" t="n">
        <f aca="false">IF(K77&lt;&gt;AK77,TEXT(K77,"$###,###")&amp;CHAR(10)&amp;TEXT(AK77,"$###,###"),K77)</f>
        <v>17409</v>
      </c>
      <c r="BL77" s="18" t="n">
        <f aca="false">IF(AND(L77&lt;&gt;"-",L77&lt;&gt;AL77),TEXT(L77,"$###,##0")&amp;CHAR(10)&amp;TEXT(AL77,"$###,##0"),L77)</f>
        <v>0</v>
      </c>
      <c r="BM77" s="18" t="n">
        <f aca="false">IF(M77&lt;&gt;AM77,TEXT(M77,"$###,###")&amp;CHAR(10)&amp;TEXT(AM77,"$###,###"),M77)</f>
        <v>858</v>
      </c>
      <c r="BN77" s="18" t="n">
        <f aca="false">IF(AND(N77&lt;&gt;"-",N77&lt;&gt;AN77),TEXT(N77,"$###,##0")&amp;CHAR(10)&amp;TEXT(AN77,"$###,##0"),N77)</f>
        <v>187</v>
      </c>
      <c r="BO77" s="18" t="n">
        <f aca="false">IF(AND(O77&lt;&gt;"-",O77&lt;&gt;AO77),TEXT(O77,"$###,##0")&amp;CHAR(10)&amp;TEXT(AO77,"$###,##0"),O77)</f>
        <v>9339</v>
      </c>
      <c r="BP77" s="18" t="n">
        <f aca="false">IF(AND(P77&lt;&gt;"-",P77&lt;&gt;AP77),TEXT(P77,"$###,##0")&amp;CHAR(10)&amp;TEXT(AP77,"$###,##0"),P77)</f>
        <v>328</v>
      </c>
      <c r="BQ77" s="17" t="n">
        <f aca="false">IF(Q77&lt;&gt;AQ77,Q77&amp;CHAR(10)&amp;AQ77,Q77)</f>
        <v>26</v>
      </c>
      <c r="BR77" s="18" t="n">
        <f aca="false">IF(R77&lt;&gt;AR77,TEXT(R77,"$###,###")&amp;CHAR(10)&amp;TEXT(AR77,"$###,###"),R77)</f>
        <v>28121</v>
      </c>
      <c r="BS77" s="18" t="n">
        <f aca="false">IF(S77&lt;&gt;AS77,TEXT(S77,"$###,###")&amp;CHAR(10)&amp;TEXT(AS77,"$###,###"),S77)</f>
        <v>87274</v>
      </c>
    </row>
    <row r="78" customFormat="false" ht="12.8" hidden="false" customHeight="false" outlineLevel="0" collapsed="false">
      <c r="A78" s="10" t="n">
        <v>139</v>
      </c>
      <c r="B78" s="11" t="s">
        <v>322</v>
      </c>
      <c r="C78" s="11" t="n">
        <v>7610</v>
      </c>
      <c r="D78" s="12" t="s">
        <v>258</v>
      </c>
      <c r="E78" s="12" t="s">
        <v>59</v>
      </c>
      <c r="F78" s="12" t="s">
        <v>323</v>
      </c>
      <c r="G78" s="13" t="n">
        <v>40452</v>
      </c>
      <c r="H78" s="11" t="s">
        <v>324</v>
      </c>
      <c r="I78" s="13" t="n">
        <v>45505</v>
      </c>
      <c r="J78" s="14" t="n">
        <v>94209</v>
      </c>
      <c r="K78" s="14" t="n">
        <v>27726</v>
      </c>
      <c r="L78" s="14" t="n">
        <v>0</v>
      </c>
      <c r="M78" s="14" t="n">
        <v>1366</v>
      </c>
      <c r="N78" s="14" t="n">
        <v>187</v>
      </c>
      <c r="O78" s="14" t="n">
        <v>0</v>
      </c>
      <c r="P78" s="14" t="n">
        <v>0</v>
      </c>
      <c r="Q78" s="11" t="n">
        <v>26</v>
      </c>
      <c r="R78" s="14" t="n">
        <v>29279</v>
      </c>
      <c r="S78" s="14" t="n">
        <v>123488</v>
      </c>
      <c r="X78" s="0" t="str">
        <f aca="false">B78</f>
        <v>AAD102</v>
      </c>
      <c r="Y78" s="15" t="n">
        <f aca="false">(B78=AB78)</f>
        <v>1</v>
      </c>
      <c r="AA78" s="12" t="n">
        <v>139</v>
      </c>
      <c r="AB78" s="11" t="s">
        <v>322</v>
      </c>
      <c r="AC78" s="11" t="n">
        <v>7610</v>
      </c>
      <c r="AD78" s="12" t="s">
        <v>258</v>
      </c>
      <c r="AE78" s="12" t="s">
        <v>59</v>
      </c>
      <c r="AF78" s="12" t="s">
        <v>323</v>
      </c>
      <c r="AG78" s="13" t="n">
        <v>40452</v>
      </c>
      <c r="AH78" s="11" t="s">
        <v>324</v>
      </c>
      <c r="AI78" s="13" t="n">
        <v>45505</v>
      </c>
      <c r="AJ78" s="14" t="n">
        <v>94209</v>
      </c>
      <c r="AK78" s="14" t="n">
        <v>27726</v>
      </c>
      <c r="AL78" s="14" t="n">
        <v>0</v>
      </c>
      <c r="AM78" s="14" t="n">
        <v>1366</v>
      </c>
      <c r="AN78" s="14" t="n">
        <v>187</v>
      </c>
      <c r="AO78" s="14" t="n">
        <v>0</v>
      </c>
      <c r="AP78" s="14" t="n">
        <v>0</v>
      </c>
      <c r="AQ78" s="11" t="n">
        <v>26</v>
      </c>
      <c r="AR78" s="14" t="n">
        <v>29279</v>
      </c>
      <c r="AS78" s="14" t="n">
        <v>123488</v>
      </c>
      <c r="BA78" s="16" t="str">
        <f aca="false">IF(A79&lt;&gt;AA78,A79&amp;"/"&amp;AA78,A79)</f>
        <v>140/139</v>
      </c>
      <c r="BB78" s="16" t="str">
        <f aca="false">IF(B78&lt;&gt;AB78,B78&amp;CHAR(10)&amp;AB78,B78)</f>
        <v>AAD102</v>
      </c>
      <c r="BC78" s="16" t="n">
        <f aca="false">IF(C78&lt;&gt;AC78,C78&amp;CHAR(10)&amp;AC78,C78)</f>
        <v>7610</v>
      </c>
      <c r="BD78" s="16" t="str">
        <f aca="false">IF(D78&lt;&gt;AD78,D78&amp;CHAR(10)&amp;AD78,D78)</f>
        <v>Assessment and Counseling</v>
      </c>
      <c r="BE78" s="16" t="str">
        <f aca="false">IF(E78&lt;&gt;AE78,E78&amp;CHAR(10)&amp;AE78,E78)</f>
        <v>Associate Professor</v>
      </c>
      <c r="BF78" s="16" t="str">
        <f aca="false">IF(F78&lt;&gt;AF78,F78&amp;CHAR(10)&amp;AF78,F78)</f>
        <v>Sablan, Sally C.</v>
      </c>
      <c r="BG78" s="13" t="n">
        <f aca="false">IF(G78&lt;&gt;AG78,TEXT(G78,"MM/DD/YY")&amp;CHAR(10)&amp;TEXT(AG78,"MM/DD/YY"),G78)</f>
        <v>40452</v>
      </c>
      <c r="BH78" s="17" t="str">
        <f aca="false">IF(H78&lt;&gt;AH78,H78&amp;CHAR(10)&amp;AH78,H78)</f>
        <v>L-15-a</v>
      </c>
      <c r="BI78" s="13" t="n">
        <f aca="false">IF(I78&lt;&gt;AI78,TEXT(I78,"MM/DD/YY")&amp;CHAR(10)&amp;TEXT(AI78,"MM/DD/YY"),I78)</f>
        <v>45505</v>
      </c>
      <c r="BJ78" s="18" t="n">
        <f aca="false">IF(J78&lt;&gt;AJ78,TEXT(J78,"$###,###")&amp;CHAR(10)&amp;TEXT(AJ78,"$###,###"),J78)</f>
        <v>94209</v>
      </c>
      <c r="BK78" s="18" t="n">
        <f aca="false">IF(K78&lt;&gt;AK78,TEXT(K78,"$###,###")&amp;CHAR(10)&amp;TEXT(AK78,"$###,###"),K78)</f>
        <v>27726</v>
      </c>
      <c r="BL78" s="18" t="n">
        <f aca="false">IF(AND(L78&lt;&gt;"-",L78&lt;&gt;AL78),TEXT(L78,"$###,##0")&amp;CHAR(10)&amp;TEXT(AL78,"$###,##0"),L78)</f>
        <v>0</v>
      </c>
      <c r="BM78" s="18" t="n">
        <f aca="false">IF(M78&lt;&gt;AM78,TEXT(M78,"$###,###")&amp;CHAR(10)&amp;TEXT(AM78,"$###,###"),M78)</f>
        <v>1366</v>
      </c>
      <c r="BN78" s="18" t="n">
        <f aca="false">IF(AND(N78&lt;&gt;"-",N78&lt;&gt;AN78),TEXT(N78,"$###,##0")&amp;CHAR(10)&amp;TEXT(AN78,"$###,##0"),N78)</f>
        <v>187</v>
      </c>
      <c r="BO78" s="18" t="n">
        <f aca="false">IF(AND(O78&lt;&gt;"-",O78&lt;&gt;AO78),TEXT(O78,"$###,##0")&amp;CHAR(10)&amp;TEXT(AO78,"$###,##0"),O78)</f>
        <v>0</v>
      </c>
      <c r="BP78" s="18" t="n">
        <f aca="false">IF(AND(P78&lt;&gt;"-",P78&lt;&gt;AP78),TEXT(P78,"$###,##0")&amp;CHAR(10)&amp;TEXT(AP78,"$###,##0"),P78)</f>
        <v>0</v>
      </c>
      <c r="BQ78" s="17" t="n">
        <f aca="false">IF(Q78&lt;&gt;AQ78,Q78&amp;CHAR(10)&amp;AQ78,Q78)</f>
        <v>26</v>
      </c>
      <c r="BR78" s="18" t="n">
        <f aca="false">IF(R78&lt;&gt;AR78,TEXT(R78,"$###,###")&amp;CHAR(10)&amp;TEXT(AR78,"$###,###"),R78)</f>
        <v>29279</v>
      </c>
      <c r="BS78" s="18" t="n">
        <f aca="false">IF(S78&lt;&gt;AS78,TEXT(S78,"$###,###")&amp;CHAR(10)&amp;TEXT(AS78,"$###,###"),S78)</f>
        <v>123488</v>
      </c>
    </row>
    <row r="79" customFormat="false" ht="12.8" hidden="false" customHeight="false" outlineLevel="0" collapsed="false">
      <c r="A79" s="10" t="n">
        <v>140</v>
      </c>
      <c r="B79" s="11" t="s">
        <v>325</v>
      </c>
      <c r="C79" s="11" t="n">
        <v>7610</v>
      </c>
      <c r="D79" s="12" t="s">
        <v>258</v>
      </c>
      <c r="E79" s="12" t="s">
        <v>59</v>
      </c>
      <c r="F79" s="12" t="s">
        <v>326</v>
      </c>
      <c r="G79" s="13" t="n">
        <v>37593</v>
      </c>
      <c r="H79" s="11" t="s">
        <v>146</v>
      </c>
      <c r="I79" s="13" t="n">
        <v>45505</v>
      </c>
      <c r="J79" s="14" t="n">
        <v>93276</v>
      </c>
      <c r="K79" s="14" t="n">
        <v>27451</v>
      </c>
      <c r="L79" s="14" t="n">
        <v>0</v>
      </c>
      <c r="M79" s="14" t="n">
        <v>1353</v>
      </c>
      <c r="N79" s="14" t="n">
        <v>187</v>
      </c>
      <c r="O79" s="14" t="n">
        <v>0</v>
      </c>
      <c r="P79" s="14" t="n">
        <v>0</v>
      </c>
      <c r="Q79" s="11" t="n">
        <v>26</v>
      </c>
      <c r="R79" s="14" t="n">
        <v>28991</v>
      </c>
      <c r="S79" s="14" t="n">
        <v>122267</v>
      </c>
      <c r="X79" s="0" t="str">
        <f aca="false">B79</f>
        <v>AAD103</v>
      </c>
      <c r="Y79" s="15" t="n">
        <f aca="false">(B79=AB79)</f>
        <v>1</v>
      </c>
      <c r="AA79" s="12" t="n">
        <v>140</v>
      </c>
      <c r="AB79" s="11" t="s">
        <v>325</v>
      </c>
      <c r="AC79" s="11" t="n">
        <v>7610</v>
      </c>
      <c r="AD79" s="12" t="s">
        <v>258</v>
      </c>
      <c r="AE79" s="12" t="s">
        <v>59</v>
      </c>
      <c r="AF79" s="12" t="s">
        <v>326</v>
      </c>
      <c r="AG79" s="13" t="n">
        <v>37593</v>
      </c>
      <c r="AH79" s="11" t="s">
        <v>146</v>
      </c>
      <c r="AI79" s="13" t="n">
        <v>45505</v>
      </c>
      <c r="AJ79" s="14" t="n">
        <v>93276</v>
      </c>
      <c r="AK79" s="14" t="n">
        <v>27451</v>
      </c>
      <c r="AL79" s="14" t="n">
        <v>0</v>
      </c>
      <c r="AM79" s="14" t="n">
        <v>1353</v>
      </c>
      <c r="AN79" s="14" t="n">
        <v>187</v>
      </c>
      <c r="AO79" s="14" t="n">
        <v>0</v>
      </c>
      <c r="AP79" s="14" t="n">
        <v>0</v>
      </c>
      <c r="AQ79" s="11" t="n">
        <v>26</v>
      </c>
      <c r="AR79" s="14" t="n">
        <v>28991</v>
      </c>
      <c r="AS79" s="14" t="n">
        <v>122267</v>
      </c>
      <c r="BA79" s="16" t="str">
        <f aca="false">IF(A80&lt;&gt;AA79,A80&amp;"/"&amp;AA79,A80)</f>
        <v>141/140</v>
      </c>
      <c r="BB79" s="16" t="str">
        <f aca="false">IF(B79&lt;&gt;AB79,B79&amp;CHAR(10)&amp;AB79,B79)</f>
        <v>AAD103</v>
      </c>
      <c r="BC79" s="16" t="n">
        <f aca="false">IF(C79&lt;&gt;AC79,C79&amp;CHAR(10)&amp;AC79,C79)</f>
        <v>7610</v>
      </c>
      <c r="BD79" s="16" t="str">
        <f aca="false">IF(D79&lt;&gt;AD79,D79&amp;CHAR(10)&amp;AD79,D79)</f>
        <v>Assessment and Counseling</v>
      </c>
      <c r="BE79" s="16" t="str">
        <f aca="false">IF(E79&lt;&gt;AE79,E79&amp;CHAR(10)&amp;AE79,E79)</f>
        <v>Associate Professor</v>
      </c>
      <c r="BF79" s="16" t="str">
        <f aca="false">IF(F79&lt;&gt;AF79,F79&amp;CHAR(10)&amp;AF79,F79)</f>
        <v>Terlaje, Patricia M.</v>
      </c>
      <c r="BG79" s="13" t="n">
        <f aca="false">IF(G79&lt;&gt;AG79,TEXT(G79,"MM/DD/YY")&amp;CHAR(10)&amp;TEXT(AG79,"MM/DD/YY"),G79)</f>
        <v>37593</v>
      </c>
      <c r="BH79" s="17" t="str">
        <f aca="false">IF(H79&lt;&gt;AH79,H79&amp;CHAR(10)&amp;AH79,H79)</f>
        <v>L-14-d</v>
      </c>
      <c r="BI79" s="13" t="n">
        <f aca="false">IF(I79&lt;&gt;AI79,TEXT(I79,"MM/DD/YY")&amp;CHAR(10)&amp;TEXT(AI79,"MM/DD/YY"),I79)</f>
        <v>45505</v>
      </c>
      <c r="BJ79" s="18" t="n">
        <f aca="false">IF(J79&lt;&gt;AJ79,TEXT(J79,"$###,###")&amp;CHAR(10)&amp;TEXT(AJ79,"$###,###"),J79)</f>
        <v>93276</v>
      </c>
      <c r="BK79" s="18" t="n">
        <f aca="false">IF(K79&lt;&gt;AK79,TEXT(K79,"$###,###")&amp;CHAR(10)&amp;TEXT(AK79,"$###,###"),K79)</f>
        <v>27451</v>
      </c>
      <c r="BL79" s="18" t="n">
        <f aca="false">IF(AND(L79&lt;&gt;"-",L79&lt;&gt;AL79),TEXT(L79,"$###,##0")&amp;CHAR(10)&amp;TEXT(AL79,"$###,##0"),L79)</f>
        <v>0</v>
      </c>
      <c r="BM79" s="18" t="n">
        <f aca="false">IF(M79&lt;&gt;AM79,TEXT(M79,"$###,###")&amp;CHAR(10)&amp;TEXT(AM79,"$###,###"),M79)</f>
        <v>1353</v>
      </c>
      <c r="BN79" s="18" t="n">
        <f aca="false">IF(AND(N79&lt;&gt;"-",N79&lt;&gt;AN79),TEXT(N79,"$###,##0")&amp;CHAR(10)&amp;TEXT(AN79,"$###,##0"),N79)</f>
        <v>187</v>
      </c>
      <c r="BO79" s="18" t="n">
        <f aca="false">IF(AND(O79&lt;&gt;"-",O79&lt;&gt;AO79),TEXT(O79,"$###,##0")&amp;CHAR(10)&amp;TEXT(AO79,"$###,##0"),O79)</f>
        <v>0</v>
      </c>
      <c r="BP79" s="18" t="n">
        <f aca="false">IF(AND(P79&lt;&gt;"-",P79&lt;&gt;AP79),TEXT(P79,"$###,##0")&amp;CHAR(10)&amp;TEXT(AP79,"$###,##0"),P79)</f>
        <v>0</v>
      </c>
      <c r="BQ79" s="17" t="n">
        <f aca="false">IF(Q79&lt;&gt;AQ79,Q79&amp;CHAR(10)&amp;AQ79,Q79)</f>
        <v>26</v>
      </c>
      <c r="BR79" s="18" t="n">
        <f aca="false">IF(R79&lt;&gt;AR79,TEXT(R79,"$###,###")&amp;CHAR(10)&amp;TEXT(AR79,"$###,###"),R79)</f>
        <v>28991</v>
      </c>
      <c r="BS79" s="18" t="n">
        <f aca="false">IF(S79&lt;&gt;AS79,TEXT(S79,"$###,###")&amp;CHAR(10)&amp;TEXT(AS79,"$###,###"),S79)</f>
        <v>122267</v>
      </c>
    </row>
    <row r="80" customFormat="false" ht="12.8" hidden="false" customHeight="false" outlineLevel="0" collapsed="false">
      <c r="A80" s="10" t="n">
        <v>141</v>
      </c>
      <c r="B80" s="11" t="s">
        <v>327</v>
      </c>
      <c r="C80" s="11" t="n">
        <v>7610</v>
      </c>
      <c r="D80" s="12" t="s">
        <v>258</v>
      </c>
      <c r="E80" s="12" t="s">
        <v>59</v>
      </c>
      <c r="F80" s="12" t="s">
        <v>328</v>
      </c>
      <c r="G80" s="13" t="n">
        <v>36836</v>
      </c>
      <c r="H80" s="11" t="s">
        <v>329</v>
      </c>
      <c r="I80" s="13" t="n">
        <v>45505</v>
      </c>
      <c r="J80" s="14" t="n">
        <v>92353</v>
      </c>
      <c r="K80" s="14" t="n">
        <v>27179</v>
      </c>
      <c r="L80" s="14" t="n">
        <v>0</v>
      </c>
      <c r="M80" s="14" t="n">
        <v>1339</v>
      </c>
      <c r="N80" s="14" t="n">
        <v>187</v>
      </c>
      <c r="O80" s="14" t="n">
        <v>15670</v>
      </c>
      <c r="P80" s="14" t="n">
        <v>530</v>
      </c>
      <c r="Q80" s="11" t="n">
        <v>26</v>
      </c>
      <c r="R80" s="14" t="n">
        <v>44905</v>
      </c>
      <c r="S80" s="14" t="n">
        <v>137258</v>
      </c>
      <c r="X80" s="0" t="str">
        <f aca="false">B80</f>
        <v>AAD104</v>
      </c>
      <c r="Y80" s="15" t="n">
        <f aca="false">(B80=AB80)</f>
        <v>1</v>
      </c>
      <c r="AA80" s="12" t="n">
        <v>141</v>
      </c>
      <c r="AB80" s="11" t="s">
        <v>327</v>
      </c>
      <c r="AC80" s="11" t="n">
        <v>7610</v>
      </c>
      <c r="AD80" s="12" t="s">
        <v>258</v>
      </c>
      <c r="AE80" s="12" t="s">
        <v>59</v>
      </c>
      <c r="AF80" s="12" t="s">
        <v>328</v>
      </c>
      <c r="AG80" s="13" t="n">
        <v>36836</v>
      </c>
      <c r="AH80" s="11" t="s">
        <v>329</v>
      </c>
      <c r="AI80" s="13" t="n">
        <v>45505</v>
      </c>
      <c r="AJ80" s="14" t="n">
        <v>92353</v>
      </c>
      <c r="AK80" s="14" t="n">
        <v>27179</v>
      </c>
      <c r="AL80" s="14" t="n">
        <v>0</v>
      </c>
      <c r="AM80" s="14" t="n">
        <v>1339</v>
      </c>
      <c r="AN80" s="14" t="n">
        <v>187</v>
      </c>
      <c r="AO80" s="14" t="n">
        <v>15670</v>
      </c>
      <c r="AP80" s="14" t="n">
        <v>530</v>
      </c>
      <c r="AQ80" s="11" t="n">
        <v>26</v>
      </c>
      <c r="AR80" s="14" t="n">
        <v>44905</v>
      </c>
      <c r="AS80" s="14" t="n">
        <v>137258</v>
      </c>
      <c r="BA80" s="16" t="str">
        <f aca="false">IF(A81&lt;&gt;AA80,A81&amp;"/"&amp;AA80,A81)</f>
        <v>195/141</v>
      </c>
      <c r="BB80" s="16" t="str">
        <f aca="false">IF(B80&lt;&gt;AB80,B80&amp;CHAR(10)&amp;AB80,B80)</f>
        <v>AAD104</v>
      </c>
      <c r="BC80" s="16" t="n">
        <f aca="false">IF(C80&lt;&gt;AC80,C80&amp;CHAR(10)&amp;AC80,C80)</f>
        <v>7610</v>
      </c>
      <c r="BD80" s="16" t="str">
        <f aca="false">IF(D80&lt;&gt;AD80,D80&amp;CHAR(10)&amp;AD80,D80)</f>
        <v>Assessment and Counseling</v>
      </c>
      <c r="BE80" s="16" t="str">
        <f aca="false">IF(E80&lt;&gt;AE80,E80&amp;CHAR(10)&amp;AE80,E80)</f>
        <v>Associate Professor</v>
      </c>
      <c r="BF80" s="16" t="str">
        <f aca="false">IF(F80&lt;&gt;AF80,F80&amp;CHAR(10)&amp;AF80,F80)</f>
        <v>Lizama, Troy E.</v>
      </c>
      <c r="BG80" s="13" t="n">
        <f aca="false">IF(G80&lt;&gt;AG80,TEXT(G80,"MM/DD/YY")&amp;CHAR(10)&amp;TEXT(AG80,"MM/DD/YY"),G80)</f>
        <v>36836</v>
      </c>
      <c r="BH80" s="17" t="str">
        <f aca="false">IF(H80&lt;&gt;AH80,H80&amp;CHAR(10)&amp;AH80,H80)</f>
        <v>L-14-c</v>
      </c>
      <c r="BI80" s="13" t="n">
        <f aca="false">IF(I80&lt;&gt;AI80,TEXT(I80,"MM/DD/YY")&amp;CHAR(10)&amp;TEXT(AI80,"MM/DD/YY"),I80)</f>
        <v>45505</v>
      </c>
      <c r="BJ80" s="18" t="n">
        <f aca="false">IF(J80&lt;&gt;AJ80,TEXT(J80,"$###,###")&amp;CHAR(10)&amp;TEXT(AJ80,"$###,###"),J80)</f>
        <v>92353</v>
      </c>
      <c r="BK80" s="18" t="n">
        <f aca="false">IF(K80&lt;&gt;AK80,TEXT(K80,"$###,###")&amp;CHAR(10)&amp;TEXT(AK80,"$###,###"),K80)</f>
        <v>27179</v>
      </c>
      <c r="BL80" s="18" t="n">
        <f aca="false">IF(AND(L80&lt;&gt;"-",L80&lt;&gt;AL80),TEXT(L80,"$###,##0")&amp;CHAR(10)&amp;TEXT(AL80,"$###,##0"),L80)</f>
        <v>0</v>
      </c>
      <c r="BM80" s="18" t="n">
        <f aca="false">IF(M80&lt;&gt;AM80,TEXT(M80,"$###,###")&amp;CHAR(10)&amp;TEXT(AM80,"$###,###"),M80)</f>
        <v>1339</v>
      </c>
      <c r="BN80" s="18" t="n">
        <f aca="false">IF(AND(N80&lt;&gt;"-",N80&lt;&gt;AN80),TEXT(N80,"$###,##0")&amp;CHAR(10)&amp;TEXT(AN80,"$###,##0"),N80)</f>
        <v>187</v>
      </c>
      <c r="BO80" s="18" t="n">
        <f aca="false">IF(AND(O80&lt;&gt;"-",O80&lt;&gt;AO80),TEXT(O80,"$###,##0")&amp;CHAR(10)&amp;TEXT(AO80,"$###,##0"),O80)</f>
        <v>15670</v>
      </c>
      <c r="BP80" s="18" t="n">
        <f aca="false">IF(AND(P80&lt;&gt;"-",P80&lt;&gt;AP80),TEXT(P80,"$###,##0")&amp;CHAR(10)&amp;TEXT(AP80,"$###,##0"),P80)</f>
        <v>530</v>
      </c>
      <c r="BQ80" s="17" t="n">
        <f aca="false">IF(Q80&lt;&gt;AQ80,Q80&amp;CHAR(10)&amp;AQ80,Q80)</f>
        <v>26</v>
      </c>
      <c r="BR80" s="18" t="n">
        <f aca="false">IF(R80&lt;&gt;AR80,TEXT(R80,"$###,###")&amp;CHAR(10)&amp;TEXT(AR80,"$###,###"),R80)</f>
        <v>44905</v>
      </c>
      <c r="BS80" s="18" t="n">
        <f aca="false">IF(S80&lt;&gt;AS80,TEXT(S80,"$###,###")&amp;CHAR(10)&amp;TEXT(AS80,"$###,###"),S80)</f>
        <v>137258</v>
      </c>
    </row>
    <row r="81" customFormat="false" ht="12.8" hidden="false" customHeight="false" outlineLevel="0" collapsed="false">
      <c r="A81" s="10" t="n">
        <v>195</v>
      </c>
      <c r="B81" s="11" t="s">
        <v>330</v>
      </c>
      <c r="C81" s="11" t="n">
        <v>7610</v>
      </c>
      <c r="D81" s="12" t="s">
        <v>258</v>
      </c>
      <c r="E81" s="12" t="s">
        <v>59</v>
      </c>
      <c r="F81" s="12" t="s">
        <v>331</v>
      </c>
      <c r="G81" s="13" t="s">
        <v>66</v>
      </c>
      <c r="H81" s="11" t="s">
        <v>146</v>
      </c>
      <c r="I81" s="13" t="s">
        <v>66</v>
      </c>
      <c r="J81" s="14" t="n">
        <v>93276</v>
      </c>
      <c r="K81" s="14" t="n">
        <v>27451</v>
      </c>
      <c r="L81" s="14" t="n">
        <v>0</v>
      </c>
      <c r="M81" s="14" t="n">
        <v>1353</v>
      </c>
      <c r="N81" s="14" t="n">
        <v>187</v>
      </c>
      <c r="O81" s="14" t="n">
        <v>9339</v>
      </c>
      <c r="P81" s="14" t="n">
        <v>530</v>
      </c>
      <c r="Q81" s="11" t="n">
        <v>26</v>
      </c>
      <c r="R81" s="14" t="n">
        <v>38860</v>
      </c>
      <c r="S81" s="14" t="n">
        <v>132136</v>
      </c>
      <c r="X81" s="0" t="str">
        <f aca="false">B81</f>
        <v>AAD107</v>
      </c>
      <c r="Y81" s="15" t="n">
        <f aca="false">(B81=AB81)</f>
        <v>1</v>
      </c>
      <c r="AA81" s="12" t="n">
        <v>194</v>
      </c>
      <c r="AB81" s="11" t="s">
        <v>330</v>
      </c>
      <c r="AC81" s="11" t="n">
        <v>7610</v>
      </c>
      <c r="AD81" s="12" t="s">
        <v>258</v>
      </c>
      <c r="AE81" s="12" t="s">
        <v>59</v>
      </c>
      <c r="AF81" s="12" t="s">
        <v>331</v>
      </c>
      <c r="AG81" s="13" t="s">
        <v>66</v>
      </c>
      <c r="AH81" s="11" t="s">
        <v>146</v>
      </c>
      <c r="AI81" s="13" t="s">
        <v>66</v>
      </c>
      <c r="AJ81" s="14" t="n">
        <v>93276</v>
      </c>
      <c r="AK81" s="14" t="n">
        <v>27451</v>
      </c>
      <c r="AL81" s="14" t="n">
        <v>0</v>
      </c>
      <c r="AM81" s="14" t="n">
        <v>1353</v>
      </c>
      <c r="AN81" s="14" t="n">
        <v>187</v>
      </c>
      <c r="AO81" s="14" t="n">
        <v>9339</v>
      </c>
      <c r="AP81" s="14" t="n">
        <v>530</v>
      </c>
      <c r="AQ81" s="11" t="n">
        <v>26</v>
      </c>
      <c r="AR81" s="14" t="n">
        <v>38860</v>
      </c>
      <c r="AS81" s="14" t="n">
        <v>132136</v>
      </c>
      <c r="BA81" s="16" t="str">
        <f aca="false">IF(A82&lt;&gt;AA81,A82&amp;"/"&amp;AA81,A82)</f>
        <v>133/194</v>
      </c>
      <c r="BB81" s="16" t="str">
        <f aca="false">IF(B81&lt;&gt;AB81,B81&amp;CHAR(10)&amp;AB81,B81)</f>
        <v>AAD107</v>
      </c>
      <c r="BC81" s="16" t="n">
        <f aca="false">IF(C81&lt;&gt;AC81,C81&amp;CHAR(10)&amp;AC81,C81)</f>
        <v>7610</v>
      </c>
      <c r="BD81" s="16" t="str">
        <f aca="false">IF(D81&lt;&gt;AD81,D81&amp;CHAR(10)&amp;AD81,D81)</f>
        <v>Assessment and Counseling</v>
      </c>
      <c r="BE81" s="16" t="str">
        <f aca="false">IF(E81&lt;&gt;AE81,E81&amp;CHAR(10)&amp;AE81,E81)</f>
        <v>Associate Professor</v>
      </c>
      <c r="BF81" s="16" t="str">
        <f aca="false">IF(F81&lt;&gt;AF81,F81&amp;CHAR(10)&amp;AF81,F81)</f>
        <v>**Vacant-Roberto, A.</v>
      </c>
      <c r="BG81" s="13" t="str">
        <f aca="false">IF(G81&lt;&gt;AG81,TEXT(G81,"MM/DD/YY")&amp;CHAR(10)&amp;TEXT(AG81,"MM/DD/YY"),G81)</f>
        <v>-</v>
      </c>
      <c r="BH81" s="17" t="str">
        <f aca="false">IF(H81&lt;&gt;AH81,H81&amp;CHAR(10)&amp;AH81,H81)</f>
        <v>L-14-d</v>
      </c>
      <c r="BI81" s="13" t="str">
        <f aca="false">IF(I81&lt;&gt;AI81,TEXT(I81,"MM/DD/YY")&amp;CHAR(10)&amp;TEXT(AI81,"MM/DD/YY"),I81)</f>
        <v>-</v>
      </c>
      <c r="BJ81" s="18" t="n">
        <f aca="false">IF(J81&lt;&gt;AJ81,TEXT(J81,"$###,###")&amp;CHAR(10)&amp;TEXT(AJ81,"$###,###"),J81)</f>
        <v>93276</v>
      </c>
      <c r="BK81" s="18" t="n">
        <f aca="false">IF(K81&lt;&gt;AK81,TEXT(K81,"$###,###")&amp;CHAR(10)&amp;TEXT(AK81,"$###,###"),K81)</f>
        <v>27451</v>
      </c>
      <c r="BL81" s="18" t="n">
        <f aca="false">IF(AND(L81&lt;&gt;"-",L81&lt;&gt;AL81),TEXT(L81,"$###,##0")&amp;CHAR(10)&amp;TEXT(AL81,"$###,##0"),L81)</f>
        <v>0</v>
      </c>
      <c r="BM81" s="18" t="n">
        <f aca="false">IF(M81&lt;&gt;AM81,TEXT(M81,"$###,###")&amp;CHAR(10)&amp;TEXT(AM81,"$###,###"),M81)</f>
        <v>1353</v>
      </c>
      <c r="BN81" s="18" t="n">
        <f aca="false">IF(AND(N81&lt;&gt;"-",N81&lt;&gt;AN81),TEXT(N81,"$###,##0")&amp;CHAR(10)&amp;TEXT(AN81,"$###,##0"),N81)</f>
        <v>187</v>
      </c>
      <c r="BO81" s="18" t="n">
        <f aca="false">IF(AND(O81&lt;&gt;"-",O81&lt;&gt;AO81),TEXT(O81,"$###,##0")&amp;CHAR(10)&amp;TEXT(AO81,"$###,##0"),O81)</f>
        <v>9339</v>
      </c>
      <c r="BP81" s="18" t="n">
        <f aca="false">IF(AND(P81&lt;&gt;"-",P81&lt;&gt;AP81),TEXT(P81,"$###,##0")&amp;CHAR(10)&amp;TEXT(AP81,"$###,##0"),P81)</f>
        <v>530</v>
      </c>
      <c r="BQ81" s="17" t="n">
        <f aca="false">IF(Q81&lt;&gt;AQ81,Q81&amp;CHAR(10)&amp;AQ81,Q81)</f>
        <v>26</v>
      </c>
      <c r="BR81" s="18" t="n">
        <f aca="false">IF(R81&lt;&gt;AR81,TEXT(R81,"$###,###")&amp;CHAR(10)&amp;TEXT(AR81,"$###,###"),R81)</f>
        <v>38860</v>
      </c>
      <c r="BS81" s="18" t="n">
        <f aca="false">IF(S81&lt;&gt;AS81,TEXT(S81,"$###,###")&amp;CHAR(10)&amp;TEXT(AS81,"$###,###"),S81)</f>
        <v>132136</v>
      </c>
    </row>
    <row r="82" customFormat="false" ht="23.85" hidden="false" customHeight="false" outlineLevel="0" collapsed="false">
      <c r="A82" s="10" t="n">
        <v>133</v>
      </c>
      <c r="B82" s="11" t="s">
        <v>332</v>
      </c>
      <c r="C82" s="11" t="n">
        <v>7220</v>
      </c>
      <c r="D82" s="12" t="s">
        <v>26</v>
      </c>
      <c r="E82" s="12" t="s">
        <v>27</v>
      </c>
      <c r="F82" s="12" t="s">
        <v>333</v>
      </c>
      <c r="G82" s="13" t="s">
        <v>66</v>
      </c>
      <c r="H82" s="11" t="s">
        <v>334</v>
      </c>
      <c r="I82" s="13" t="s">
        <v>66</v>
      </c>
      <c r="J82" s="14" t="n">
        <v>70154</v>
      </c>
      <c r="K82" s="14" t="n">
        <v>20646</v>
      </c>
      <c r="L82" s="14" t="n">
        <v>0</v>
      </c>
      <c r="M82" s="14" t="n">
        <v>1017</v>
      </c>
      <c r="N82" s="14" t="n">
        <v>187</v>
      </c>
      <c r="O82" s="14" t="n">
        <v>6928</v>
      </c>
      <c r="P82" s="14" t="n">
        <v>0</v>
      </c>
      <c r="Q82" s="11" t="n">
        <v>26</v>
      </c>
      <c r="R82" s="14" t="n">
        <v>28779</v>
      </c>
      <c r="S82" s="14" t="n">
        <v>98933</v>
      </c>
      <c r="X82" s="0" t="str">
        <f aca="false">B82</f>
        <v>AAD108</v>
      </c>
      <c r="Y82" s="15" t="n">
        <f aca="false">(B82=AB82)</f>
        <v>1</v>
      </c>
      <c r="AA82" s="12" t="n">
        <v>133</v>
      </c>
      <c r="AB82" s="11" t="s">
        <v>332</v>
      </c>
      <c r="AC82" s="11" t="n">
        <v>7220</v>
      </c>
      <c r="AD82" s="12" t="s">
        <v>26</v>
      </c>
      <c r="AE82" s="12" t="s">
        <v>54</v>
      </c>
      <c r="AF82" s="12" t="s">
        <v>335</v>
      </c>
      <c r="AG82" s="13" t="n">
        <v>39293</v>
      </c>
      <c r="AH82" s="11" t="s">
        <v>334</v>
      </c>
      <c r="AI82" s="13" t="n">
        <v>45505</v>
      </c>
      <c r="AJ82" s="14" t="n">
        <v>70154</v>
      </c>
      <c r="AK82" s="14" t="n">
        <v>20646</v>
      </c>
      <c r="AL82" s="14" t="n">
        <v>0</v>
      </c>
      <c r="AM82" s="14" t="n">
        <v>1017</v>
      </c>
      <c r="AN82" s="14" t="n">
        <v>187</v>
      </c>
      <c r="AO82" s="14" t="n">
        <v>6928</v>
      </c>
      <c r="AP82" s="14" t="n">
        <v>0</v>
      </c>
      <c r="AQ82" s="11" t="n">
        <v>26</v>
      </c>
      <c r="AR82" s="14" t="n">
        <v>28779</v>
      </c>
      <c r="AS82" s="14" t="n">
        <v>98933</v>
      </c>
      <c r="BA82" s="16" t="str">
        <f aca="false">IF(A83&lt;&gt;AA82,A83&amp;"/"&amp;AA82,A83)</f>
        <v>87/133</v>
      </c>
      <c r="BB82" s="16" t="str">
        <f aca="false">IF(B82&lt;&gt;AB82,B82&amp;CHAR(10)&amp;AB82,B82)</f>
        <v>AAD108</v>
      </c>
      <c r="BC82" s="16" t="n">
        <f aca="false">IF(C82&lt;&gt;AC82,C82&amp;CHAR(10)&amp;AC82,C82)</f>
        <v>7220</v>
      </c>
      <c r="BD82" s="16" t="str">
        <f aca="false">IF(D82&lt;&gt;AD82,D82&amp;CHAR(10)&amp;AD82,D82)</f>
        <v>Health Services Center</v>
      </c>
      <c r="BE82" s="16" t="str">
        <f aca="false">IF(E82&lt;&gt;AE82,E82&amp;CHAR(10)&amp;AE82,E82)</f>
        <v>Licensed Practical Nurse I
Instructor</v>
      </c>
      <c r="BF82" s="16" t="str">
        <f aca="false">IF(F82&lt;&gt;AF82,F82&amp;CHAR(10)&amp;AF82,F82)</f>
        <v>**Vacant-Bataclan, E.
Bataclan, Emma R.</v>
      </c>
      <c r="BG82" s="13" t="str">
        <f aca="false">IF(G82&lt;&gt;AG82,TEXT(G82,"MM/DD/YY")&amp;CHAR(10)&amp;TEXT(AG82,"MM/DD/YY"),G82)</f>
        <v>-
07/30/07</v>
      </c>
      <c r="BH82" s="17" t="str">
        <f aca="false">IF(H82&lt;&gt;AH82,H82&amp;CHAR(10)&amp;AH82,H82)</f>
        <v>J-11-a</v>
      </c>
      <c r="BI82" s="13" t="str">
        <f aca="false">IF(I82&lt;&gt;AI82,TEXT(I82,"MM/DD/YY")&amp;CHAR(10)&amp;TEXT(AI82,"MM/DD/YY"),I82)</f>
        <v>-
08/01/24</v>
      </c>
      <c r="BJ82" s="18" t="n">
        <f aca="false">IF(J82&lt;&gt;AJ82,TEXT(J82,"$###,###")&amp;CHAR(10)&amp;TEXT(AJ82,"$###,###"),J82)</f>
        <v>70154</v>
      </c>
      <c r="BK82" s="18" t="n">
        <f aca="false">IF(K82&lt;&gt;AK82,TEXT(K82,"$###,###")&amp;CHAR(10)&amp;TEXT(AK82,"$###,###"),K82)</f>
        <v>20646</v>
      </c>
      <c r="BL82" s="18" t="n">
        <f aca="false">IF(AND(L82&lt;&gt;"-",L82&lt;&gt;AL82),TEXT(L82,"$###,##0")&amp;CHAR(10)&amp;TEXT(AL82,"$###,##0"),L82)</f>
        <v>0</v>
      </c>
      <c r="BM82" s="18" t="n">
        <f aca="false">IF(M82&lt;&gt;AM82,TEXT(M82,"$###,###")&amp;CHAR(10)&amp;TEXT(AM82,"$###,###"),M82)</f>
        <v>1017</v>
      </c>
      <c r="BN82" s="18" t="n">
        <f aca="false">IF(AND(N82&lt;&gt;"-",N82&lt;&gt;AN82),TEXT(N82,"$###,##0")&amp;CHAR(10)&amp;TEXT(AN82,"$###,##0"),N82)</f>
        <v>187</v>
      </c>
      <c r="BO82" s="18" t="n">
        <f aca="false">IF(AND(O82&lt;&gt;"-",O82&lt;&gt;AO82),TEXT(O82,"$###,##0")&amp;CHAR(10)&amp;TEXT(AO82,"$###,##0"),O82)</f>
        <v>6928</v>
      </c>
      <c r="BP82" s="18" t="n">
        <f aca="false">IF(AND(P82&lt;&gt;"-",P82&lt;&gt;AP82),TEXT(P82,"$###,##0")&amp;CHAR(10)&amp;TEXT(AP82,"$###,##0"),P82)</f>
        <v>0</v>
      </c>
      <c r="BQ82" s="17" t="n">
        <f aca="false">IF(Q82&lt;&gt;AQ82,Q82&amp;CHAR(10)&amp;AQ82,Q82)</f>
        <v>26</v>
      </c>
      <c r="BR82" s="18" t="n">
        <f aca="false">IF(R82&lt;&gt;AR82,TEXT(R82,"$###,###")&amp;CHAR(10)&amp;TEXT(AR82,"$###,###"),R82)</f>
        <v>28779</v>
      </c>
      <c r="BS82" s="18" t="n">
        <f aca="false">IF(S82&lt;&gt;AS82,TEXT(S82,"$###,###")&amp;CHAR(10)&amp;TEXT(AS82,"$###,###"),S82)</f>
        <v>98933</v>
      </c>
    </row>
    <row r="83" customFormat="false" ht="12.8" hidden="false" customHeight="false" outlineLevel="0" collapsed="false">
      <c r="A83" s="10" t="n">
        <v>87</v>
      </c>
      <c r="B83" s="11" t="s">
        <v>336</v>
      </c>
      <c r="C83" s="11" t="n">
        <v>6420</v>
      </c>
      <c r="D83" s="12" t="s">
        <v>196</v>
      </c>
      <c r="E83" s="12" t="s">
        <v>54</v>
      </c>
      <c r="F83" s="12" t="s">
        <v>337</v>
      </c>
      <c r="G83" s="13" t="n">
        <v>44053</v>
      </c>
      <c r="H83" s="11" t="s">
        <v>120</v>
      </c>
      <c r="I83" s="13" t="n">
        <v>45505</v>
      </c>
      <c r="J83" s="14" t="n">
        <v>44326</v>
      </c>
      <c r="K83" s="14" t="n">
        <v>13045</v>
      </c>
      <c r="L83" s="14" t="n">
        <v>495</v>
      </c>
      <c r="M83" s="14" t="n">
        <v>643</v>
      </c>
      <c r="N83" s="14" t="n">
        <v>187</v>
      </c>
      <c r="O83" s="14" t="n">
        <v>3994</v>
      </c>
      <c r="P83" s="14" t="n">
        <v>298</v>
      </c>
      <c r="Q83" s="11" t="n">
        <v>21</v>
      </c>
      <c r="R83" s="14" t="n">
        <v>18662</v>
      </c>
      <c r="S83" s="14" t="n">
        <v>62988</v>
      </c>
      <c r="X83" s="0" t="str">
        <f aca="false">B83</f>
        <v>AAD109</v>
      </c>
      <c r="Y83" s="15" t="n">
        <f aca="false">(B83=AB83)</f>
        <v>1</v>
      </c>
      <c r="AA83" s="12" t="n">
        <v>87</v>
      </c>
      <c r="AB83" s="11" t="s">
        <v>336</v>
      </c>
      <c r="AC83" s="11" t="n">
        <v>6420</v>
      </c>
      <c r="AD83" s="12" t="s">
        <v>196</v>
      </c>
      <c r="AE83" s="12" t="s">
        <v>54</v>
      </c>
      <c r="AF83" s="12" t="s">
        <v>337</v>
      </c>
      <c r="AG83" s="13" t="n">
        <v>44053</v>
      </c>
      <c r="AH83" s="11" t="s">
        <v>120</v>
      </c>
      <c r="AI83" s="13" t="n">
        <v>45505</v>
      </c>
      <c r="AJ83" s="14" t="n">
        <v>44326</v>
      </c>
      <c r="AK83" s="14" t="n">
        <v>13045</v>
      </c>
      <c r="AL83" s="14" t="n">
        <v>495</v>
      </c>
      <c r="AM83" s="14" t="n">
        <v>643</v>
      </c>
      <c r="AN83" s="14" t="n">
        <v>187</v>
      </c>
      <c r="AO83" s="14" t="n">
        <v>3994</v>
      </c>
      <c r="AP83" s="14" t="n">
        <v>298</v>
      </c>
      <c r="AQ83" s="11" t="n">
        <v>21</v>
      </c>
      <c r="AR83" s="14" t="n">
        <v>18662</v>
      </c>
      <c r="AS83" s="14" t="n">
        <v>62988</v>
      </c>
      <c r="BA83" s="16" t="str">
        <f aca="false">IF(A84&lt;&gt;AA83,A84&amp;"/"&amp;AA83,A84)</f>
        <v>119/87</v>
      </c>
      <c r="BB83" s="16" t="str">
        <f aca="false">IF(B83&lt;&gt;AB83,B83&amp;CHAR(10)&amp;AB83,B83)</f>
        <v>AAD109</v>
      </c>
      <c r="BC83" s="16" t="n">
        <f aca="false">IF(C83&lt;&gt;AC83,C83&amp;CHAR(10)&amp;AC83,C83)</f>
        <v>6420</v>
      </c>
      <c r="BD83" s="16" t="str">
        <f aca="false">IF(D83&lt;&gt;AD83,D83&amp;CHAR(10)&amp;AD83,D83)</f>
        <v>Criminal Justice Social Science SS</v>
      </c>
      <c r="BE83" s="16" t="str">
        <f aca="false">IF(E83&lt;&gt;AE83,E83&amp;CHAR(10)&amp;AE83,E83)</f>
        <v>Instructor</v>
      </c>
      <c r="BF83" s="16" t="str">
        <f aca="false">IF(F83&lt;&gt;AF83,F83&amp;CHAR(10)&amp;AF83,F83)</f>
        <v>Franquez, Arwen A.</v>
      </c>
      <c r="BG83" s="13" t="n">
        <f aca="false">IF(G83&lt;&gt;AG83,TEXT(G83,"MM/DD/YY")&amp;CHAR(10)&amp;TEXT(AG83,"MM/DD/YY"),G83)</f>
        <v>44053</v>
      </c>
      <c r="BH83" s="17" t="str">
        <f aca="false">IF(H83&lt;&gt;AH83,H83&amp;CHAR(10)&amp;AH83,H83)</f>
        <v>J-1-d</v>
      </c>
      <c r="BI83" s="13" t="n">
        <f aca="false">IF(I83&lt;&gt;AI83,TEXT(I83,"MM/DD/YY")&amp;CHAR(10)&amp;TEXT(AI83,"MM/DD/YY"),I83)</f>
        <v>45505</v>
      </c>
      <c r="BJ83" s="18" t="n">
        <f aca="false">IF(J83&lt;&gt;AJ83,TEXT(J83,"$###,###")&amp;CHAR(10)&amp;TEXT(AJ83,"$###,###"),J83)</f>
        <v>44326</v>
      </c>
      <c r="BK83" s="18" t="n">
        <f aca="false">IF(K83&lt;&gt;AK83,TEXT(K83,"$###,###")&amp;CHAR(10)&amp;TEXT(AK83,"$###,###"),K83)</f>
        <v>13045</v>
      </c>
      <c r="BL83" s="18" t="n">
        <f aca="false">IF(AND(L83&lt;&gt;"-",L83&lt;&gt;AL83),TEXT(L83,"$###,##0")&amp;CHAR(10)&amp;TEXT(AL83,"$###,##0"),L83)</f>
        <v>495</v>
      </c>
      <c r="BM83" s="18" t="n">
        <f aca="false">IF(M83&lt;&gt;AM83,TEXT(M83,"$###,###")&amp;CHAR(10)&amp;TEXT(AM83,"$###,###"),M83)</f>
        <v>643</v>
      </c>
      <c r="BN83" s="18" t="n">
        <f aca="false">IF(AND(N83&lt;&gt;"-",N83&lt;&gt;AN83),TEXT(N83,"$###,##0")&amp;CHAR(10)&amp;TEXT(AN83,"$###,##0"),N83)</f>
        <v>187</v>
      </c>
      <c r="BO83" s="18" t="n">
        <f aca="false">IF(AND(O83&lt;&gt;"-",O83&lt;&gt;AO83),TEXT(O83,"$###,##0")&amp;CHAR(10)&amp;TEXT(AO83,"$###,##0"),O83)</f>
        <v>3994</v>
      </c>
      <c r="BP83" s="18" t="n">
        <f aca="false">IF(AND(P83&lt;&gt;"-",P83&lt;&gt;AP83),TEXT(P83,"$###,##0")&amp;CHAR(10)&amp;TEXT(AP83,"$###,##0"),P83)</f>
        <v>298</v>
      </c>
      <c r="BQ83" s="17" t="n">
        <f aca="false">IF(Q83&lt;&gt;AQ83,Q83&amp;CHAR(10)&amp;AQ83,Q83)</f>
        <v>21</v>
      </c>
      <c r="BR83" s="18" t="n">
        <f aca="false">IF(R83&lt;&gt;AR83,TEXT(R83,"$###,###")&amp;CHAR(10)&amp;TEXT(AR83,"$###,###"),R83)</f>
        <v>18662</v>
      </c>
      <c r="BS83" s="18" t="n">
        <f aca="false">IF(S83&lt;&gt;AS83,TEXT(S83,"$###,###")&amp;CHAR(10)&amp;TEXT(AS83,"$###,###"),S83)</f>
        <v>62988</v>
      </c>
    </row>
    <row r="84" customFormat="false" ht="23.85" hidden="false" customHeight="false" outlineLevel="0" collapsed="false">
      <c r="A84" s="10" t="n">
        <v>119</v>
      </c>
      <c r="B84" s="11" t="s">
        <v>338</v>
      </c>
      <c r="C84" s="11" t="n">
        <v>7000</v>
      </c>
      <c r="D84" s="12" t="s">
        <v>40</v>
      </c>
      <c r="E84" s="12" t="s">
        <v>170</v>
      </c>
      <c r="F84" s="12" t="s">
        <v>339</v>
      </c>
      <c r="G84" s="13" t="n">
        <v>42135</v>
      </c>
      <c r="H84" s="11" t="s">
        <v>172</v>
      </c>
      <c r="I84" s="13" t="n">
        <v>45658</v>
      </c>
      <c r="J84" s="14" t="n">
        <v>106253</v>
      </c>
      <c r="K84" s="14" t="n">
        <v>31270</v>
      </c>
      <c r="L84" s="14" t="n">
        <v>0</v>
      </c>
      <c r="M84" s="14" t="n">
        <v>1541</v>
      </c>
      <c r="N84" s="14" t="n">
        <v>187</v>
      </c>
      <c r="O84" s="14" t="n">
        <v>5709</v>
      </c>
      <c r="P84" s="14" t="n">
        <v>328</v>
      </c>
      <c r="Q84" s="11" t="n">
        <v>26</v>
      </c>
      <c r="R84" s="14" t="n">
        <v>39035</v>
      </c>
      <c r="S84" s="14" t="n">
        <v>145288</v>
      </c>
      <c r="X84" s="0" t="str">
        <f aca="false">B84</f>
        <v>AAD110</v>
      </c>
      <c r="Y84" s="15" t="n">
        <f aca="false">(B84=AB84)</f>
        <v>1</v>
      </c>
      <c r="AA84" s="12" t="n">
        <v>119</v>
      </c>
      <c r="AB84" s="11" t="s">
        <v>338</v>
      </c>
      <c r="AC84" s="11" t="n">
        <v>7000</v>
      </c>
      <c r="AD84" s="12" t="s">
        <v>40</v>
      </c>
      <c r="AE84" s="12" t="s">
        <v>170</v>
      </c>
      <c r="AF84" s="12" t="s">
        <v>339</v>
      </c>
      <c r="AG84" s="13" t="n">
        <v>42135</v>
      </c>
      <c r="AH84" s="11" t="s">
        <v>340</v>
      </c>
      <c r="AI84" s="13" t="n">
        <v>45292</v>
      </c>
      <c r="AJ84" s="14" t="n">
        <v>101770</v>
      </c>
      <c r="AK84" s="14" t="n">
        <v>29951</v>
      </c>
      <c r="AL84" s="14" t="n">
        <v>0</v>
      </c>
      <c r="AM84" s="14" t="n">
        <v>1476</v>
      </c>
      <c r="AN84" s="14" t="n">
        <v>187</v>
      </c>
      <c r="AO84" s="14" t="n">
        <v>5709</v>
      </c>
      <c r="AP84" s="14" t="n">
        <v>328</v>
      </c>
      <c r="AQ84" s="11" t="n">
        <v>26</v>
      </c>
      <c r="AR84" s="14" t="n">
        <v>37651</v>
      </c>
      <c r="AS84" s="14" t="n">
        <v>139421</v>
      </c>
      <c r="BA84" s="16" t="str">
        <f aca="false">IF(A85&lt;&gt;AA84,A85&amp;"/"&amp;AA84,A85)</f>
        <v>173/119</v>
      </c>
      <c r="BB84" s="16" t="str">
        <f aca="false">IF(B84&lt;&gt;AB84,B84&amp;CHAR(10)&amp;AB84,B84)</f>
        <v>AAD110</v>
      </c>
      <c r="BC84" s="16" t="n">
        <f aca="false">IF(C84&lt;&gt;AC84,C84&amp;CHAR(10)&amp;AC84,C84)</f>
        <v>7000</v>
      </c>
      <c r="BD84" s="16" t="str">
        <f aca="false">IF(D84&lt;&gt;AD84,D84&amp;CHAR(10)&amp;AD84,D84)</f>
        <v>Dean's Office - TSS</v>
      </c>
      <c r="BE84" s="16" t="str">
        <f aca="false">IF(E84&lt;&gt;AE84,E84&amp;CHAR(10)&amp;AE84,E84)</f>
        <v>Dean</v>
      </c>
      <c r="BF84" s="16" t="str">
        <f aca="false">IF(F84&lt;&gt;AF84,F84&amp;CHAR(10)&amp;AF84,F84)</f>
        <v>Chan, Michael L.</v>
      </c>
      <c r="BG84" s="13" t="n">
        <f aca="false">IF(G84&lt;&gt;AG84,TEXT(G84,"MM/DD/YY")&amp;CHAR(10)&amp;TEXT(AG84,"MM/DD/YY"),G84)</f>
        <v>42135</v>
      </c>
      <c r="BH84" s="17" t="str">
        <f aca="false">IF(H84&lt;&gt;AH84,H84&amp;CHAR(10)&amp;AH84,H84)</f>
        <v>Q-1-a
O-8-a</v>
      </c>
      <c r="BI84" s="13" t="str">
        <f aca="false">IF(I84&lt;&gt;AI84,TEXT(I84,"MM/DD/YY")&amp;CHAR(10)&amp;TEXT(AI84,"MM/DD/YY"),I84)</f>
        <v>01/01/25
01/01/24</v>
      </c>
      <c r="BJ84" s="18" t="str">
        <f aca="false">IF(J84&lt;&gt;AJ84,TEXT(J84,"$###,###")&amp;CHAR(10)&amp;TEXT(AJ84,"$###,###"),J84)</f>
        <v>$106,253
$101,770</v>
      </c>
      <c r="BK84" s="18" t="str">
        <f aca="false">IF(K84&lt;&gt;AK84,TEXT(K84,"$###,###")&amp;CHAR(10)&amp;TEXT(AK84,"$###,###"),K84)</f>
        <v>$31,270
$29,951</v>
      </c>
      <c r="BL84" s="18" t="n">
        <f aca="false">IF(AND(L84&lt;&gt;"-",L84&lt;&gt;AL84),TEXT(L84,"$###,##0")&amp;CHAR(10)&amp;TEXT(AL84,"$###,##0"),L84)</f>
        <v>0</v>
      </c>
      <c r="BM84" s="18" t="str">
        <f aca="false">IF(M84&lt;&gt;AM84,TEXT(M84,"$###,###")&amp;CHAR(10)&amp;TEXT(AM84,"$###,###"),M84)</f>
        <v>$1,541
$1,476</v>
      </c>
      <c r="BN84" s="18" t="n">
        <f aca="false">IF(AND(N84&lt;&gt;"-",N84&lt;&gt;AN84),TEXT(N84,"$###,##0")&amp;CHAR(10)&amp;TEXT(AN84,"$###,##0"),N84)</f>
        <v>187</v>
      </c>
      <c r="BO84" s="18" t="n">
        <f aca="false">IF(AND(O84&lt;&gt;"-",O84&lt;&gt;AO84),TEXT(O84,"$###,##0")&amp;CHAR(10)&amp;TEXT(AO84,"$###,##0"),O84)</f>
        <v>5709</v>
      </c>
      <c r="BP84" s="18" t="n">
        <f aca="false">IF(AND(P84&lt;&gt;"-",P84&lt;&gt;AP84),TEXT(P84,"$###,##0")&amp;CHAR(10)&amp;TEXT(AP84,"$###,##0"),P84)</f>
        <v>328</v>
      </c>
      <c r="BQ84" s="17" t="n">
        <f aca="false">IF(Q84&lt;&gt;AQ84,Q84&amp;CHAR(10)&amp;AQ84,Q84)</f>
        <v>26</v>
      </c>
      <c r="BR84" s="18" t="str">
        <f aca="false">IF(R84&lt;&gt;AR84,TEXT(R84,"$###,###")&amp;CHAR(10)&amp;TEXT(AR84,"$###,###"),R84)</f>
        <v>$39,035
$37,651</v>
      </c>
      <c r="BS84" s="18" t="str">
        <f aca="false">IF(S84&lt;&gt;AS84,TEXT(S84,"$###,###")&amp;CHAR(10)&amp;TEXT(AS84,"$###,###"),S84)</f>
        <v>$145,288
$139,421</v>
      </c>
    </row>
    <row r="85" customFormat="false" ht="23.85" hidden="false" customHeight="false" outlineLevel="0" collapsed="false">
      <c r="A85" s="10" t="n">
        <v>173</v>
      </c>
      <c r="B85" s="11" t="s">
        <v>341</v>
      </c>
      <c r="C85" s="11" t="n">
        <v>5050</v>
      </c>
      <c r="D85" s="12" t="s">
        <v>160</v>
      </c>
      <c r="E85" s="12" t="s">
        <v>21</v>
      </c>
      <c r="F85" s="12" t="s">
        <v>342</v>
      </c>
      <c r="G85" s="13" t="n">
        <v>43809</v>
      </c>
      <c r="H85" s="11" t="s">
        <v>343</v>
      </c>
      <c r="I85" s="13" t="n">
        <v>45636</v>
      </c>
      <c r="J85" s="14" t="n">
        <v>32804</v>
      </c>
      <c r="K85" s="14" t="n">
        <v>9654</v>
      </c>
      <c r="L85" s="14" t="n">
        <v>0</v>
      </c>
      <c r="M85" s="14" t="n">
        <v>476</v>
      </c>
      <c r="N85" s="14" t="n">
        <v>187</v>
      </c>
      <c r="O85" s="14" t="n">
        <v>0</v>
      </c>
      <c r="P85" s="14" t="n">
        <v>0</v>
      </c>
      <c r="Q85" s="11" t="n">
        <v>26</v>
      </c>
      <c r="R85" s="14" t="n">
        <v>10317</v>
      </c>
      <c r="S85" s="14" t="n">
        <v>43121</v>
      </c>
      <c r="X85" s="0" t="str">
        <f aca="false">B85</f>
        <v>AAD112</v>
      </c>
      <c r="Y85" s="15" t="n">
        <f aca="false">(B85=AB85)</f>
        <v>1</v>
      </c>
      <c r="AA85" s="12" t="n">
        <v>173</v>
      </c>
      <c r="AB85" s="11" t="s">
        <v>341</v>
      </c>
      <c r="AC85" s="11" t="n">
        <v>5050</v>
      </c>
      <c r="AD85" s="12" t="s">
        <v>160</v>
      </c>
      <c r="AE85" s="12" t="s">
        <v>21</v>
      </c>
      <c r="AF85" s="12" t="s">
        <v>342</v>
      </c>
      <c r="AG85" s="13" t="n">
        <v>43809</v>
      </c>
      <c r="AH85" s="11" t="s">
        <v>343</v>
      </c>
      <c r="AI85" s="13" t="n">
        <v>45636</v>
      </c>
      <c r="AJ85" s="14" t="n">
        <v>32804</v>
      </c>
      <c r="AK85" s="14" t="n">
        <v>9654</v>
      </c>
      <c r="AL85" s="14" t="n">
        <v>495</v>
      </c>
      <c r="AM85" s="14" t="n">
        <v>476</v>
      </c>
      <c r="AN85" s="14" t="n">
        <v>187</v>
      </c>
      <c r="AO85" s="14" t="n">
        <v>0</v>
      </c>
      <c r="AP85" s="14" t="n">
        <v>0</v>
      </c>
      <c r="AQ85" s="11" t="n">
        <v>26</v>
      </c>
      <c r="AR85" s="14" t="n">
        <v>10812</v>
      </c>
      <c r="AS85" s="14" t="n">
        <v>43616</v>
      </c>
      <c r="BA85" s="16" t="str">
        <f aca="false">IF(A86&lt;&gt;AA85,A86&amp;"/"&amp;AA85,A86)</f>
        <v>128/173</v>
      </c>
      <c r="BB85" s="16" t="str">
        <f aca="false">IF(B85&lt;&gt;AB85,B85&amp;CHAR(10)&amp;AB85,B85)</f>
        <v>AAD112</v>
      </c>
      <c r="BC85" s="16" t="n">
        <f aca="false">IF(C85&lt;&gt;AC85,C85&amp;CHAR(10)&amp;AC85,C85)</f>
        <v>5050</v>
      </c>
      <c r="BD85" s="16" t="str">
        <f aca="false">IF(D85&lt;&gt;AD85,D85&amp;CHAR(10)&amp;AD85,D85)</f>
        <v>Continuing Education</v>
      </c>
      <c r="BE85" s="16" t="str">
        <f aca="false">IF(E85&lt;&gt;AE85,E85&amp;CHAR(10)&amp;AE85,E85)</f>
        <v>Administrative Aide</v>
      </c>
      <c r="BF85" s="16" t="str">
        <f aca="false">IF(F85&lt;&gt;AF85,F85&amp;CHAR(10)&amp;AF85,F85)</f>
        <v>Kim, David H.</v>
      </c>
      <c r="BG85" s="13" t="n">
        <f aca="false">IF(G85&lt;&gt;AG85,TEXT(G85,"MM/DD/YY")&amp;CHAR(10)&amp;TEXT(AG85,"MM/DD/YY"),G85)</f>
        <v>43809</v>
      </c>
      <c r="BH85" s="17" t="str">
        <f aca="false">IF(H85&lt;&gt;AH85,H85&amp;CHAR(10)&amp;AH85,H85)</f>
        <v>F-5</v>
      </c>
      <c r="BI85" s="13" t="n">
        <f aca="false">IF(I85&lt;&gt;AI85,TEXT(I85,"MM/DD/YY")&amp;CHAR(10)&amp;TEXT(AI85,"MM/DD/YY"),I85)</f>
        <v>45636</v>
      </c>
      <c r="BJ85" s="18" t="n">
        <f aca="false">IF(J85&lt;&gt;AJ85,TEXT(J85,"$###,###")&amp;CHAR(10)&amp;TEXT(AJ85,"$###,###"),J85)</f>
        <v>32804</v>
      </c>
      <c r="BK85" s="18" t="n">
        <f aca="false">IF(K85&lt;&gt;AK85,TEXT(K85,"$###,###")&amp;CHAR(10)&amp;TEXT(AK85,"$###,###"),K85)</f>
        <v>9654</v>
      </c>
      <c r="BL85" s="18" t="str">
        <f aca="false">IF(AND(L85&lt;&gt;"-",L85&lt;&gt;AL85),TEXT(L85,"$###,##0")&amp;CHAR(10)&amp;TEXT(AL85,"$###,##0"),L85)</f>
        <v>$0
$495</v>
      </c>
      <c r="BM85" s="18" t="n">
        <f aca="false">IF(M85&lt;&gt;AM85,TEXT(M85,"$###,###")&amp;CHAR(10)&amp;TEXT(AM85,"$###,###"),M85)</f>
        <v>476</v>
      </c>
      <c r="BN85" s="18" t="n">
        <f aca="false">IF(AND(N85&lt;&gt;"-",N85&lt;&gt;AN85),TEXT(N85,"$###,##0")&amp;CHAR(10)&amp;TEXT(AN85,"$###,##0"),N85)</f>
        <v>187</v>
      </c>
      <c r="BO85" s="18" t="n">
        <f aca="false">IF(AND(O85&lt;&gt;"-",O85&lt;&gt;AO85),TEXT(O85,"$###,##0")&amp;CHAR(10)&amp;TEXT(AO85,"$###,##0"),O85)</f>
        <v>0</v>
      </c>
      <c r="BP85" s="18" t="n">
        <f aca="false">IF(AND(P85&lt;&gt;"-",P85&lt;&gt;AP85),TEXT(P85,"$###,##0")&amp;CHAR(10)&amp;TEXT(AP85,"$###,##0"),P85)</f>
        <v>0</v>
      </c>
      <c r="BQ85" s="17" t="n">
        <f aca="false">IF(Q85&lt;&gt;AQ85,Q85&amp;CHAR(10)&amp;AQ85,Q85)</f>
        <v>26</v>
      </c>
      <c r="BR85" s="18" t="str">
        <f aca="false">IF(R85&lt;&gt;AR85,TEXT(R85,"$###,###")&amp;CHAR(10)&amp;TEXT(AR85,"$###,###"),R85)</f>
        <v>$10,317
$10,812</v>
      </c>
      <c r="BS85" s="18" t="str">
        <f aca="false">IF(S85&lt;&gt;AS85,TEXT(S85,"$###,###")&amp;CHAR(10)&amp;TEXT(AS85,"$###,###"),S85)</f>
        <v>$43,121
$43,616</v>
      </c>
    </row>
    <row r="86" customFormat="false" ht="23.85" hidden="false" customHeight="false" outlineLevel="0" collapsed="false">
      <c r="A86" s="10" t="n">
        <v>128</v>
      </c>
      <c r="B86" s="11" t="s">
        <v>344</v>
      </c>
      <c r="C86" s="11" t="n">
        <v>7210</v>
      </c>
      <c r="D86" s="12" t="s">
        <v>298</v>
      </c>
      <c r="E86" s="12" t="s">
        <v>21</v>
      </c>
      <c r="F86" s="12" t="s">
        <v>345</v>
      </c>
      <c r="G86" s="13" t="n">
        <v>45307</v>
      </c>
      <c r="H86" s="11" t="s">
        <v>251</v>
      </c>
      <c r="I86" s="13" t="n">
        <v>45673</v>
      </c>
      <c r="J86" s="14" t="n">
        <v>28269</v>
      </c>
      <c r="K86" s="14" t="n">
        <v>8320</v>
      </c>
      <c r="L86" s="14" t="n">
        <v>495</v>
      </c>
      <c r="M86" s="14" t="n">
        <v>410</v>
      </c>
      <c r="N86" s="14" t="n">
        <v>0</v>
      </c>
      <c r="O86" s="14" t="n">
        <v>0</v>
      </c>
      <c r="P86" s="14" t="n">
        <v>0</v>
      </c>
      <c r="Q86" s="11" t="n">
        <v>26</v>
      </c>
      <c r="R86" s="14" t="n">
        <v>9224</v>
      </c>
      <c r="S86" s="14" t="n">
        <v>37493</v>
      </c>
      <c r="X86" s="0" t="str">
        <f aca="false">B86</f>
        <v>AAD114</v>
      </c>
      <c r="Y86" s="15" t="n">
        <f aca="false">(B86=AB86)</f>
        <v>1</v>
      </c>
      <c r="AA86" s="12" t="n">
        <v>128</v>
      </c>
      <c r="AB86" s="11" t="s">
        <v>344</v>
      </c>
      <c r="AC86" s="11" t="n">
        <v>7210</v>
      </c>
      <c r="AD86" s="12" t="s">
        <v>298</v>
      </c>
      <c r="AE86" s="12" t="s">
        <v>21</v>
      </c>
      <c r="AF86" s="12" t="s">
        <v>346</v>
      </c>
      <c r="AG86" s="13" t="n">
        <v>44409</v>
      </c>
      <c r="AH86" s="11" t="s">
        <v>347</v>
      </c>
      <c r="AI86" s="13" t="n">
        <v>45505</v>
      </c>
      <c r="AJ86" s="14" t="n">
        <v>30452</v>
      </c>
      <c r="AK86" s="14" t="n">
        <v>8962</v>
      </c>
      <c r="AL86" s="14" t="n">
        <v>495</v>
      </c>
      <c r="AM86" s="14" t="n">
        <v>442</v>
      </c>
      <c r="AN86" s="14" t="n">
        <v>187</v>
      </c>
      <c r="AO86" s="14" t="n">
        <v>3994</v>
      </c>
      <c r="AP86" s="14" t="n">
        <v>0</v>
      </c>
      <c r="AQ86" s="11" t="n">
        <v>26</v>
      </c>
      <c r="AR86" s="14" t="n">
        <v>14079</v>
      </c>
      <c r="AS86" s="14" t="n">
        <v>44531</v>
      </c>
      <c r="BA86" s="16" t="str">
        <f aca="false">IF(A87&lt;&gt;AA86,A87&amp;"/"&amp;AA86,A87)</f>
        <v>178/128</v>
      </c>
      <c r="BB86" s="16" t="str">
        <f aca="false">IF(B86&lt;&gt;AB86,B86&amp;CHAR(10)&amp;AB86,B86)</f>
        <v>AAD114</v>
      </c>
      <c r="BC86" s="16" t="n">
        <f aca="false">IF(C86&lt;&gt;AC86,C86&amp;CHAR(10)&amp;AC86,C86)</f>
        <v>7210</v>
      </c>
      <c r="BD86" s="16" t="str">
        <f aca="false">IF(D86&lt;&gt;AD86,D86&amp;CHAR(10)&amp;AD86,D86)</f>
        <v>Student Support Services</v>
      </c>
      <c r="BE86" s="16" t="str">
        <f aca="false">IF(E86&lt;&gt;AE86,E86&amp;CHAR(10)&amp;AE86,E86)</f>
        <v>Administrative Aide</v>
      </c>
      <c r="BF86" s="16" t="str">
        <f aca="false">IF(F86&lt;&gt;AF86,F86&amp;CHAR(10)&amp;AF86,F86)</f>
        <v>Nededog, Shonna A.
Rojas, Megann R.</v>
      </c>
      <c r="BG86" s="13" t="str">
        <f aca="false">IF(G86&lt;&gt;AG86,TEXT(G86,"MM/DD/YY")&amp;CHAR(10)&amp;TEXT(AG86,"MM/DD/YY"),G86)</f>
        <v>01/16/24
08/01/21</v>
      </c>
      <c r="BH86" s="17" t="str">
        <f aca="false">IF(H86&lt;&gt;AH86,H86&amp;CHAR(10)&amp;AH86,H86)</f>
        <v>F-1
F-3</v>
      </c>
      <c r="BI86" s="13" t="str">
        <f aca="false">IF(I86&lt;&gt;AI86,TEXT(I86,"MM/DD/YY")&amp;CHAR(10)&amp;TEXT(AI86,"MM/DD/YY"),I86)</f>
        <v>01/16/25
08/01/24</v>
      </c>
      <c r="BJ86" s="18" t="str">
        <f aca="false">IF(J86&lt;&gt;AJ86,TEXT(J86,"$###,###")&amp;CHAR(10)&amp;TEXT(AJ86,"$###,###"),J86)</f>
        <v>$28,269
$30,452</v>
      </c>
      <c r="BK86" s="18" t="str">
        <f aca="false">IF(K86&lt;&gt;AK86,TEXT(K86,"$###,###")&amp;CHAR(10)&amp;TEXT(AK86,"$###,###"),K86)</f>
        <v>$8,320
$8,962</v>
      </c>
      <c r="BL86" s="18" t="n">
        <f aca="false">IF(AND(L86&lt;&gt;"-",L86&lt;&gt;AL86),TEXT(L86,"$###,##0")&amp;CHAR(10)&amp;TEXT(AL86,"$###,##0"),L86)</f>
        <v>495</v>
      </c>
      <c r="BM86" s="18" t="str">
        <f aca="false">IF(M86&lt;&gt;AM86,TEXT(M86,"$###,###")&amp;CHAR(10)&amp;TEXT(AM86,"$###,###"),M86)</f>
        <v>$410
$442</v>
      </c>
      <c r="BN86" s="18" t="str">
        <f aca="false">IF(AND(N86&lt;&gt;"-",N86&lt;&gt;AN86),TEXT(N86,"$###,##0")&amp;CHAR(10)&amp;TEXT(AN86,"$###,##0"),N86)</f>
        <v>$0
$187</v>
      </c>
      <c r="BO86" s="18" t="str">
        <f aca="false">IF(AND(O86&lt;&gt;"-",O86&lt;&gt;AO86),TEXT(O86,"$###,##0")&amp;CHAR(10)&amp;TEXT(AO86,"$###,##0"),O86)</f>
        <v>$0
$3,994</v>
      </c>
      <c r="BP86" s="18" t="n">
        <f aca="false">IF(AND(P86&lt;&gt;"-",P86&lt;&gt;AP86),TEXT(P86,"$###,##0")&amp;CHAR(10)&amp;TEXT(AP86,"$###,##0"),P86)</f>
        <v>0</v>
      </c>
      <c r="BQ86" s="17" t="n">
        <f aca="false">IF(Q86&lt;&gt;AQ86,Q86&amp;CHAR(10)&amp;AQ86,Q86)</f>
        <v>26</v>
      </c>
      <c r="BR86" s="18" t="str">
        <f aca="false">IF(R86&lt;&gt;AR86,TEXT(R86,"$###,###")&amp;CHAR(10)&amp;TEXT(AR86,"$###,###"),R86)</f>
        <v>$9,224
$14,079</v>
      </c>
      <c r="BS86" s="18" t="str">
        <f aca="false">IF(S86&lt;&gt;AS86,TEXT(S86,"$###,###")&amp;CHAR(10)&amp;TEXT(AS86,"$###,###"),S86)</f>
        <v>$37,493
$44,531</v>
      </c>
    </row>
    <row r="87" customFormat="false" ht="23.85" hidden="false" customHeight="false" outlineLevel="0" collapsed="false">
      <c r="A87" s="10" t="n">
        <v>178</v>
      </c>
      <c r="B87" s="11" t="s">
        <v>348</v>
      </c>
      <c r="C87" s="11" t="n">
        <v>6000</v>
      </c>
      <c r="D87" s="12" t="s">
        <v>169</v>
      </c>
      <c r="E87" s="12" t="s">
        <v>220</v>
      </c>
      <c r="F87" s="12" t="s">
        <v>349</v>
      </c>
      <c r="G87" s="13" t="n">
        <v>45236</v>
      </c>
      <c r="H87" s="11" t="s">
        <v>266</v>
      </c>
      <c r="I87" s="13" t="n">
        <v>45783</v>
      </c>
      <c r="J87" s="14" t="n">
        <v>47391</v>
      </c>
      <c r="K87" s="14" t="n">
        <v>13947</v>
      </c>
      <c r="L87" s="14" t="n">
        <v>0</v>
      </c>
      <c r="M87" s="14" t="n">
        <v>687</v>
      </c>
      <c r="N87" s="14" t="n">
        <v>187</v>
      </c>
      <c r="O87" s="14" t="n">
        <v>0</v>
      </c>
      <c r="P87" s="14" t="n">
        <v>328</v>
      </c>
      <c r="Q87" s="11" t="n">
        <v>26</v>
      </c>
      <c r="R87" s="14" t="n">
        <v>15150</v>
      </c>
      <c r="S87" s="14" t="n">
        <v>62541</v>
      </c>
      <c r="X87" s="0" t="str">
        <f aca="false">B87</f>
        <v>AAD116</v>
      </c>
      <c r="Y87" s="15" t="n">
        <f aca="false">(B87=AB87)</f>
        <v>1</v>
      </c>
      <c r="AA87" s="12" t="n">
        <v>177</v>
      </c>
      <c r="AB87" s="11" t="s">
        <v>348</v>
      </c>
      <c r="AC87" s="11" t="n">
        <v>6000</v>
      </c>
      <c r="AD87" s="12" t="s">
        <v>169</v>
      </c>
      <c r="AE87" s="12" t="s">
        <v>220</v>
      </c>
      <c r="AF87" s="12" t="s">
        <v>349</v>
      </c>
      <c r="AG87" s="13" t="n">
        <v>45236</v>
      </c>
      <c r="AH87" s="11" t="s">
        <v>266</v>
      </c>
      <c r="AI87" s="13" t="n">
        <v>45783</v>
      </c>
      <c r="AJ87" s="14" t="n">
        <v>47391</v>
      </c>
      <c r="AK87" s="14" t="n">
        <v>13947</v>
      </c>
      <c r="AL87" s="14" t="n">
        <v>495</v>
      </c>
      <c r="AM87" s="14" t="n">
        <v>687</v>
      </c>
      <c r="AN87" s="14" t="n">
        <v>187</v>
      </c>
      <c r="AO87" s="14" t="n">
        <v>0</v>
      </c>
      <c r="AP87" s="14" t="n">
        <v>328</v>
      </c>
      <c r="AQ87" s="11" t="n">
        <v>26</v>
      </c>
      <c r="AR87" s="14" t="n">
        <v>15644</v>
      </c>
      <c r="AS87" s="14" t="n">
        <v>63035</v>
      </c>
      <c r="BA87" s="16" t="str">
        <f aca="false">IF(A88&lt;&gt;AA87,A88&amp;"/"&amp;AA87,A88)</f>
        <v>129/177</v>
      </c>
      <c r="BB87" s="16" t="str">
        <f aca="false">IF(B87&lt;&gt;AB87,B87&amp;CHAR(10)&amp;AB87,B87)</f>
        <v>AAD116</v>
      </c>
      <c r="BC87" s="16" t="n">
        <f aca="false">IF(C87&lt;&gt;AC87,C87&amp;CHAR(10)&amp;AC87,C87)</f>
        <v>6000</v>
      </c>
      <c r="BD87" s="16" t="str">
        <f aca="false">IF(D87&lt;&gt;AD87,D87&amp;CHAR(10)&amp;AD87,D87)</f>
        <v>Dean's Office - TPS</v>
      </c>
      <c r="BE87" s="16" t="str">
        <f aca="false">IF(E87&lt;&gt;AE87,E87&amp;CHAR(10)&amp;AE87,E87)</f>
        <v>Administrative Assistant</v>
      </c>
      <c r="BF87" s="16" t="str">
        <f aca="false">IF(F87&lt;&gt;AF87,F87&amp;CHAR(10)&amp;AF87,F87)</f>
        <v>Mesa, Catherine S.</v>
      </c>
      <c r="BG87" s="13" t="n">
        <f aca="false">IF(G87&lt;&gt;AG87,TEXT(G87,"MM/DD/YY")&amp;CHAR(10)&amp;TEXT(AG87,"MM/DD/YY"),G87)</f>
        <v>45236</v>
      </c>
      <c r="BH87" s="17" t="str">
        <f aca="false">IF(H87&lt;&gt;AH87,H87&amp;CHAR(10)&amp;AH87,H87)</f>
        <v>J-7</v>
      </c>
      <c r="BI87" s="13" t="n">
        <f aca="false">IF(I87&lt;&gt;AI87,TEXT(I87,"MM/DD/YY")&amp;CHAR(10)&amp;TEXT(AI87,"MM/DD/YY"),I87)</f>
        <v>45783</v>
      </c>
      <c r="BJ87" s="18" t="n">
        <f aca="false">IF(J87&lt;&gt;AJ87,TEXT(J87,"$###,###")&amp;CHAR(10)&amp;TEXT(AJ87,"$###,###"),J87)</f>
        <v>47391</v>
      </c>
      <c r="BK87" s="18" t="n">
        <f aca="false">IF(K87&lt;&gt;AK87,TEXT(K87,"$###,###")&amp;CHAR(10)&amp;TEXT(AK87,"$###,###"),K87)</f>
        <v>13947</v>
      </c>
      <c r="BL87" s="18" t="str">
        <f aca="false">IF(AND(L87&lt;&gt;"-",L87&lt;&gt;AL87),TEXT(L87,"$###,##0")&amp;CHAR(10)&amp;TEXT(AL87,"$###,##0"),L87)</f>
        <v>$0
$495</v>
      </c>
      <c r="BM87" s="18" t="n">
        <f aca="false">IF(M87&lt;&gt;AM87,TEXT(M87,"$###,###")&amp;CHAR(10)&amp;TEXT(AM87,"$###,###"),M87)</f>
        <v>687</v>
      </c>
      <c r="BN87" s="18" t="n">
        <f aca="false">IF(AND(N87&lt;&gt;"-",N87&lt;&gt;AN87),TEXT(N87,"$###,##0")&amp;CHAR(10)&amp;TEXT(AN87,"$###,##0"),N87)</f>
        <v>187</v>
      </c>
      <c r="BO87" s="18" t="n">
        <f aca="false">IF(AND(O87&lt;&gt;"-",O87&lt;&gt;AO87),TEXT(O87,"$###,##0")&amp;CHAR(10)&amp;TEXT(AO87,"$###,##0"),O87)</f>
        <v>0</v>
      </c>
      <c r="BP87" s="18" t="n">
        <f aca="false">IF(AND(P87&lt;&gt;"-",P87&lt;&gt;AP87),TEXT(P87,"$###,##0")&amp;CHAR(10)&amp;TEXT(AP87,"$###,##0"),P87)</f>
        <v>328</v>
      </c>
      <c r="BQ87" s="17" t="n">
        <f aca="false">IF(Q87&lt;&gt;AQ87,Q87&amp;CHAR(10)&amp;AQ87,Q87)</f>
        <v>26</v>
      </c>
      <c r="BR87" s="18" t="str">
        <f aca="false">IF(R87&lt;&gt;AR87,TEXT(R87,"$###,###")&amp;CHAR(10)&amp;TEXT(AR87,"$###,###"),R87)</f>
        <v>$15,150
$15,644</v>
      </c>
      <c r="BS87" s="18" t="str">
        <f aca="false">IF(S87&lt;&gt;AS87,TEXT(S87,"$###,###")&amp;CHAR(10)&amp;TEXT(AS87,"$###,###"),S87)</f>
        <v>$62,541
$63,035</v>
      </c>
    </row>
    <row r="88" customFormat="false" ht="23.85" hidden="false" customHeight="false" outlineLevel="0" collapsed="false">
      <c r="A88" s="10" t="n">
        <v>129</v>
      </c>
      <c r="B88" s="11" t="s">
        <v>350</v>
      </c>
      <c r="C88" s="11" t="n">
        <v>7210</v>
      </c>
      <c r="D88" s="12" t="s">
        <v>298</v>
      </c>
      <c r="E88" s="12" t="s">
        <v>351</v>
      </c>
      <c r="F88" s="12" t="s">
        <v>352</v>
      </c>
      <c r="G88" s="13" t="n">
        <v>43556</v>
      </c>
      <c r="H88" s="11" t="s">
        <v>353</v>
      </c>
      <c r="I88" s="13" t="n">
        <v>45931</v>
      </c>
      <c r="J88" s="14" t="n">
        <v>37712</v>
      </c>
      <c r="K88" s="14" t="n">
        <v>11099</v>
      </c>
      <c r="L88" s="14" t="n">
        <v>495</v>
      </c>
      <c r="M88" s="14" t="n">
        <v>547</v>
      </c>
      <c r="N88" s="14" t="n">
        <v>187</v>
      </c>
      <c r="O88" s="14" t="n">
        <v>6116</v>
      </c>
      <c r="P88" s="14" t="n">
        <v>298</v>
      </c>
      <c r="Q88" s="11" t="n">
        <v>26</v>
      </c>
      <c r="R88" s="14" t="n">
        <v>18742</v>
      </c>
      <c r="S88" s="14" t="n">
        <v>56454</v>
      </c>
      <c r="X88" s="0" t="str">
        <f aca="false">B88</f>
        <v>AAD117</v>
      </c>
      <c r="Y88" s="15" t="n">
        <f aca="false">(B88=AB88)</f>
        <v>1</v>
      </c>
      <c r="AA88" s="12" t="n">
        <v>129</v>
      </c>
      <c r="AB88" s="11" t="s">
        <v>350</v>
      </c>
      <c r="AC88" s="11" t="n">
        <v>7210</v>
      </c>
      <c r="AD88" s="12" t="s">
        <v>298</v>
      </c>
      <c r="AE88" s="12" t="s">
        <v>351</v>
      </c>
      <c r="AF88" s="12" t="s">
        <v>352</v>
      </c>
      <c r="AG88" s="13" t="n">
        <v>43556</v>
      </c>
      <c r="AH88" s="11" t="s">
        <v>354</v>
      </c>
      <c r="AI88" s="13" t="n">
        <v>45383</v>
      </c>
      <c r="AJ88" s="14" t="n">
        <v>36335</v>
      </c>
      <c r="AK88" s="14" t="n">
        <v>10693</v>
      </c>
      <c r="AL88" s="14" t="n">
        <v>495</v>
      </c>
      <c r="AM88" s="14" t="n">
        <v>527</v>
      </c>
      <c r="AN88" s="14" t="n">
        <v>187</v>
      </c>
      <c r="AO88" s="14" t="n">
        <v>6116</v>
      </c>
      <c r="AP88" s="14" t="n">
        <v>298</v>
      </c>
      <c r="AQ88" s="11" t="n">
        <v>26</v>
      </c>
      <c r="AR88" s="14" t="n">
        <v>18316</v>
      </c>
      <c r="AS88" s="14" t="n">
        <v>54651</v>
      </c>
      <c r="BA88" s="16" t="str">
        <f aca="false">IF(A89&lt;&gt;AA88,A89&amp;"/"&amp;AA88,A89)</f>
        <v>217/129</v>
      </c>
      <c r="BB88" s="16" t="str">
        <f aca="false">IF(B88&lt;&gt;AB88,B88&amp;CHAR(10)&amp;AB88,B88)</f>
        <v>AAD117</v>
      </c>
      <c r="BC88" s="16" t="n">
        <f aca="false">IF(C88&lt;&gt;AC88,C88&amp;CHAR(10)&amp;AC88,C88)</f>
        <v>7210</v>
      </c>
      <c r="BD88" s="16" t="str">
        <f aca="false">IF(D88&lt;&gt;AD88,D88&amp;CHAR(10)&amp;AD88,D88)</f>
        <v>Student Support Services</v>
      </c>
      <c r="BE88" s="16" t="str">
        <f aca="false">IF(E88&lt;&gt;AE88,E88&amp;CHAR(10)&amp;AE88,E88)</f>
        <v>School Aide II</v>
      </c>
      <c r="BF88" s="16" t="str">
        <f aca="false">IF(F88&lt;&gt;AF88,F88&amp;CHAR(10)&amp;AF88,F88)</f>
        <v>Bamba, Joseph W.</v>
      </c>
      <c r="BG88" s="13" t="n">
        <f aca="false">IF(G88&lt;&gt;AG88,TEXT(G88,"MM/DD/YY")&amp;CHAR(10)&amp;TEXT(AG88,"MM/DD/YY"),G88)</f>
        <v>43556</v>
      </c>
      <c r="BH88" s="17" t="str">
        <f aca="false">IF(H88&lt;&gt;AH88,H88&amp;CHAR(10)&amp;AH88,H88)</f>
        <v>G-7
G-6</v>
      </c>
      <c r="BI88" s="13" t="str">
        <f aca="false">IF(I88&lt;&gt;AI88,TEXT(I88,"MM/DD/YY")&amp;CHAR(10)&amp;TEXT(AI88,"MM/DD/YY"),I88)</f>
        <v>10/01/25
04/01/24</v>
      </c>
      <c r="BJ88" s="18" t="str">
        <f aca="false">IF(J88&lt;&gt;AJ88,TEXT(J88,"$###,###")&amp;CHAR(10)&amp;TEXT(AJ88,"$###,###"),J88)</f>
        <v>$37,712
$36,335</v>
      </c>
      <c r="BK88" s="18" t="str">
        <f aca="false">IF(K88&lt;&gt;AK88,TEXT(K88,"$###,###")&amp;CHAR(10)&amp;TEXT(AK88,"$###,###"),K88)</f>
        <v>$11,099
$10,693</v>
      </c>
      <c r="BL88" s="18" t="n">
        <f aca="false">IF(AND(L88&lt;&gt;"-",L88&lt;&gt;AL88),TEXT(L88,"$###,##0")&amp;CHAR(10)&amp;TEXT(AL88,"$###,##0"),L88)</f>
        <v>495</v>
      </c>
      <c r="BM88" s="18" t="str">
        <f aca="false">IF(M88&lt;&gt;AM88,TEXT(M88,"$###,###")&amp;CHAR(10)&amp;TEXT(AM88,"$###,###"),M88)</f>
        <v>$547
$527</v>
      </c>
      <c r="BN88" s="18" t="n">
        <f aca="false">IF(AND(N88&lt;&gt;"-",N88&lt;&gt;AN88),TEXT(N88,"$###,##0")&amp;CHAR(10)&amp;TEXT(AN88,"$###,##0"),N88)</f>
        <v>187</v>
      </c>
      <c r="BO88" s="18" t="n">
        <f aca="false">IF(AND(O88&lt;&gt;"-",O88&lt;&gt;AO88),TEXT(O88,"$###,##0")&amp;CHAR(10)&amp;TEXT(AO88,"$###,##0"),O88)</f>
        <v>6116</v>
      </c>
      <c r="BP88" s="18" t="n">
        <f aca="false">IF(AND(P88&lt;&gt;"-",P88&lt;&gt;AP88),TEXT(P88,"$###,##0")&amp;CHAR(10)&amp;TEXT(AP88,"$###,##0"),P88)</f>
        <v>298</v>
      </c>
      <c r="BQ88" s="17" t="n">
        <f aca="false">IF(Q88&lt;&gt;AQ88,Q88&amp;CHAR(10)&amp;AQ88,Q88)</f>
        <v>26</v>
      </c>
      <c r="BR88" s="18" t="str">
        <f aca="false">IF(R88&lt;&gt;AR88,TEXT(R88,"$###,###")&amp;CHAR(10)&amp;TEXT(AR88,"$###,###"),R88)</f>
        <v>$18,742
$18,316</v>
      </c>
      <c r="BS88" s="18" t="str">
        <f aca="false">IF(S88&lt;&gt;AS88,TEXT(S88,"$###,###")&amp;CHAR(10)&amp;TEXT(AS88,"$###,###"),S88)</f>
        <v>$56,454
$54,651</v>
      </c>
    </row>
    <row r="89" customFormat="false" ht="23.85" hidden="false" customHeight="false" outlineLevel="0" collapsed="false">
      <c r="A89" s="10" t="n">
        <v>217</v>
      </c>
      <c r="B89" s="11" t="s">
        <v>355</v>
      </c>
      <c r="C89" s="11" t="n">
        <v>7000</v>
      </c>
      <c r="D89" s="12" t="s">
        <v>40</v>
      </c>
      <c r="E89" s="12" t="s">
        <v>21</v>
      </c>
      <c r="F89" s="12" t="s">
        <v>356</v>
      </c>
      <c r="G89" s="13" t="n">
        <v>44606</v>
      </c>
      <c r="H89" s="11" t="s">
        <v>347</v>
      </c>
      <c r="I89" s="13" t="n">
        <v>45702</v>
      </c>
      <c r="J89" s="14" t="n">
        <v>30452</v>
      </c>
      <c r="K89" s="14" t="n">
        <v>8962</v>
      </c>
      <c r="L89" s="14" t="n">
        <v>495</v>
      </c>
      <c r="M89" s="14" t="n">
        <v>442</v>
      </c>
      <c r="N89" s="14" t="n">
        <v>187</v>
      </c>
      <c r="O89" s="14" t="n">
        <v>3994</v>
      </c>
      <c r="P89" s="14" t="n">
        <v>298</v>
      </c>
      <c r="Q89" s="11" t="n">
        <v>26</v>
      </c>
      <c r="R89" s="14" t="n">
        <v>14377</v>
      </c>
      <c r="S89" s="14" t="n">
        <v>44829</v>
      </c>
      <c r="X89" s="0" t="str">
        <f aca="false">B89</f>
        <v>AAD120</v>
      </c>
      <c r="Y89" s="15" t="n">
        <f aca="false">(B89=AB89)</f>
        <v>1</v>
      </c>
      <c r="AA89" s="12" t="n">
        <v>217</v>
      </c>
      <c r="AB89" s="11" t="s">
        <v>355</v>
      </c>
      <c r="AC89" s="11" t="n">
        <v>7000</v>
      </c>
      <c r="AD89" s="12" t="s">
        <v>40</v>
      </c>
      <c r="AE89" s="12" t="s">
        <v>21</v>
      </c>
      <c r="AF89" s="12" t="s">
        <v>356</v>
      </c>
      <c r="AG89" s="13" t="n">
        <v>44606</v>
      </c>
      <c r="AH89" s="11" t="s">
        <v>250</v>
      </c>
      <c r="AI89" s="13" t="n">
        <v>45336</v>
      </c>
      <c r="AJ89" s="14" t="n">
        <v>29340</v>
      </c>
      <c r="AK89" s="14" t="n">
        <v>8635</v>
      </c>
      <c r="AL89" s="14" t="n">
        <v>495</v>
      </c>
      <c r="AM89" s="14" t="n">
        <v>425</v>
      </c>
      <c r="AN89" s="14" t="n">
        <v>187</v>
      </c>
      <c r="AO89" s="14" t="n">
        <v>3994</v>
      </c>
      <c r="AP89" s="14" t="n">
        <v>298</v>
      </c>
      <c r="AQ89" s="11" t="n">
        <v>26</v>
      </c>
      <c r="AR89" s="14" t="n">
        <v>14034</v>
      </c>
      <c r="AS89" s="14" t="n">
        <v>43374</v>
      </c>
      <c r="BA89" s="16" t="str">
        <f aca="false">IF(A90&lt;&gt;AA89,A90&amp;"/"&amp;AA89,A90)</f>
        <v>179/217</v>
      </c>
      <c r="BB89" s="16" t="str">
        <f aca="false">IF(B89&lt;&gt;AB89,B89&amp;CHAR(10)&amp;AB89,B89)</f>
        <v>AAD120</v>
      </c>
      <c r="BC89" s="16" t="n">
        <f aca="false">IF(C89&lt;&gt;AC89,C89&amp;CHAR(10)&amp;AC89,C89)</f>
        <v>7000</v>
      </c>
      <c r="BD89" s="16" t="str">
        <f aca="false">IF(D89&lt;&gt;AD89,D89&amp;CHAR(10)&amp;AD89,D89)</f>
        <v>Dean's Office - TSS</v>
      </c>
      <c r="BE89" s="16" t="str">
        <f aca="false">IF(E89&lt;&gt;AE89,E89&amp;CHAR(10)&amp;AE89,E89)</f>
        <v>Administrative Aide</v>
      </c>
      <c r="BF89" s="16" t="str">
        <f aca="false">IF(F89&lt;&gt;AF89,F89&amp;CHAR(10)&amp;AF89,F89)</f>
        <v>Umayam, Jeffrey B.</v>
      </c>
      <c r="BG89" s="13" t="n">
        <f aca="false">IF(G89&lt;&gt;AG89,TEXT(G89,"MM/DD/YY")&amp;CHAR(10)&amp;TEXT(AG89,"MM/DD/YY"),G89)</f>
        <v>44606</v>
      </c>
      <c r="BH89" s="17" t="str">
        <f aca="false">IF(H89&lt;&gt;AH89,H89&amp;CHAR(10)&amp;AH89,H89)</f>
        <v>F-3
F-2</v>
      </c>
      <c r="BI89" s="13" t="str">
        <f aca="false">IF(I89&lt;&gt;AI89,TEXT(I89,"MM/DD/YY")&amp;CHAR(10)&amp;TEXT(AI89,"MM/DD/YY"),I89)</f>
        <v>02/14/25
02/14/24</v>
      </c>
      <c r="BJ89" s="18" t="str">
        <f aca="false">IF(J89&lt;&gt;AJ89,TEXT(J89,"$###,###")&amp;CHAR(10)&amp;TEXT(AJ89,"$###,###"),J89)</f>
        <v>$30,452
$29,340</v>
      </c>
      <c r="BK89" s="18" t="str">
        <f aca="false">IF(K89&lt;&gt;AK89,TEXT(K89,"$###,###")&amp;CHAR(10)&amp;TEXT(AK89,"$###,###"),K89)</f>
        <v>$8,962
$8,635</v>
      </c>
      <c r="BL89" s="18" t="n">
        <f aca="false">IF(AND(L89&lt;&gt;"-",L89&lt;&gt;AL89),TEXT(L89,"$###,##0")&amp;CHAR(10)&amp;TEXT(AL89,"$###,##0"),L89)</f>
        <v>495</v>
      </c>
      <c r="BM89" s="18" t="str">
        <f aca="false">IF(M89&lt;&gt;AM89,TEXT(M89,"$###,###")&amp;CHAR(10)&amp;TEXT(AM89,"$###,###"),M89)</f>
        <v>$442
$425</v>
      </c>
      <c r="BN89" s="18" t="n">
        <f aca="false">IF(AND(N89&lt;&gt;"-",N89&lt;&gt;AN89),TEXT(N89,"$###,##0")&amp;CHAR(10)&amp;TEXT(AN89,"$###,##0"),N89)</f>
        <v>187</v>
      </c>
      <c r="BO89" s="18" t="n">
        <f aca="false">IF(AND(O89&lt;&gt;"-",O89&lt;&gt;AO89),TEXT(O89,"$###,##0")&amp;CHAR(10)&amp;TEXT(AO89,"$###,##0"),O89)</f>
        <v>3994</v>
      </c>
      <c r="BP89" s="18" t="n">
        <f aca="false">IF(AND(P89&lt;&gt;"-",P89&lt;&gt;AP89),TEXT(P89,"$###,##0")&amp;CHAR(10)&amp;TEXT(AP89,"$###,##0"),P89)</f>
        <v>298</v>
      </c>
      <c r="BQ89" s="17" t="n">
        <f aca="false">IF(Q89&lt;&gt;AQ89,Q89&amp;CHAR(10)&amp;AQ89,Q89)</f>
        <v>26</v>
      </c>
      <c r="BR89" s="18" t="str">
        <f aca="false">IF(R89&lt;&gt;AR89,TEXT(R89,"$###,###")&amp;CHAR(10)&amp;TEXT(AR89,"$###,###"),R89)</f>
        <v>$14,377
$14,034</v>
      </c>
      <c r="BS89" s="18" t="str">
        <f aca="false">IF(S89&lt;&gt;AS89,TEXT(S89,"$###,###")&amp;CHAR(10)&amp;TEXT(AS89,"$###,###"),S89)</f>
        <v>$44,829
$43,374</v>
      </c>
    </row>
    <row r="90" customFormat="false" ht="23.85" hidden="false" customHeight="false" outlineLevel="0" collapsed="false">
      <c r="A90" s="10" t="n">
        <v>179</v>
      </c>
      <c r="B90" s="11" t="s">
        <v>357</v>
      </c>
      <c r="C90" s="11" t="n">
        <v>6130</v>
      </c>
      <c r="D90" s="12" t="s">
        <v>358</v>
      </c>
      <c r="E90" s="12" t="s">
        <v>72</v>
      </c>
      <c r="F90" s="12" t="s">
        <v>359</v>
      </c>
      <c r="G90" s="13" t="n">
        <v>45376</v>
      </c>
      <c r="H90" s="11" t="s">
        <v>360</v>
      </c>
      <c r="I90" s="13" t="n">
        <v>45741</v>
      </c>
      <c r="J90" s="14" t="n">
        <v>46256</v>
      </c>
      <c r="K90" s="14" t="n">
        <v>13613</v>
      </c>
      <c r="L90" s="14" t="n">
        <v>495</v>
      </c>
      <c r="M90" s="14" t="n">
        <v>671</v>
      </c>
      <c r="N90" s="14" t="n">
        <v>187</v>
      </c>
      <c r="O90" s="14" t="n">
        <v>3994</v>
      </c>
      <c r="P90" s="14" t="n">
        <v>298</v>
      </c>
      <c r="Q90" s="11" t="n">
        <v>26</v>
      </c>
      <c r="R90" s="14" t="n">
        <v>19258</v>
      </c>
      <c r="S90" s="14" t="n">
        <v>65514</v>
      </c>
      <c r="X90" s="0" t="str">
        <f aca="false">B90</f>
        <v>AAD121</v>
      </c>
      <c r="Y90" s="15" t="n">
        <f aca="false">(B90=AB90)</f>
        <v>1</v>
      </c>
      <c r="AA90" s="12" t="n">
        <v>178</v>
      </c>
      <c r="AB90" s="11" t="s">
        <v>357</v>
      </c>
      <c r="AC90" s="11" t="n">
        <v>6130</v>
      </c>
      <c r="AD90" s="12" t="s">
        <v>358</v>
      </c>
      <c r="AE90" s="12" t="s">
        <v>72</v>
      </c>
      <c r="AF90" s="12" t="s">
        <v>142</v>
      </c>
      <c r="AG90" s="13" t="s">
        <v>66</v>
      </c>
      <c r="AH90" s="11" t="s">
        <v>361</v>
      </c>
      <c r="AI90" s="13" t="s">
        <v>66</v>
      </c>
      <c r="AJ90" s="14" t="n">
        <v>41372</v>
      </c>
      <c r="AK90" s="14" t="n">
        <v>12176</v>
      </c>
      <c r="AL90" s="14" t="n">
        <v>495</v>
      </c>
      <c r="AM90" s="14" t="n">
        <v>600</v>
      </c>
      <c r="AN90" s="14" t="n">
        <v>187</v>
      </c>
      <c r="AO90" s="14" t="n">
        <v>11231</v>
      </c>
      <c r="AP90" s="14" t="n">
        <v>530</v>
      </c>
      <c r="AQ90" s="11" t="n">
        <v>26</v>
      </c>
      <c r="AR90" s="14" t="n">
        <v>25218</v>
      </c>
      <c r="AS90" s="14" t="n">
        <v>66590</v>
      </c>
      <c r="BA90" s="16" t="str">
        <f aca="false">IF(A91&lt;&gt;AA90,A91&amp;"/"&amp;AA90,A91)</f>
        <v>228/178</v>
      </c>
      <c r="BB90" s="16" t="str">
        <f aca="false">IF(B90&lt;&gt;AB90,B90&amp;CHAR(10)&amp;AB90,B90)</f>
        <v>AAD121</v>
      </c>
      <c r="BC90" s="16" t="n">
        <f aca="false">IF(C90&lt;&gt;AC90,C90&amp;CHAR(10)&amp;AC90,C90)</f>
        <v>6130</v>
      </c>
      <c r="BD90" s="16" t="str">
        <f aca="false">IF(D90&lt;&gt;AD90,D90&amp;CHAR(10)&amp;AD90,D90)</f>
        <v>Reach for College</v>
      </c>
      <c r="BE90" s="16" t="str">
        <f aca="false">IF(E90&lt;&gt;AE90,E90&amp;CHAR(10)&amp;AE90,E90)</f>
        <v>Program Coordinator I</v>
      </c>
      <c r="BF90" s="16" t="str">
        <f aca="false">IF(F90&lt;&gt;AF90,F90&amp;CHAR(10)&amp;AF90,F90)</f>
        <v>Quichocho, Jermaine D.
**Vacant-Blas, J.</v>
      </c>
      <c r="BG90" s="13" t="str">
        <f aca="false">IF(G90&lt;&gt;AG90,TEXT(G90,"MM/DD/YY")&amp;CHAR(10)&amp;TEXT(AG90,"MM/DD/YY"),G90)</f>
        <v>03/25/24
-</v>
      </c>
      <c r="BH90" s="17" t="str">
        <f aca="false">IF(H90&lt;&gt;AH90,H90&amp;CHAR(10)&amp;AH90,H90)</f>
        <v>K-4
K-1</v>
      </c>
      <c r="BI90" s="13" t="str">
        <f aca="false">IF(I90&lt;&gt;AI90,TEXT(I90,"MM/DD/YY")&amp;CHAR(10)&amp;TEXT(AI90,"MM/DD/YY"),I90)</f>
        <v>03/25/25
-</v>
      </c>
      <c r="BJ90" s="18" t="str">
        <f aca="false">IF(J90&lt;&gt;AJ90,TEXT(J90,"$###,###")&amp;CHAR(10)&amp;TEXT(AJ90,"$###,###"),J90)</f>
        <v>$46,256
$41,372</v>
      </c>
      <c r="BK90" s="18" t="str">
        <f aca="false">IF(K90&lt;&gt;AK90,TEXT(K90,"$###,###")&amp;CHAR(10)&amp;TEXT(AK90,"$###,###"),K90)</f>
        <v>$13,613
$12,176</v>
      </c>
      <c r="BL90" s="18" t="n">
        <f aca="false">IF(AND(L90&lt;&gt;"-",L90&lt;&gt;AL90),TEXT(L90,"$###,##0")&amp;CHAR(10)&amp;TEXT(AL90,"$###,##0"),L90)</f>
        <v>495</v>
      </c>
      <c r="BM90" s="18" t="str">
        <f aca="false">IF(M90&lt;&gt;AM90,TEXT(M90,"$###,###")&amp;CHAR(10)&amp;TEXT(AM90,"$###,###"),M90)</f>
        <v>$671
$600</v>
      </c>
      <c r="BN90" s="18" t="n">
        <f aca="false">IF(AND(N90&lt;&gt;"-",N90&lt;&gt;AN90),TEXT(N90,"$###,##0")&amp;CHAR(10)&amp;TEXT(AN90,"$###,##0"),N90)</f>
        <v>187</v>
      </c>
      <c r="BO90" s="18" t="str">
        <f aca="false">IF(AND(O90&lt;&gt;"-",O90&lt;&gt;AO90),TEXT(O90,"$###,##0")&amp;CHAR(10)&amp;TEXT(AO90,"$###,##0"),O90)</f>
        <v>$3,994
$11,231</v>
      </c>
      <c r="BP90" s="18" t="str">
        <f aca="false">IF(AND(P90&lt;&gt;"-",P90&lt;&gt;AP90),TEXT(P90,"$###,##0")&amp;CHAR(10)&amp;TEXT(AP90,"$###,##0"),P90)</f>
        <v>$298
$530</v>
      </c>
      <c r="BQ90" s="17" t="n">
        <f aca="false">IF(Q90&lt;&gt;AQ90,Q90&amp;CHAR(10)&amp;AQ90,Q90)</f>
        <v>26</v>
      </c>
      <c r="BR90" s="18" t="str">
        <f aca="false">IF(R90&lt;&gt;AR90,TEXT(R90,"$###,###")&amp;CHAR(10)&amp;TEXT(AR90,"$###,###"),R90)</f>
        <v>$19,258
$25,218</v>
      </c>
      <c r="BS90" s="18" t="str">
        <f aca="false">IF(S90&lt;&gt;AS90,TEXT(S90,"$###,###")&amp;CHAR(10)&amp;TEXT(AS90,"$###,###"),S90)</f>
        <v>$65,514
$66,590</v>
      </c>
    </row>
    <row r="91" customFormat="false" ht="23.85" hidden="false" customHeight="false" outlineLevel="0" collapsed="false">
      <c r="A91" s="10" t="n">
        <v>228</v>
      </c>
      <c r="B91" s="11" t="s">
        <v>362</v>
      </c>
      <c r="C91" s="11" t="n">
        <v>5050</v>
      </c>
      <c r="D91" s="12" t="s">
        <v>160</v>
      </c>
      <c r="E91" s="12" t="s">
        <v>184</v>
      </c>
      <c r="F91" s="12" t="s">
        <v>363</v>
      </c>
      <c r="G91" s="13" t="n">
        <v>43234</v>
      </c>
      <c r="H91" s="11" t="s">
        <v>364</v>
      </c>
      <c r="I91" s="13" t="n">
        <v>45658</v>
      </c>
      <c r="J91" s="14" t="n">
        <v>62012</v>
      </c>
      <c r="K91" s="14" t="n">
        <v>18250</v>
      </c>
      <c r="L91" s="14" t="n">
        <v>0</v>
      </c>
      <c r="M91" s="14" t="n">
        <v>899</v>
      </c>
      <c r="N91" s="14" t="n">
        <v>187</v>
      </c>
      <c r="O91" s="14" t="n">
        <v>15670</v>
      </c>
      <c r="P91" s="14" t="n">
        <v>530</v>
      </c>
      <c r="Q91" s="11" t="n">
        <v>26</v>
      </c>
      <c r="R91" s="14" t="n">
        <v>35536</v>
      </c>
      <c r="S91" s="14" t="n">
        <v>97548</v>
      </c>
      <c r="X91" s="0" t="str">
        <f aca="false">B91</f>
        <v>AAD126</v>
      </c>
      <c r="Y91" s="15" t="n">
        <f aca="false">(B91=AB91)</f>
        <v>1</v>
      </c>
      <c r="AA91" s="12" t="n">
        <v>227</v>
      </c>
      <c r="AB91" s="11" t="s">
        <v>362</v>
      </c>
      <c r="AC91" s="11" t="n">
        <v>5050</v>
      </c>
      <c r="AD91" s="12" t="s">
        <v>160</v>
      </c>
      <c r="AE91" s="12" t="s">
        <v>184</v>
      </c>
      <c r="AF91" s="12" t="s">
        <v>363</v>
      </c>
      <c r="AG91" s="13" t="n">
        <v>43234</v>
      </c>
      <c r="AH91" s="11" t="s">
        <v>365</v>
      </c>
      <c r="AI91" s="13" t="n">
        <v>45292</v>
      </c>
      <c r="AJ91" s="14" t="n">
        <v>57122</v>
      </c>
      <c r="AK91" s="14" t="n">
        <v>16811</v>
      </c>
      <c r="AL91" s="14" t="n">
        <v>0</v>
      </c>
      <c r="AM91" s="14" t="n">
        <v>828</v>
      </c>
      <c r="AN91" s="14" t="n">
        <v>187</v>
      </c>
      <c r="AO91" s="14" t="n">
        <v>15670</v>
      </c>
      <c r="AP91" s="14" t="n">
        <v>530</v>
      </c>
      <c r="AQ91" s="11" t="n">
        <v>26</v>
      </c>
      <c r="AR91" s="14" t="n">
        <v>34026</v>
      </c>
      <c r="AS91" s="14" t="n">
        <v>91148</v>
      </c>
      <c r="BA91" s="16" t="str">
        <f aca="false">IF(A92&lt;&gt;AA91,A92&amp;"/"&amp;AA91,A92)</f>
        <v>193/227</v>
      </c>
      <c r="BB91" s="16" t="str">
        <f aca="false">IF(B91&lt;&gt;AB91,B91&amp;CHAR(10)&amp;AB91,B91)</f>
        <v>AAD126</v>
      </c>
      <c r="BC91" s="16" t="n">
        <f aca="false">IF(C91&lt;&gt;AC91,C91&amp;CHAR(10)&amp;AC91,C91)</f>
        <v>5050</v>
      </c>
      <c r="BD91" s="16" t="str">
        <f aca="false">IF(D91&lt;&gt;AD91,D91&amp;CHAR(10)&amp;AD91,D91)</f>
        <v>Continuing Education</v>
      </c>
      <c r="BE91" s="16" t="str">
        <f aca="false">IF(E91&lt;&gt;AE91,E91&amp;CHAR(10)&amp;AE91,E91)</f>
        <v>Program Specialist</v>
      </c>
      <c r="BF91" s="16" t="str">
        <f aca="false">IF(F91&lt;&gt;AF91,F91&amp;CHAR(10)&amp;AF91,F91)</f>
        <v>Taitano, Kimberly Ann L.</v>
      </c>
      <c r="BG91" s="13" t="n">
        <f aca="false">IF(G91&lt;&gt;AG91,TEXT(G91,"MM/DD/YY")&amp;CHAR(10)&amp;TEXT(AG91,"MM/DD/YY"),G91)</f>
        <v>43234</v>
      </c>
      <c r="BH91" s="17" t="str">
        <f aca="false">IF(H91&lt;&gt;AH91,H91&amp;CHAR(10)&amp;AH91,H91)</f>
        <v>M-1-a
K-5-c</v>
      </c>
      <c r="BI91" s="13" t="str">
        <f aca="false">IF(I91&lt;&gt;AI91,TEXT(I91,"MM/DD/YY")&amp;CHAR(10)&amp;TEXT(AI91,"MM/DD/YY"),I91)</f>
        <v>01/01/25
01/01/24</v>
      </c>
      <c r="BJ91" s="18" t="str">
        <f aca="false">IF(J91&lt;&gt;AJ91,TEXT(J91,"$###,###")&amp;CHAR(10)&amp;TEXT(AJ91,"$###,###"),J91)</f>
        <v>$62,012
$57,122</v>
      </c>
      <c r="BK91" s="18" t="str">
        <f aca="false">IF(K91&lt;&gt;AK91,TEXT(K91,"$###,###")&amp;CHAR(10)&amp;TEXT(AK91,"$###,###"),K91)</f>
        <v>$18,250
$16,811</v>
      </c>
      <c r="BL91" s="18" t="n">
        <f aca="false">IF(AND(L91&lt;&gt;"-",L91&lt;&gt;AL91),TEXT(L91,"$###,##0")&amp;CHAR(10)&amp;TEXT(AL91,"$###,##0"),L91)</f>
        <v>0</v>
      </c>
      <c r="BM91" s="18" t="str">
        <f aca="false">IF(M91&lt;&gt;AM91,TEXT(M91,"$###,###")&amp;CHAR(10)&amp;TEXT(AM91,"$###,###"),M91)</f>
        <v>$899
$828</v>
      </c>
      <c r="BN91" s="18" t="n">
        <f aca="false">IF(AND(N91&lt;&gt;"-",N91&lt;&gt;AN91),TEXT(N91,"$###,##0")&amp;CHAR(10)&amp;TEXT(AN91,"$###,##0"),N91)</f>
        <v>187</v>
      </c>
      <c r="BO91" s="18" t="n">
        <f aca="false">IF(AND(O91&lt;&gt;"-",O91&lt;&gt;AO91),TEXT(O91,"$###,##0")&amp;CHAR(10)&amp;TEXT(AO91,"$###,##0"),O91)</f>
        <v>15670</v>
      </c>
      <c r="BP91" s="18" t="n">
        <f aca="false">IF(AND(P91&lt;&gt;"-",P91&lt;&gt;AP91),TEXT(P91,"$###,##0")&amp;CHAR(10)&amp;TEXT(AP91,"$###,##0"),P91)</f>
        <v>530</v>
      </c>
      <c r="BQ91" s="17" t="n">
        <f aca="false">IF(Q91&lt;&gt;AQ91,Q91&amp;CHAR(10)&amp;AQ91,Q91)</f>
        <v>26</v>
      </c>
      <c r="BR91" s="18" t="str">
        <f aca="false">IF(R91&lt;&gt;AR91,TEXT(R91,"$###,###")&amp;CHAR(10)&amp;TEXT(AR91,"$###,###"),R91)</f>
        <v>$35,536
$34,026</v>
      </c>
      <c r="BS91" s="18" t="str">
        <f aca="false">IF(S91&lt;&gt;AS91,TEXT(S91,"$###,###")&amp;CHAR(10)&amp;TEXT(AS91,"$###,###"),S91)</f>
        <v>$97,548
$91,148</v>
      </c>
    </row>
    <row r="92" customFormat="false" ht="12.8" hidden="false" customHeight="false" outlineLevel="0" collapsed="false">
      <c r="A92" s="10" t="n">
        <v>193</v>
      </c>
      <c r="B92" s="11" t="s">
        <v>366</v>
      </c>
      <c r="C92" s="11" t="n">
        <v>7210</v>
      </c>
      <c r="D92" s="12" t="s">
        <v>298</v>
      </c>
      <c r="E92" s="12" t="s">
        <v>72</v>
      </c>
      <c r="F92" s="12" t="s">
        <v>367</v>
      </c>
      <c r="G92" s="13" t="s">
        <v>66</v>
      </c>
      <c r="H92" s="11" t="s">
        <v>361</v>
      </c>
      <c r="I92" s="13" t="s">
        <v>66</v>
      </c>
      <c r="J92" s="14" t="n">
        <v>41372</v>
      </c>
      <c r="K92" s="14" t="n">
        <v>12176</v>
      </c>
      <c r="L92" s="14" t="n">
        <v>495</v>
      </c>
      <c r="M92" s="14" t="n">
        <v>600</v>
      </c>
      <c r="N92" s="14" t="n">
        <v>187</v>
      </c>
      <c r="O92" s="14" t="n">
        <v>3994</v>
      </c>
      <c r="P92" s="14" t="n">
        <v>298</v>
      </c>
      <c r="Q92" s="11" t="n">
        <v>26</v>
      </c>
      <c r="R92" s="14" t="n">
        <v>17749</v>
      </c>
      <c r="S92" s="14" t="n">
        <v>59121</v>
      </c>
      <c r="X92" s="0" t="str">
        <f aca="false">B92</f>
        <v>AAD128</v>
      </c>
      <c r="Y92" s="15" t="n">
        <f aca="false">(B92=AB92)</f>
        <v>1</v>
      </c>
      <c r="AA92" s="12" t="n">
        <v>192</v>
      </c>
      <c r="AB92" s="11" t="s">
        <v>366</v>
      </c>
      <c r="AC92" s="11" t="n">
        <v>7210</v>
      </c>
      <c r="AD92" s="12" t="s">
        <v>298</v>
      </c>
      <c r="AE92" s="12" t="s">
        <v>72</v>
      </c>
      <c r="AF92" s="12" t="s">
        <v>367</v>
      </c>
      <c r="AG92" s="13" t="s">
        <v>66</v>
      </c>
      <c r="AH92" s="11" t="s">
        <v>361</v>
      </c>
      <c r="AI92" s="13" t="s">
        <v>66</v>
      </c>
      <c r="AJ92" s="14" t="n">
        <v>41372</v>
      </c>
      <c r="AK92" s="14" t="n">
        <v>12176</v>
      </c>
      <c r="AL92" s="14" t="n">
        <v>495</v>
      </c>
      <c r="AM92" s="14" t="n">
        <v>600</v>
      </c>
      <c r="AN92" s="14" t="n">
        <v>187</v>
      </c>
      <c r="AO92" s="14" t="n">
        <v>3994</v>
      </c>
      <c r="AP92" s="14" t="n">
        <v>298</v>
      </c>
      <c r="AQ92" s="11" t="n">
        <v>26</v>
      </c>
      <c r="AR92" s="14" t="n">
        <v>17749</v>
      </c>
      <c r="AS92" s="14" t="n">
        <v>59121</v>
      </c>
      <c r="BA92" s="16" t="str">
        <f aca="false">IF(A93&lt;&gt;AA92,A93&amp;"/"&amp;AA92,A93)</f>
        <v>137/192</v>
      </c>
      <c r="BB92" s="16" t="str">
        <f aca="false">IF(B92&lt;&gt;AB92,B92&amp;CHAR(10)&amp;AB92,B92)</f>
        <v>AAD128</v>
      </c>
      <c r="BC92" s="16" t="n">
        <f aca="false">IF(C92&lt;&gt;AC92,C92&amp;CHAR(10)&amp;AC92,C92)</f>
        <v>7210</v>
      </c>
      <c r="BD92" s="16" t="str">
        <f aca="false">IF(D92&lt;&gt;AD92,D92&amp;CHAR(10)&amp;AD92,D92)</f>
        <v>Student Support Services</v>
      </c>
      <c r="BE92" s="16" t="str">
        <f aca="false">IF(E92&lt;&gt;AE92,E92&amp;CHAR(10)&amp;AE92,E92)</f>
        <v>Program Coordinator I</v>
      </c>
      <c r="BF92" s="16" t="str">
        <f aca="false">IF(F92&lt;&gt;AF92,F92&amp;CHAR(10)&amp;AF92,F92)</f>
        <v>**Vacant-Guzman, J.</v>
      </c>
      <c r="BG92" s="13" t="str">
        <f aca="false">IF(G92&lt;&gt;AG92,TEXT(G92,"MM/DD/YY")&amp;CHAR(10)&amp;TEXT(AG92,"MM/DD/YY"),G92)</f>
        <v>-</v>
      </c>
      <c r="BH92" s="17" t="str">
        <f aca="false">IF(H92&lt;&gt;AH92,H92&amp;CHAR(10)&amp;AH92,H92)</f>
        <v>K-1</v>
      </c>
      <c r="BI92" s="13" t="str">
        <f aca="false">IF(I92&lt;&gt;AI92,TEXT(I92,"MM/DD/YY")&amp;CHAR(10)&amp;TEXT(AI92,"MM/DD/YY"),I92)</f>
        <v>-</v>
      </c>
      <c r="BJ92" s="18" t="n">
        <f aca="false">IF(J92&lt;&gt;AJ92,TEXT(J92,"$###,###")&amp;CHAR(10)&amp;TEXT(AJ92,"$###,###"),J92)</f>
        <v>41372</v>
      </c>
      <c r="BK92" s="18" t="n">
        <f aca="false">IF(K92&lt;&gt;AK92,TEXT(K92,"$###,###")&amp;CHAR(10)&amp;TEXT(AK92,"$###,###"),K92)</f>
        <v>12176</v>
      </c>
      <c r="BL92" s="18" t="n">
        <f aca="false">IF(AND(L92&lt;&gt;"-",L92&lt;&gt;AL92),TEXT(L92,"$###,##0")&amp;CHAR(10)&amp;TEXT(AL92,"$###,##0"),L92)</f>
        <v>495</v>
      </c>
      <c r="BM92" s="18" t="n">
        <f aca="false">IF(M92&lt;&gt;AM92,TEXT(M92,"$###,###")&amp;CHAR(10)&amp;TEXT(AM92,"$###,###"),M92)</f>
        <v>600</v>
      </c>
      <c r="BN92" s="18" t="n">
        <f aca="false">IF(AND(N92&lt;&gt;"-",N92&lt;&gt;AN92),TEXT(N92,"$###,##0")&amp;CHAR(10)&amp;TEXT(AN92,"$###,##0"),N92)</f>
        <v>187</v>
      </c>
      <c r="BO92" s="18" t="n">
        <f aca="false">IF(AND(O92&lt;&gt;"-",O92&lt;&gt;AO92),TEXT(O92,"$###,##0")&amp;CHAR(10)&amp;TEXT(AO92,"$###,##0"),O92)</f>
        <v>3994</v>
      </c>
      <c r="BP92" s="18" t="n">
        <f aca="false">IF(AND(P92&lt;&gt;"-",P92&lt;&gt;AP92),TEXT(P92,"$###,##0")&amp;CHAR(10)&amp;TEXT(AP92,"$###,##0"),P92)</f>
        <v>298</v>
      </c>
      <c r="BQ92" s="17" t="n">
        <f aca="false">IF(Q92&lt;&gt;AQ92,Q92&amp;CHAR(10)&amp;AQ92,Q92)</f>
        <v>26</v>
      </c>
      <c r="BR92" s="18" t="n">
        <f aca="false">IF(R92&lt;&gt;AR92,TEXT(R92,"$###,###")&amp;CHAR(10)&amp;TEXT(AR92,"$###,###"),R92)</f>
        <v>17749</v>
      </c>
      <c r="BS92" s="18" t="n">
        <f aca="false">IF(S92&lt;&gt;AS92,TEXT(S92,"$###,###")&amp;CHAR(10)&amp;TEXT(AS92,"$###,###"),S92)</f>
        <v>59121</v>
      </c>
    </row>
    <row r="93" customFormat="false" ht="23.85" hidden="false" customHeight="false" outlineLevel="0" collapsed="false">
      <c r="A93" s="10" t="n">
        <v>137</v>
      </c>
      <c r="B93" s="11" t="s">
        <v>368</v>
      </c>
      <c r="C93" s="11" t="n">
        <v>7550</v>
      </c>
      <c r="D93" s="12" t="s">
        <v>100</v>
      </c>
      <c r="E93" s="12" t="s">
        <v>64</v>
      </c>
      <c r="F93" s="12" t="s">
        <v>369</v>
      </c>
      <c r="G93" s="13" t="s">
        <v>66</v>
      </c>
      <c r="H93" s="11" t="s">
        <v>370</v>
      </c>
      <c r="I93" s="13" t="s">
        <v>66</v>
      </c>
      <c r="J93" s="14" t="n">
        <v>31887</v>
      </c>
      <c r="K93" s="14" t="n">
        <v>9384</v>
      </c>
      <c r="L93" s="14" t="n">
        <v>495</v>
      </c>
      <c r="M93" s="14" t="n">
        <v>462</v>
      </c>
      <c r="N93" s="14" t="n">
        <v>187</v>
      </c>
      <c r="O93" s="14" t="n">
        <v>6116</v>
      </c>
      <c r="P93" s="14" t="n">
        <v>298</v>
      </c>
      <c r="Q93" s="11" t="n">
        <v>21</v>
      </c>
      <c r="R93" s="14" t="n">
        <v>16943</v>
      </c>
      <c r="S93" s="14" t="n">
        <v>48830</v>
      </c>
      <c r="X93" s="0" t="str">
        <f aca="false">B93</f>
        <v>AAD130</v>
      </c>
      <c r="Y93" s="15" t="n">
        <f aca="false">(B93=AB93)</f>
        <v>1</v>
      </c>
      <c r="AA93" s="12" t="n">
        <v>137</v>
      </c>
      <c r="AB93" s="11" t="s">
        <v>368</v>
      </c>
      <c r="AC93" s="11" t="n">
        <v>7550</v>
      </c>
      <c r="AD93" s="12" t="s">
        <v>100</v>
      </c>
      <c r="AE93" s="12" t="s">
        <v>64</v>
      </c>
      <c r="AF93" s="12" t="s">
        <v>371</v>
      </c>
      <c r="AG93" s="13" t="n">
        <v>45142</v>
      </c>
      <c r="AH93" s="11" t="s">
        <v>370</v>
      </c>
      <c r="AI93" s="13" t="s">
        <v>69</v>
      </c>
      <c r="AJ93" s="14" t="n">
        <v>31887</v>
      </c>
      <c r="AK93" s="14" t="n">
        <v>9384</v>
      </c>
      <c r="AL93" s="14" t="n">
        <v>495</v>
      </c>
      <c r="AM93" s="14" t="n">
        <v>462</v>
      </c>
      <c r="AN93" s="14" t="n">
        <v>0</v>
      </c>
      <c r="AO93" s="14" t="n">
        <v>6116</v>
      </c>
      <c r="AP93" s="14" t="n">
        <v>298</v>
      </c>
      <c r="AQ93" s="11" t="n">
        <v>21</v>
      </c>
      <c r="AR93" s="14" t="n">
        <v>16756</v>
      </c>
      <c r="AS93" s="14" t="n">
        <v>48643</v>
      </c>
      <c r="BA93" s="16" t="n">
        <f aca="false">IF(A94&lt;&gt;AA94,A94&amp;"/"&amp;AA94,A94)</f>
        <v>153</v>
      </c>
      <c r="BB93" s="16" t="str">
        <f aca="false">IF(B93&lt;&gt;AB93,B93&amp;CHAR(10)&amp;AB93,B93)</f>
        <v>AAD130</v>
      </c>
      <c r="BC93" s="16" t="n">
        <f aca="false">IF(C93&lt;&gt;AC93,C93&amp;CHAR(10)&amp;AC93,C93)</f>
        <v>7550</v>
      </c>
      <c r="BD93" s="16" t="str">
        <f aca="false">IF(D93&lt;&gt;AD93,D93&amp;CHAR(10)&amp;AD93,D93)</f>
        <v>Bus and VisCom - Visual Com</v>
      </c>
      <c r="BE93" s="16" t="str">
        <f aca="false">IF(E93&lt;&gt;AE93,E93&amp;CHAR(10)&amp;AE93,E93)</f>
        <v>Emergency Instructor</v>
      </c>
      <c r="BF93" s="16" t="str">
        <f aca="false">IF(F93&lt;&gt;AF93,F93&amp;CHAR(10)&amp;AF93,F93)</f>
        <v>**Vacant-Luz, G.
Luz, Gwen R.</v>
      </c>
      <c r="BG93" s="13" t="str">
        <f aca="false">IF(G93&lt;&gt;AG93,TEXT(G93,"MM/DD/YY")&amp;CHAR(10)&amp;TEXT(AG93,"MM/DD/YY"),G93)</f>
        <v>-
08/04/23</v>
      </c>
      <c r="BH93" s="17" t="str">
        <f aca="false">IF(H93&lt;&gt;AH93,H93&amp;CHAR(10)&amp;AH93,H93)</f>
        <v>H-1-a</v>
      </c>
      <c r="BI93" s="13" t="str">
        <f aca="false">IF(I93&lt;&gt;AI93,TEXT(I93,"MM/DD/YY")&amp;CHAR(10)&amp;TEXT(AI93,"MM/DD/YY"),I93)</f>
        <v>-
LTA</v>
      </c>
      <c r="BJ93" s="18" t="n">
        <f aca="false">IF(J93&lt;&gt;AJ93,TEXT(J93,"$###,###")&amp;CHAR(10)&amp;TEXT(AJ93,"$###,###"),J93)</f>
        <v>31887</v>
      </c>
      <c r="BK93" s="18" t="n">
        <f aca="false">IF(K93&lt;&gt;AK93,TEXT(K93,"$###,###")&amp;CHAR(10)&amp;TEXT(AK93,"$###,###"),K93)</f>
        <v>9384</v>
      </c>
      <c r="BL93" s="18" t="n">
        <f aca="false">IF(AND(L93&lt;&gt;"-",L93&lt;&gt;AL93),TEXT(L93,"$###,##0")&amp;CHAR(10)&amp;TEXT(AL93,"$###,##0"),L93)</f>
        <v>495</v>
      </c>
      <c r="BM93" s="18" t="n">
        <f aca="false">IF(M93&lt;&gt;AM93,TEXT(M93,"$###,###")&amp;CHAR(10)&amp;TEXT(AM93,"$###,###"),M93)</f>
        <v>462</v>
      </c>
      <c r="BN93" s="18" t="str">
        <f aca="false">IF(AND(N93&lt;&gt;"-",N93&lt;&gt;AN93),TEXT(N93,"$###,##0")&amp;CHAR(10)&amp;TEXT(AN93,"$###,##0"),N93)</f>
        <v>$187
$0</v>
      </c>
      <c r="BO93" s="18" t="n">
        <f aca="false">IF(AND(O93&lt;&gt;"-",O93&lt;&gt;AO93),TEXT(O93,"$###,##0")&amp;CHAR(10)&amp;TEXT(AO93,"$###,##0"),O93)</f>
        <v>6116</v>
      </c>
      <c r="BP93" s="18" t="n">
        <f aca="false">IF(AND(P93&lt;&gt;"-",P93&lt;&gt;AP93),TEXT(P93,"$###,##0")&amp;CHAR(10)&amp;TEXT(AP93,"$###,##0"),P93)</f>
        <v>298</v>
      </c>
      <c r="BQ93" s="17" t="n">
        <f aca="false">IF(Q93&lt;&gt;AQ93,Q93&amp;CHAR(10)&amp;AQ93,Q93)</f>
        <v>21</v>
      </c>
      <c r="BR93" s="18" t="str">
        <f aca="false">IF(R93&lt;&gt;AR93,TEXT(R93,"$###,###")&amp;CHAR(10)&amp;TEXT(AR93,"$###,###"),R93)</f>
        <v>$16,943
$16,756</v>
      </c>
      <c r="BS93" s="18" t="str">
        <f aca="false">IF(S93&lt;&gt;AS93,TEXT(S93,"$###,###")&amp;CHAR(10)&amp;TEXT(AS93,"$###,###"),S93)</f>
        <v>$48,830
$48,643</v>
      </c>
    </row>
    <row r="94" customFormat="false" ht="23.85" hidden="false" customHeight="false" outlineLevel="0" collapsed="false">
      <c r="A94" s="10" t="n">
        <v>153</v>
      </c>
      <c r="B94" s="11" t="s">
        <v>372</v>
      </c>
      <c r="C94" s="11" t="n">
        <v>7810</v>
      </c>
      <c r="D94" s="12" t="s">
        <v>111</v>
      </c>
      <c r="E94" s="12" t="s">
        <v>64</v>
      </c>
      <c r="F94" s="12" t="s">
        <v>373</v>
      </c>
      <c r="G94" s="13" t="s">
        <v>66</v>
      </c>
      <c r="H94" s="11" t="s">
        <v>67</v>
      </c>
      <c r="I94" s="13" t="s">
        <v>66</v>
      </c>
      <c r="J94" s="14" t="n">
        <v>31887</v>
      </c>
      <c r="K94" s="14" t="n">
        <v>9384</v>
      </c>
      <c r="L94" s="14" t="n">
        <v>495</v>
      </c>
      <c r="M94" s="14" t="n">
        <v>462</v>
      </c>
      <c r="N94" s="14" t="n">
        <v>187</v>
      </c>
      <c r="O94" s="14" t="n">
        <v>3994</v>
      </c>
      <c r="P94" s="14" t="n">
        <v>298</v>
      </c>
      <c r="Q94" s="11" t="n">
        <v>21</v>
      </c>
      <c r="R94" s="14" t="n">
        <v>14821</v>
      </c>
      <c r="S94" s="14" t="n">
        <v>46708</v>
      </c>
      <c r="X94" s="0" t="str">
        <f aca="false">B94</f>
        <v>AAD131</v>
      </c>
      <c r="Y94" s="15" t="n">
        <f aca="false">(B94=AB94)</f>
        <v>1</v>
      </c>
      <c r="AA94" s="12" t="n">
        <v>153</v>
      </c>
      <c r="AB94" s="11" t="s">
        <v>372</v>
      </c>
      <c r="AC94" s="11" t="n">
        <v>7810</v>
      </c>
      <c r="AD94" s="12" t="s">
        <v>111</v>
      </c>
      <c r="AE94" s="12" t="s">
        <v>64</v>
      </c>
      <c r="AF94" s="12" t="s">
        <v>374</v>
      </c>
      <c r="AG94" s="13" t="n">
        <v>45142</v>
      </c>
      <c r="AH94" s="11" t="s">
        <v>67</v>
      </c>
      <c r="AI94" s="13" t="s">
        <v>69</v>
      </c>
      <c r="AJ94" s="14" t="n">
        <v>31887</v>
      </c>
      <c r="AK94" s="14" t="n">
        <v>9384</v>
      </c>
      <c r="AL94" s="14" t="n">
        <v>495</v>
      </c>
      <c r="AM94" s="14" t="n">
        <v>462</v>
      </c>
      <c r="AN94" s="14" t="n">
        <v>0</v>
      </c>
      <c r="AO94" s="14" t="n">
        <v>3994</v>
      </c>
      <c r="AP94" s="14" t="n">
        <v>298</v>
      </c>
      <c r="AQ94" s="11" t="n">
        <v>21</v>
      </c>
      <c r="AR94" s="14" t="n">
        <v>14634</v>
      </c>
      <c r="AS94" s="14" t="n">
        <v>46521</v>
      </c>
      <c r="BA94" s="16" t="n">
        <f aca="false">IF(A95&lt;&gt;AA95,A95&amp;"/"&amp;AA95,A95)</f>
        <v>112</v>
      </c>
      <c r="BB94" s="16" t="str">
        <f aca="false">IF(B94&lt;&gt;AB94,B94&amp;CHAR(10)&amp;AB94,B94)</f>
        <v>AAD131</v>
      </c>
      <c r="BC94" s="16" t="n">
        <f aca="false">IF(C94&lt;&gt;AC94,C94&amp;CHAR(10)&amp;AC94,C94)</f>
        <v>7810</v>
      </c>
      <c r="BD94" s="16" t="str">
        <f aca="false">IF(D94&lt;&gt;AD94,D94&amp;CHAR(10)&amp;AD94,D94)</f>
        <v>Technology - Electronics</v>
      </c>
      <c r="BE94" s="16" t="str">
        <f aca="false">IF(E94&lt;&gt;AE94,E94&amp;CHAR(10)&amp;AE94,E94)</f>
        <v>Emergency Instructor</v>
      </c>
      <c r="BF94" s="16" t="str">
        <f aca="false">IF(F94&lt;&gt;AF94,F94&amp;CHAR(10)&amp;AF94,F94)</f>
        <v>**Vacant-Reyes, J.
Reyes, Joven A.</v>
      </c>
      <c r="BG94" s="13" t="str">
        <f aca="false">IF(G94&lt;&gt;AG94,TEXT(G94,"MM/DD/YY")&amp;CHAR(10)&amp;TEXT(AG94,"MM/DD/YY"),G94)</f>
        <v>-
08/04/23</v>
      </c>
      <c r="BH94" s="17" t="str">
        <f aca="false">IF(H94&lt;&gt;AH94,H94&amp;CHAR(10)&amp;AH94,H94)</f>
        <v>H-2-a</v>
      </c>
      <c r="BI94" s="13" t="str">
        <f aca="false">IF(I94&lt;&gt;AI94,TEXT(I94,"MM/DD/YY")&amp;CHAR(10)&amp;TEXT(AI94,"MM/DD/YY"),I94)</f>
        <v>-
LTA</v>
      </c>
      <c r="BJ94" s="18" t="n">
        <f aca="false">IF(J94&lt;&gt;AJ94,TEXT(J94,"$###,###")&amp;CHAR(10)&amp;TEXT(AJ94,"$###,###"),J94)</f>
        <v>31887</v>
      </c>
      <c r="BK94" s="18" t="n">
        <f aca="false">IF(K94&lt;&gt;AK94,TEXT(K94,"$###,###")&amp;CHAR(10)&amp;TEXT(AK94,"$###,###"),K94)</f>
        <v>9384</v>
      </c>
      <c r="BL94" s="18" t="n">
        <f aca="false">IF(AND(L94&lt;&gt;"-",L94&lt;&gt;AL94),TEXT(L94,"$###,##0")&amp;CHAR(10)&amp;TEXT(AL94,"$###,##0"),L94)</f>
        <v>495</v>
      </c>
      <c r="BM94" s="18" t="n">
        <f aca="false">IF(M94&lt;&gt;AM94,TEXT(M94,"$###,###")&amp;CHAR(10)&amp;TEXT(AM94,"$###,###"),M94)</f>
        <v>462</v>
      </c>
      <c r="BN94" s="18" t="str">
        <f aca="false">IF(AND(N94&lt;&gt;"-",N94&lt;&gt;AN94),TEXT(N94,"$###,##0")&amp;CHAR(10)&amp;TEXT(AN94,"$###,##0"),N94)</f>
        <v>$187
$0</v>
      </c>
      <c r="BO94" s="18" t="n">
        <f aca="false">IF(AND(O94&lt;&gt;"-",O94&lt;&gt;AO94),TEXT(O94,"$###,##0")&amp;CHAR(10)&amp;TEXT(AO94,"$###,##0"),O94)</f>
        <v>3994</v>
      </c>
      <c r="BP94" s="18" t="n">
        <f aca="false">IF(AND(P94&lt;&gt;"-",P94&lt;&gt;AP94),TEXT(P94,"$###,##0")&amp;CHAR(10)&amp;TEXT(AP94,"$###,##0"),P94)</f>
        <v>298</v>
      </c>
      <c r="BQ94" s="17" t="n">
        <f aca="false">IF(Q94&lt;&gt;AQ94,Q94&amp;CHAR(10)&amp;AQ94,Q94)</f>
        <v>21</v>
      </c>
      <c r="BR94" s="18" t="str">
        <f aca="false">IF(R94&lt;&gt;AR94,TEXT(R94,"$###,###")&amp;CHAR(10)&amp;TEXT(AR94,"$###,###"),R94)</f>
        <v>$14,821
$14,634</v>
      </c>
      <c r="BS94" s="18" t="str">
        <f aca="false">IF(S94&lt;&gt;AS94,TEXT(S94,"$###,###")&amp;CHAR(10)&amp;TEXT(AS94,"$###,###"),S94)</f>
        <v>$46,708
$46,521</v>
      </c>
    </row>
    <row r="95" customFormat="false" ht="12.8" hidden="false" customHeight="false" outlineLevel="0" collapsed="false">
      <c r="A95" s="10" t="n">
        <v>112</v>
      </c>
      <c r="B95" s="11" t="s">
        <v>375</v>
      </c>
      <c r="C95" s="11" t="n">
        <v>6950</v>
      </c>
      <c r="D95" s="12" t="s">
        <v>92</v>
      </c>
      <c r="E95" s="12" t="s">
        <v>59</v>
      </c>
      <c r="F95" s="12" t="s">
        <v>376</v>
      </c>
      <c r="G95" s="13" t="n">
        <v>33672</v>
      </c>
      <c r="H95" s="11" t="s">
        <v>377</v>
      </c>
      <c r="I95" s="13" t="n">
        <v>45505</v>
      </c>
      <c r="J95" s="14" t="n">
        <v>83606</v>
      </c>
      <c r="K95" s="14" t="n">
        <v>24605</v>
      </c>
      <c r="L95" s="14" t="n">
        <v>0</v>
      </c>
      <c r="M95" s="14" t="n">
        <v>1212</v>
      </c>
      <c r="N95" s="14" t="n">
        <v>187</v>
      </c>
      <c r="O95" s="14" t="n">
        <v>6116</v>
      </c>
      <c r="P95" s="14" t="n">
        <v>298</v>
      </c>
      <c r="Q95" s="11" t="n">
        <v>26</v>
      </c>
      <c r="R95" s="14" t="n">
        <v>32419</v>
      </c>
      <c r="S95" s="14" t="n">
        <v>116025</v>
      </c>
      <c r="X95" s="0" t="str">
        <f aca="false">B95</f>
        <v>AAD132</v>
      </c>
      <c r="Y95" s="15" t="n">
        <f aca="false">(B95=AB95)</f>
        <v>1</v>
      </c>
      <c r="AA95" s="12" t="n">
        <v>112</v>
      </c>
      <c r="AB95" s="11" t="s">
        <v>375</v>
      </c>
      <c r="AC95" s="11" t="n">
        <v>6950</v>
      </c>
      <c r="AD95" s="12" t="s">
        <v>92</v>
      </c>
      <c r="AE95" s="12" t="s">
        <v>59</v>
      </c>
      <c r="AF95" s="12" t="s">
        <v>376</v>
      </c>
      <c r="AG95" s="13" t="n">
        <v>33672</v>
      </c>
      <c r="AH95" s="11" t="s">
        <v>377</v>
      </c>
      <c r="AI95" s="13" t="n">
        <v>45505</v>
      </c>
      <c r="AJ95" s="14" t="n">
        <v>83606</v>
      </c>
      <c r="AK95" s="14" t="n">
        <v>24605</v>
      </c>
      <c r="AL95" s="14" t="n">
        <v>0</v>
      </c>
      <c r="AM95" s="14" t="n">
        <v>1212</v>
      </c>
      <c r="AN95" s="14" t="n">
        <v>187</v>
      </c>
      <c r="AO95" s="14" t="n">
        <v>6116</v>
      </c>
      <c r="AP95" s="14" t="n">
        <v>298</v>
      </c>
      <c r="AQ95" s="11" t="n">
        <v>26</v>
      </c>
      <c r="AR95" s="14" t="n">
        <v>32419</v>
      </c>
      <c r="AS95" s="14" t="n">
        <v>116025</v>
      </c>
      <c r="BA95" s="16" t="str">
        <f aca="false">IF(A96&lt;&gt;AA96,A96&amp;"/"&amp;AA96,A96)</f>
        <v>191/190</v>
      </c>
      <c r="BB95" s="16" t="str">
        <f aca="false">IF(B95&lt;&gt;AB95,B95&amp;CHAR(10)&amp;AB95,B95)</f>
        <v>AAD132</v>
      </c>
      <c r="BC95" s="16" t="n">
        <f aca="false">IF(C95&lt;&gt;AC95,C95&amp;CHAR(10)&amp;AC95,C95)</f>
        <v>6950</v>
      </c>
      <c r="BD95" s="16" t="str">
        <f aca="false">IF(D95&lt;&gt;AD95,D95&amp;CHAR(10)&amp;AD95,D95)</f>
        <v>Construction Trades</v>
      </c>
      <c r="BE95" s="16" t="str">
        <f aca="false">IF(E95&lt;&gt;AE95,E95&amp;CHAR(10)&amp;AE95,E95)</f>
        <v>Associate Professor</v>
      </c>
      <c r="BF95" s="16" t="str">
        <f aca="false">IF(F95&lt;&gt;AF95,F95&amp;CHAR(10)&amp;AF95,F95)</f>
        <v>Leon Guerrero, Catherine U.</v>
      </c>
      <c r="BG95" s="13" t="n">
        <f aca="false">IF(G95&lt;&gt;AG95,TEXT(G95,"MM/DD/YY")&amp;CHAR(10)&amp;TEXT(AG95,"MM/DD/YY"),G95)</f>
        <v>33672</v>
      </c>
      <c r="BH95" s="17" t="str">
        <f aca="false">IF(H95&lt;&gt;AH95,H95&amp;CHAR(10)&amp;AH95,H95)</f>
        <v>L-12-a</v>
      </c>
      <c r="BI95" s="13" t="n">
        <f aca="false">IF(I95&lt;&gt;AI95,TEXT(I95,"MM/DD/YY")&amp;CHAR(10)&amp;TEXT(AI95,"MM/DD/YY"),I95)</f>
        <v>45505</v>
      </c>
      <c r="BJ95" s="18" t="n">
        <f aca="false">IF(J95&lt;&gt;AJ95,TEXT(J95,"$###,###")&amp;CHAR(10)&amp;TEXT(AJ95,"$###,###"),J95)</f>
        <v>83606</v>
      </c>
      <c r="BK95" s="18" t="n">
        <f aca="false">IF(K95&lt;&gt;AK95,TEXT(K95,"$###,###")&amp;CHAR(10)&amp;TEXT(AK95,"$###,###"),K95)</f>
        <v>24605</v>
      </c>
      <c r="BL95" s="18" t="n">
        <f aca="false">IF(AND(L95&lt;&gt;"-",L95&lt;&gt;AL95),TEXT(L95,"$###,##0")&amp;CHAR(10)&amp;TEXT(AL95,"$###,##0"),L95)</f>
        <v>0</v>
      </c>
      <c r="BM95" s="18" t="n">
        <f aca="false">IF(M95&lt;&gt;AM95,TEXT(M95,"$###,###")&amp;CHAR(10)&amp;TEXT(AM95,"$###,###"),M95)</f>
        <v>1212</v>
      </c>
      <c r="BN95" s="18" t="n">
        <f aca="false">IF(AND(N95&lt;&gt;"-",N95&lt;&gt;AN95),TEXT(N95,"$###,##0")&amp;CHAR(10)&amp;TEXT(AN95,"$###,##0"),N95)</f>
        <v>187</v>
      </c>
      <c r="BO95" s="18" t="n">
        <f aca="false">IF(AND(O95&lt;&gt;"-",O95&lt;&gt;AO95),TEXT(O95,"$###,##0")&amp;CHAR(10)&amp;TEXT(AO95,"$###,##0"),O95)</f>
        <v>6116</v>
      </c>
      <c r="BP95" s="18" t="n">
        <f aca="false">IF(AND(P95&lt;&gt;"-",P95&lt;&gt;AP95),TEXT(P95,"$###,##0")&amp;CHAR(10)&amp;TEXT(AP95,"$###,##0"),P95)</f>
        <v>298</v>
      </c>
      <c r="BQ95" s="17" t="n">
        <f aca="false">IF(Q95&lt;&gt;AQ95,Q95&amp;CHAR(10)&amp;AQ95,Q95)</f>
        <v>26</v>
      </c>
      <c r="BR95" s="18" t="n">
        <f aca="false">IF(R95&lt;&gt;AR95,TEXT(R95,"$###,###")&amp;CHAR(10)&amp;TEXT(AR95,"$###,###"),R95)</f>
        <v>32419</v>
      </c>
      <c r="BS95" s="18" t="n">
        <f aca="false">IF(S95&lt;&gt;AS95,TEXT(S95,"$###,###")&amp;CHAR(10)&amp;TEXT(AS95,"$###,###"),S95)</f>
        <v>116025</v>
      </c>
    </row>
    <row r="96" customFormat="false" ht="12.8" hidden="false" customHeight="false" outlineLevel="0" collapsed="false">
      <c r="A96" s="10" t="n">
        <v>191</v>
      </c>
      <c r="B96" s="11" t="s">
        <v>378</v>
      </c>
      <c r="C96" s="11" t="n">
        <v>6950</v>
      </c>
      <c r="D96" s="12" t="s">
        <v>92</v>
      </c>
      <c r="E96" s="12" t="s">
        <v>83</v>
      </c>
      <c r="F96" s="12" t="s">
        <v>379</v>
      </c>
      <c r="G96" s="13" t="n">
        <v>44088</v>
      </c>
      <c r="H96" s="11" t="s">
        <v>380</v>
      </c>
      <c r="I96" s="13" t="n">
        <v>45505</v>
      </c>
      <c r="J96" s="14" t="n">
        <v>51809</v>
      </c>
      <c r="K96" s="14" t="n">
        <v>15247</v>
      </c>
      <c r="L96" s="14" t="n">
        <v>495</v>
      </c>
      <c r="M96" s="14" t="n">
        <v>751</v>
      </c>
      <c r="N96" s="14" t="n">
        <v>187</v>
      </c>
      <c r="O96" s="14" t="n">
        <v>0</v>
      </c>
      <c r="P96" s="14" t="n">
        <v>0</v>
      </c>
      <c r="Q96" s="11" t="n">
        <v>26</v>
      </c>
      <c r="R96" s="14" t="n">
        <v>16681</v>
      </c>
      <c r="S96" s="14" t="n">
        <v>68490</v>
      </c>
      <c r="X96" s="0" t="str">
        <f aca="false">B96</f>
        <v>AAD134</v>
      </c>
      <c r="Y96" s="15" t="n">
        <f aca="false">(B96=AB96)</f>
        <v>1</v>
      </c>
      <c r="AA96" s="12" t="n">
        <v>190</v>
      </c>
      <c r="AB96" s="11" t="s">
        <v>378</v>
      </c>
      <c r="AC96" s="11" t="n">
        <v>6950</v>
      </c>
      <c r="AD96" s="12" t="s">
        <v>92</v>
      </c>
      <c r="AE96" s="12" t="s">
        <v>83</v>
      </c>
      <c r="AF96" s="12" t="s">
        <v>379</v>
      </c>
      <c r="AG96" s="13" t="n">
        <v>44088</v>
      </c>
      <c r="AH96" s="11" t="s">
        <v>380</v>
      </c>
      <c r="AI96" s="13" t="n">
        <v>45505</v>
      </c>
      <c r="AJ96" s="14" t="n">
        <v>51809</v>
      </c>
      <c r="AK96" s="14" t="n">
        <v>15247</v>
      </c>
      <c r="AL96" s="14" t="n">
        <v>495</v>
      </c>
      <c r="AM96" s="14" t="n">
        <v>751</v>
      </c>
      <c r="AN96" s="14" t="n">
        <v>187</v>
      </c>
      <c r="AO96" s="14" t="n">
        <v>0</v>
      </c>
      <c r="AP96" s="14" t="n">
        <v>0</v>
      </c>
      <c r="AQ96" s="11" t="n">
        <v>26</v>
      </c>
      <c r="AR96" s="14" t="n">
        <v>16681</v>
      </c>
      <c r="AS96" s="14" t="n">
        <v>68490</v>
      </c>
      <c r="BA96" s="16" t="n">
        <f aca="false">IF(A97&lt;&gt;AA97,A97&amp;"/"&amp;AA97,A97)</f>
        <v>113</v>
      </c>
      <c r="BB96" s="16" t="str">
        <f aca="false">IF(B96&lt;&gt;AB96,B96&amp;CHAR(10)&amp;AB96,B96)</f>
        <v>AAD134</v>
      </c>
      <c r="BC96" s="16" t="n">
        <f aca="false">IF(C96&lt;&gt;AC96,C96&amp;CHAR(10)&amp;AC96,C96)</f>
        <v>6950</v>
      </c>
      <c r="BD96" s="16" t="str">
        <f aca="false">IF(D96&lt;&gt;AD96,D96&amp;CHAR(10)&amp;AD96,D96)</f>
        <v>Construction Trades</v>
      </c>
      <c r="BE96" s="16" t="str">
        <f aca="false">IF(E96&lt;&gt;AE96,E96&amp;CHAR(10)&amp;AE96,E96)</f>
        <v>Assistant Instructor</v>
      </c>
      <c r="BF96" s="16" t="str">
        <f aca="false">IF(F96&lt;&gt;AF96,F96&amp;CHAR(10)&amp;AF96,F96)</f>
        <v>Yanger, Gil T.</v>
      </c>
      <c r="BG96" s="13" t="n">
        <f aca="false">IF(G96&lt;&gt;AG96,TEXT(G96,"MM/DD/YY")&amp;CHAR(10)&amp;TEXT(AG96,"MM/DD/YY"),G96)</f>
        <v>44088</v>
      </c>
      <c r="BH96" s="17" t="str">
        <f aca="false">IF(H96&lt;&gt;AH96,H96&amp;CHAR(10)&amp;AH96,H96)</f>
        <v>I-10-b</v>
      </c>
      <c r="BI96" s="13" t="n">
        <f aca="false">IF(I96&lt;&gt;AI96,TEXT(I96,"MM/DD/YY")&amp;CHAR(10)&amp;TEXT(AI96,"MM/DD/YY"),I96)</f>
        <v>45505</v>
      </c>
      <c r="BJ96" s="18" t="n">
        <f aca="false">IF(J96&lt;&gt;AJ96,TEXT(J96,"$###,###")&amp;CHAR(10)&amp;TEXT(AJ96,"$###,###"),J96)</f>
        <v>51809</v>
      </c>
      <c r="BK96" s="18" t="n">
        <f aca="false">IF(K96&lt;&gt;AK96,TEXT(K96,"$###,###")&amp;CHAR(10)&amp;TEXT(AK96,"$###,###"),K96)</f>
        <v>15247</v>
      </c>
      <c r="BL96" s="18" t="n">
        <f aca="false">IF(AND(L96&lt;&gt;"-",L96&lt;&gt;AL96),TEXT(L96,"$###,##0")&amp;CHAR(10)&amp;TEXT(AL96,"$###,##0"),L96)</f>
        <v>495</v>
      </c>
      <c r="BM96" s="18" t="n">
        <f aca="false">IF(M96&lt;&gt;AM96,TEXT(M96,"$###,###")&amp;CHAR(10)&amp;TEXT(AM96,"$###,###"),M96)</f>
        <v>751</v>
      </c>
      <c r="BN96" s="18" t="n">
        <f aca="false">IF(AND(N96&lt;&gt;"-",N96&lt;&gt;AN96),TEXT(N96,"$###,##0")&amp;CHAR(10)&amp;TEXT(AN96,"$###,##0"),N96)</f>
        <v>187</v>
      </c>
      <c r="BO96" s="18" t="n">
        <f aca="false">IF(AND(O96&lt;&gt;"-",O96&lt;&gt;AO96),TEXT(O96,"$###,##0")&amp;CHAR(10)&amp;TEXT(AO96,"$###,##0"),O96)</f>
        <v>0</v>
      </c>
      <c r="BP96" s="18" t="n">
        <f aca="false">IF(AND(P96&lt;&gt;"-",P96&lt;&gt;AP96),TEXT(P96,"$###,##0")&amp;CHAR(10)&amp;TEXT(AP96,"$###,##0"),P96)</f>
        <v>0</v>
      </c>
      <c r="BQ96" s="17" t="n">
        <f aca="false">IF(Q96&lt;&gt;AQ96,Q96&amp;CHAR(10)&amp;AQ96,Q96)</f>
        <v>26</v>
      </c>
      <c r="BR96" s="18" t="n">
        <f aca="false">IF(R96&lt;&gt;AR96,TEXT(R96,"$###,###")&amp;CHAR(10)&amp;TEXT(AR96,"$###,###"),R96)</f>
        <v>16681</v>
      </c>
      <c r="BS96" s="18" t="n">
        <f aca="false">IF(S96&lt;&gt;AS96,TEXT(S96,"$###,###")&amp;CHAR(10)&amp;TEXT(AS96,"$###,###"),S96)</f>
        <v>68490</v>
      </c>
    </row>
    <row r="97" customFormat="false" ht="23.85" hidden="false" customHeight="false" outlineLevel="0" collapsed="false">
      <c r="A97" s="10" t="n">
        <v>113</v>
      </c>
      <c r="B97" s="11" t="s">
        <v>381</v>
      </c>
      <c r="C97" s="11" t="n">
        <v>6950</v>
      </c>
      <c r="D97" s="12" t="s">
        <v>92</v>
      </c>
      <c r="E97" s="12" t="s">
        <v>54</v>
      </c>
      <c r="F97" s="12" t="s">
        <v>382</v>
      </c>
      <c r="G97" s="13" t="s">
        <v>66</v>
      </c>
      <c r="H97" s="11" t="s">
        <v>105</v>
      </c>
      <c r="I97" s="13" t="s">
        <v>66</v>
      </c>
      <c r="J97" s="14" t="n">
        <v>43022</v>
      </c>
      <c r="K97" s="14" t="n">
        <v>12661</v>
      </c>
      <c r="L97" s="14" t="n">
        <v>0</v>
      </c>
      <c r="M97" s="14" t="n">
        <v>624</v>
      </c>
      <c r="N97" s="14" t="n">
        <v>187</v>
      </c>
      <c r="O97" s="14" t="n">
        <v>0</v>
      </c>
      <c r="P97" s="14" t="n">
        <v>0</v>
      </c>
      <c r="Q97" s="11" t="n">
        <v>21</v>
      </c>
      <c r="R97" s="14" t="n">
        <v>13472</v>
      </c>
      <c r="S97" s="14" t="n">
        <v>56494</v>
      </c>
      <c r="X97" s="0" t="str">
        <f aca="false">B97</f>
        <v>AAD135</v>
      </c>
      <c r="Y97" s="15" t="n">
        <f aca="false">(B97=AB97)</f>
        <v>1</v>
      </c>
      <c r="AA97" s="12" t="n">
        <v>113</v>
      </c>
      <c r="AB97" s="11" t="s">
        <v>381</v>
      </c>
      <c r="AC97" s="11" t="n">
        <v>6950</v>
      </c>
      <c r="AD97" s="12" t="s">
        <v>92</v>
      </c>
      <c r="AE97" s="12" t="s">
        <v>54</v>
      </c>
      <c r="AF97" s="12" t="s">
        <v>383</v>
      </c>
      <c r="AG97" s="13" t="n">
        <v>45142</v>
      </c>
      <c r="AH97" s="11" t="s">
        <v>105</v>
      </c>
      <c r="AI97" s="13" t="s">
        <v>69</v>
      </c>
      <c r="AJ97" s="14" t="n">
        <v>43022</v>
      </c>
      <c r="AK97" s="14" t="n">
        <v>12661</v>
      </c>
      <c r="AL97" s="14" t="n">
        <v>0</v>
      </c>
      <c r="AM97" s="14" t="n">
        <v>624</v>
      </c>
      <c r="AN97" s="14" t="n">
        <v>0</v>
      </c>
      <c r="AO97" s="14" t="n">
        <v>0</v>
      </c>
      <c r="AP97" s="14" t="n">
        <v>0</v>
      </c>
      <c r="AQ97" s="11" t="n">
        <v>21</v>
      </c>
      <c r="AR97" s="14" t="n">
        <v>13285</v>
      </c>
      <c r="AS97" s="14" t="n">
        <v>56307</v>
      </c>
      <c r="BA97" s="16" t="str">
        <f aca="false">IF(A98&lt;&gt;AA99,A98&amp;"/"&amp;AA99,A98)</f>
        <v>148/114</v>
      </c>
      <c r="BB97" s="16" t="str">
        <f aca="false">IF(B97&lt;&gt;AB97,B97&amp;CHAR(10)&amp;AB97,B97)</f>
        <v>AAD135</v>
      </c>
      <c r="BC97" s="16" t="n">
        <f aca="false">IF(C97&lt;&gt;AC97,C97&amp;CHAR(10)&amp;AC97,C97)</f>
        <v>6950</v>
      </c>
      <c r="BD97" s="16" t="str">
        <f aca="false">IF(D97&lt;&gt;AD97,D97&amp;CHAR(10)&amp;AD97,D97)</f>
        <v>Construction Trades</v>
      </c>
      <c r="BE97" s="16" t="str">
        <f aca="false">IF(E97&lt;&gt;AE97,E97&amp;CHAR(10)&amp;AE97,E97)</f>
        <v>Instructor</v>
      </c>
      <c r="BF97" s="16" t="str">
        <f aca="false">IF(F97&lt;&gt;AF97,F97&amp;CHAR(10)&amp;AF97,F97)</f>
        <v>**Vacant-Quinata, K.
Quinata, Keith N.</v>
      </c>
      <c r="BG97" s="13" t="str">
        <f aca="false">IF(G97&lt;&gt;AG97,TEXT(G97,"MM/DD/YY")&amp;CHAR(10)&amp;TEXT(AG97,"MM/DD/YY"),G97)</f>
        <v>-
08/04/23</v>
      </c>
      <c r="BH97" s="17" t="str">
        <f aca="false">IF(H97&lt;&gt;AH97,H97&amp;CHAR(10)&amp;AH97,H97)</f>
        <v>J-1-a</v>
      </c>
      <c r="BI97" s="13" t="str">
        <f aca="false">IF(I97&lt;&gt;AI97,TEXT(I97,"MM/DD/YY")&amp;CHAR(10)&amp;TEXT(AI97,"MM/DD/YY"),I97)</f>
        <v>-
LTA</v>
      </c>
      <c r="BJ97" s="18" t="n">
        <f aca="false">IF(J97&lt;&gt;AJ97,TEXT(J97,"$###,###")&amp;CHAR(10)&amp;TEXT(AJ97,"$###,###"),J97)</f>
        <v>43022</v>
      </c>
      <c r="BK97" s="18" t="n">
        <f aca="false">IF(K97&lt;&gt;AK97,TEXT(K97,"$###,###")&amp;CHAR(10)&amp;TEXT(AK97,"$###,###"),K97)</f>
        <v>12661</v>
      </c>
      <c r="BL97" s="18" t="n">
        <f aca="false">IF(AND(L97&lt;&gt;"-",L97&lt;&gt;AL97),TEXT(L97,"$###,##0")&amp;CHAR(10)&amp;TEXT(AL97,"$###,##0"),L97)</f>
        <v>0</v>
      </c>
      <c r="BM97" s="18" t="n">
        <f aca="false">IF(M97&lt;&gt;AM97,TEXT(M97,"$###,###")&amp;CHAR(10)&amp;TEXT(AM97,"$###,###"),M97)</f>
        <v>624</v>
      </c>
      <c r="BN97" s="18" t="str">
        <f aca="false">IF(AND(N97&lt;&gt;"-",N97&lt;&gt;AN97),TEXT(N97,"$###,##0")&amp;CHAR(10)&amp;TEXT(AN97,"$###,##0"),N97)</f>
        <v>$187
$0</v>
      </c>
      <c r="BO97" s="18" t="n">
        <f aca="false">IF(AND(O97&lt;&gt;"-",O97&lt;&gt;AO97),TEXT(O97,"$###,##0")&amp;CHAR(10)&amp;TEXT(AO97,"$###,##0"),O97)</f>
        <v>0</v>
      </c>
      <c r="BP97" s="18" t="n">
        <f aca="false">IF(AND(P97&lt;&gt;"-",P97&lt;&gt;AP97),TEXT(P97,"$###,##0")&amp;CHAR(10)&amp;TEXT(AP97,"$###,##0"),P97)</f>
        <v>0</v>
      </c>
      <c r="BQ97" s="17" t="n">
        <f aca="false">IF(Q97&lt;&gt;AQ97,Q97&amp;CHAR(10)&amp;AQ97,Q97)</f>
        <v>21</v>
      </c>
      <c r="BR97" s="18" t="str">
        <f aca="false">IF(R97&lt;&gt;AR97,TEXT(R97,"$###,###")&amp;CHAR(10)&amp;TEXT(AR97,"$###,###"),R97)</f>
        <v>$13,472
$13,285</v>
      </c>
      <c r="BS97" s="18" t="str">
        <f aca="false">IF(S97&lt;&gt;AS97,TEXT(S97,"$###,###")&amp;CHAR(10)&amp;TEXT(AS97,"$###,###"),S97)</f>
        <v>$56,494
$56,307</v>
      </c>
    </row>
    <row r="98" customFormat="false" ht="12.8" hidden="false" customHeight="false" outlineLevel="0" collapsed="false">
      <c r="A98" s="10" t="n">
        <v>148</v>
      </c>
      <c r="B98" s="11" t="s">
        <v>384</v>
      </c>
      <c r="C98" s="11" t="n">
        <v>7750</v>
      </c>
      <c r="D98" s="12" t="s">
        <v>124</v>
      </c>
      <c r="E98" s="12" t="s">
        <v>129</v>
      </c>
      <c r="F98" s="12" t="s">
        <v>385</v>
      </c>
      <c r="G98" s="13" t="n">
        <v>42644</v>
      </c>
      <c r="H98" s="11" t="s">
        <v>386</v>
      </c>
      <c r="I98" s="13" t="n">
        <v>45505</v>
      </c>
      <c r="J98" s="14" t="n">
        <v>63098</v>
      </c>
      <c r="K98" s="14" t="n">
        <v>18570</v>
      </c>
      <c r="L98" s="14" t="n">
        <v>495</v>
      </c>
      <c r="M98" s="14" t="n">
        <v>915</v>
      </c>
      <c r="N98" s="14" t="n">
        <v>187</v>
      </c>
      <c r="O98" s="14" t="n">
        <v>5709</v>
      </c>
      <c r="P98" s="14" t="n">
        <v>328</v>
      </c>
      <c r="Q98" s="11" t="n">
        <v>26</v>
      </c>
      <c r="R98" s="14" t="n">
        <v>26204</v>
      </c>
      <c r="S98" s="14" t="n">
        <v>89302</v>
      </c>
      <c r="X98" s="0" t="str">
        <f aca="false">B98</f>
        <v>AAD137</v>
      </c>
      <c r="Y98" s="15" t="n">
        <f aca="false">(B98=AB98)</f>
        <v>1</v>
      </c>
      <c r="AA98" s="12" t="n">
        <v>148</v>
      </c>
      <c r="AB98" s="11" t="s">
        <v>384</v>
      </c>
      <c r="AC98" s="11" t="n">
        <v>7750</v>
      </c>
      <c r="AD98" s="12" t="s">
        <v>124</v>
      </c>
      <c r="AE98" s="12" t="s">
        <v>129</v>
      </c>
      <c r="AF98" s="12" t="s">
        <v>385</v>
      </c>
      <c r="AG98" s="13" t="n">
        <v>42644</v>
      </c>
      <c r="AH98" s="11" t="s">
        <v>386</v>
      </c>
      <c r="AI98" s="13" t="n">
        <v>45505</v>
      </c>
      <c r="AJ98" s="14" t="n">
        <v>63098</v>
      </c>
      <c r="AK98" s="14" t="n">
        <v>18570</v>
      </c>
      <c r="AL98" s="14" t="n">
        <v>495</v>
      </c>
      <c r="AM98" s="14" t="n">
        <v>915</v>
      </c>
      <c r="AN98" s="14" t="n">
        <v>187</v>
      </c>
      <c r="AO98" s="14" t="n">
        <v>5709</v>
      </c>
      <c r="AP98" s="14" t="n">
        <v>328</v>
      </c>
      <c r="AQ98" s="11" t="n">
        <v>26</v>
      </c>
      <c r="AR98" s="14" t="n">
        <v>26204</v>
      </c>
      <c r="AS98" s="14" t="n">
        <v>89302</v>
      </c>
      <c r="BA98" s="16" t="str">
        <f aca="false">IF(A99&lt;&gt;AA100,A99&amp;"/"&amp;AA100,A99)</f>
        <v>114/182</v>
      </c>
      <c r="BB98" s="16" t="str">
        <f aca="false">IF(B98&lt;&gt;AB98,B98&amp;CHAR(10)&amp;AB98,B98)</f>
        <v>AAD137</v>
      </c>
      <c r="BC98" s="16" t="n">
        <f aca="false">IF(C98&lt;&gt;AC98,C98&amp;CHAR(10)&amp;AC98,C98)</f>
        <v>7750</v>
      </c>
      <c r="BD98" s="16" t="str">
        <f aca="false">IF(D98&lt;&gt;AD98,D98&amp;CHAR(10)&amp;AD98,D98)</f>
        <v>English</v>
      </c>
      <c r="BE98" s="16" t="str">
        <f aca="false">IF(E98&lt;&gt;AE98,E98&amp;CHAR(10)&amp;AE98,E98)</f>
        <v>Assistant Professor</v>
      </c>
      <c r="BF98" s="16" t="str">
        <f aca="false">IF(F98&lt;&gt;AF98,F98&amp;CHAR(10)&amp;AF98,F98)</f>
        <v>Bollinger, Simone E.</v>
      </c>
      <c r="BG98" s="13" t="n">
        <f aca="false">IF(G98&lt;&gt;AG98,TEXT(G98,"MM/DD/YY")&amp;CHAR(10)&amp;TEXT(AG98,"MM/DD/YY"),G98)</f>
        <v>42644</v>
      </c>
      <c r="BH98" s="17" t="str">
        <f aca="false">IF(H98&lt;&gt;AH98,H98&amp;CHAR(10)&amp;AH98,H98)</f>
        <v>K-8-a</v>
      </c>
      <c r="BI98" s="13" t="n">
        <f aca="false">IF(I98&lt;&gt;AI98,TEXT(I98,"MM/DD/YY")&amp;CHAR(10)&amp;TEXT(AI98,"MM/DD/YY"),I98)</f>
        <v>45505</v>
      </c>
      <c r="BJ98" s="18" t="n">
        <f aca="false">IF(J98&lt;&gt;AJ98,TEXT(J98,"$###,###")&amp;CHAR(10)&amp;TEXT(AJ98,"$###,###"),J98)</f>
        <v>63098</v>
      </c>
      <c r="BK98" s="18" t="n">
        <f aca="false">IF(K98&lt;&gt;AK98,TEXT(K98,"$###,###")&amp;CHAR(10)&amp;TEXT(AK98,"$###,###"),K98)</f>
        <v>18570</v>
      </c>
      <c r="BL98" s="18" t="n">
        <f aca="false">IF(AND(L98&lt;&gt;"-",L98&lt;&gt;AL98),TEXT(L98,"$###,##0")&amp;CHAR(10)&amp;TEXT(AL98,"$###,##0"),L98)</f>
        <v>495</v>
      </c>
      <c r="BM98" s="18" t="n">
        <f aca="false">IF(M98&lt;&gt;AM98,TEXT(M98,"$###,###")&amp;CHAR(10)&amp;TEXT(AM98,"$###,###"),M98)</f>
        <v>915</v>
      </c>
      <c r="BN98" s="18" t="n">
        <f aca="false">IF(AND(N98&lt;&gt;"-",N98&lt;&gt;AN98),TEXT(N98,"$###,##0")&amp;CHAR(10)&amp;TEXT(AN98,"$###,##0"),N98)</f>
        <v>187</v>
      </c>
      <c r="BO98" s="18" t="n">
        <f aca="false">IF(AND(O98&lt;&gt;"-",O98&lt;&gt;AO98),TEXT(O98,"$###,##0")&amp;CHAR(10)&amp;TEXT(AO98,"$###,##0"),O98)</f>
        <v>5709</v>
      </c>
      <c r="BP98" s="18" t="n">
        <f aca="false">IF(AND(P98&lt;&gt;"-",P98&lt;&gt;AP98),TEXT(P98,"$###,##0")&amp;CHAR(10)&amp;TEXT(AP98,"$###,##0"),P98)</f>
        <v>328</v>
      </c>
      <c r="BQ98" s="17" t="n">
        <f aca="false">IF(Q98&lt;&gt;AQ98,Q98&amp;CHAR(10)&amp;AQ98,Q98)</f>
        <v>26</v>
      </c>
      <c r="BR98" s="18" t="n">
        <f aca="false">IF(R98&lt;&gt;AR98,TEXT(R98,"$###,###")&amp;CHAR(10)&amp;TEXT(AR98,"$###,###"),R98)</f>
        <v>26204</v>
      </c>
      <c r="BS98" s="18" t="n">
        <f aca="false">IF(S98&lt;&gt;AS98,TEXT(S98,"$###,###")&amp;CHAR(10)&amp;TEXT(AS98,"$###,###"),S98)</f>
        <v>89302</v>
      </c>
    </row>
    <row r="99" customFormat="false" ht="12.8" hidden="false" customHeight="false" outlineLevel="0" collapsed="false">
      <c r="A99" s="10" t="n">
        <v>114</v>
      </c>
      <c r="B99" s="11" t="s">
        <v>387</v>
      </c>
      <c r="C99" s="11" t="n">
        <v>6950</v>
      </c>
      <c r="D99" s="12" t="s">
        <v>92</v>
      </c>
      <c r="E99" s="12" t="s">
        <v>83</v>
      </c>
      <c r="F99" s="12" t="s">
        <v>388</v>
      </c>
      <c r="G99" s="13" t="n">
        <v>44088</v>
      </c>
      <c r="H99" s="11" t="s">
        <v>389</v>
      </c>
      <c r="I99" s="13" t="n">
        <v>45505</v>
      </c>
      <c r="J99" s="14" t="n">
        <v>50285</v>
      </c>
      <c r="K99" s="14" t="n">
        <v>14799</v>
      </c>
      <c r="L99" s="14" t="n">
        <v>0</v>
      </c>
      <c r="M99" s="14" t="n">
        <v>729</v>
      </c>
      <c r="N99" s="14" t="n">
        <v>187</v>
      </c>
      <c r="O99" s="14" t="n">
        <v>0</v>
      </c>
      <c r="P99" s="14" t="n">
        <v>0</v>
      </c>
      <c r="Q99" s="11" t="n">
        <v>26</v>
      </c>
      <c r="R99" s="14" t="n">
        <v>15715</v>
      </c>
      <c r="S99" s="14" t="n">
        <v>66000</v>
      </c>
      <c r="X99" s="0" t="str">
        <f aca="false">B99</f>
        <v>AAD138</v>
      </c>
      <c r="Y99" s="15" t="n">
        <f aca="false">(B99=AB99)</f>
        <v>1</v>
      </c>
      <c r="AA99" s="12" t="n">
        <v>114</v>
      </c>
      <c r="AB99" s="11" t="s">
        <v>387</v>
      </c>
      <c r="AC99" s="11" t="n">
        <v>6950</v>
      </c>
      <c r="AD99" s="12" t="s">
        <v>92</v>
      </c>
      <c r="AE99" s="12" t="s">
        <v>83</v>
      </c>
      <c r="AF99" s="12" t="s">
        <v>388</v>
      </c>
      <c r="AG99" s="13" t="n">
        <v>44088</v>
      </c>
      <c r="AH99" s="11" t="s">
        <v>389</v>
      </c>
      <c r="AI99" s="13" t="n">
        <v>45505</v>
      </c>
      <c r="AJ99" s="14" t="n">
        <v>50285</v>
      </c>
      <c r="AK99" s="14" t="n">
        <v>14799</v>
      </c>
      <c r="AL99" s="14" t="n">
        <v>0</v>
      </c>
      <c r="AM99" s="14" t="n">
        <v>729</v>
      </c>
      <c r="AN99" s="14" t="n">
        <v>187</v>
      </c>
      <c r="AO99" s="14" t="n">
        <v>0</v>
      </c>
      <c r="AP99" s="14" t="n">
        <v>0</v>
      </c>
      <c r="AQ99" s="11" t="n">
        <v>26</v>
      </c>
      <c r="AR99" s="14" t="n">
        <v>15715</v>
      </c>
      <c r="AS99" s="14" t="n">
        <v>66000</v>
      </c>
      <c r="BA99" s="16" t="str">
        <f aca="false">IF(A100&lt;&gt;AA101,A100&amp;"/"&amp;AA101,A100)</f>
        <v>183/115</v>
      </c>
      <c r="BB99" s="16" t="str">
        <f aca="false">IF(B99&lt;&gt;AB99,B99&amp;CHAR(10)&amp;AB99,B99)</f>
        <v>AAD138</v>
      </c>
      <c r="BC99" s="16" t="n">
        <f aca="false">IF(C99&lt;&gt;AC99,C99&amp;CHAR(10)&amp;AC99,C99)</f>
        <v>6950</v>
      </c>
      <c r="BD99" s="16" t="str">
        <f aca="false">IF(D99&lt;&gt;AD99,D99&amp;CHAR(10)&amp;AD99,D99)</f>
        <v>Construction Trades</v>
      </c>
      <c r="BE99" s="16" t="str">
        <f aca="false">IF(E99&lt;&gt;AE99,E99&amp;CHAR(10)&amp;AE99,E99)</f>
        <v>Assistant Instructor</v>
      </c>
      <c r="BF99" s="16" t="str">
        <f aca="false">IF(F99&lt;&gt;AF99,F99&amp;CHAR(10)&amp;AF99,F99)</f>
        <v>Santos, David T.</v>
      </c>
      <c r="BG99" s="13" t="n">
        <f aca="false">IF(G99&lt;&gt;AG99,TEXT(G99,"MM/DD/YY")&amp;CHAR(10)&amp;TEXT(AG99,"MM/DD/YY"),G99)</f>
        <v>44088</v>
      </c>
      <c r="BH99" s="17" t="str">
        <f aca="false">IF(H99&lt;&gt;AH99,H99&amp;CHAR(10)&amp;AH99,H99)</f>
        <v>I-9-c</v>
      </c>
      <c r="BI99" s="13" t="n">
        <f aca="false">IF(I99&lt;&gt;AI99,TEXT(I99,"MM/DD/YY")&amp;CHAR(10)&amp;TEXT(AI99,"MM/DD/YY"),I99)</f>
        <v>45505</v>
      </c>
      <c r="BJ99" s="18" t="n">
        <f aca="false">IF(J99&lt;&gt;AJ99,TEXT(J99,"$###,###")&amp;CHAR(10)&amp;TEXT(AJ99,"$###,###"),J99)</f>
        <v>50285</v>
      </c>
      <c r="BK99" s="18" t="n">
        <f aca="false">IF(K99&lt;&gt;AK99,TEXT(K99,"$###,###")&amp;CHAR(10)&amp;TEXT(AK99,"$###,###"),K99)</f>
        <v>14799</v>
      </c>
      <c r="BL99" s="18" t="n">
        <f aca="false">IF(AND(L99&lt;&gt;"-",L99&lt;&gt;AL99),TEXT(L99,"$###,##0")&amp;CHAR(10)&amp;TEXT(AL99,"$###,##0"),L99)</f>
        <v>0</v>
      </c>
      <c r="BM99" s="18" t="n">
        <f aca="false">IF(M99&lt;&gt;AM99,TEXT(M99,"$###,###")&amp;CHAR(10)&amp;TEXT(AM99,"$###,###"),M99)</f>
        <v>729</v>
      </c>
      <c r="BN99" s="18" t="n">
        <f aca="false">IF(AND(N99&lt;&gt;"-",N99&lt;&gt;AN99),TEXT(N99,"$###,##0")&amp;CHAR(10)&amp;TEXT(AN99,"$###,##0"),N99)</f>
        <v>187</v>
      </c>
      <c r="BO99" s="18" t="n">
        <f aca="false">IF(AND(O99&lt;&gt;"-",O99&lt;&gt;AO99),TEXT(O99,"$###,##0")&amp;CHAR(10)&amp;TEXT(AO99,"$###,##0"),O99)</f>
        <v>0</v>
      </c>
      <c r="BP99" s="18" t="n">
        <f aca="false">IF(AND(P99&lt;&gt;"-",P99&lt;&gt;AP99),TEXT(P99,"$###,##0")&amp;CHAR(10)&amp;TEXT(AP99,"$###,##0"),P99)</f>
        <v>0</v>
      </c>
      <c r="BQ99" s="17" t="n">
        <f aca="false">IF(Q99&lt;&gt;AQ99,Q99&amp;CHAR(10)&amp;AQ99,Q99)</f>
        <v>26</v>
      </c>
      <c r="BR99" s="18" t="n">
        <f aca="false">IF(R99&lt;&gt;AR99,TEXT(R99,"$###,###")&amp;CHAR(10)&amp;TEXT(AR99,"$###,###"),R99)</f>
        <v>15715</v>
      </c>
      <c r="BS99" s="18" t="n">
        <f aca="false">IF(S99&lt;&gt;AS99,TEXT(S99,"$###,###")&amp;CHAR(10)&amp;TEXT(AS99,"$###,###"),S99)</f>
        <v>66000</v>
      </c>
    </row>
    <row r="100" customFormat="false" ht="12.8" hidden="false" customHeight="false" outlineLevel="0" collapsed="false">
      <c r="A100" s="10" t="n">
        <v>183</v>
      </c>
      <c r="B100" s="11" t="s">
        <v>390</v>
      </c>
      <c r="C100" s="11" t="n">
        <v>6210</v>
      </c>
      <c r="D100" s="12" t="s">
        <v>216</v>
      </c>
      <c r="E100" s="12" t="s">
        <v>59</v>
      </c>
      <c r="F100" s="12" t="s">
        <v>391</v>
      </c>
      <c r="G100" s="13" t="n">
        <v>44835</v>
      </c>
      <c r="H100" s="11" t="s">
        <v>392</v>
      </c>
      <c r="I100" s="13" t="n">
        <v>45505</v>
      </c>
      <c r="J100" s="14" t="n">
        <v>63276</v>
      </c>
      <c r="K100" s="14" t="n">
        <v>18622</v>
      </c>
      <c r="L100" s="14" t="n">
        <v>0</v>
      </c>
      <c r="M100" s="14" t="n">
        <v>918</v>
      </c>
      <c r="N100" s="14" t="n">
        <v>187</v>
      </c>
      <c r="O100" s="14" t="n">
        <v>3994</v>
      </c>
      <c r="P100" s="14" t="n">
        <v>0</v>
      </c>
      <c r="Q100" s="11" t="n">
        <v>26</v>
      </c>
      <c r="R100" s="14" t="n">
        <v>23720</v>
      </c>
      <c r="S100" s="14" t="n">
        <v>86996</v>
      </c>
      <c r="X100" s="0" t="str">
        <f aca="false">B100</f>
        <v>AAD141</v>
      </c>
      <c r="Y100" s="15" t="n">
        <f aca="false">(B100=AB100)</f>
        <v>1</v>
      </c>
      <c r="AA100" s="12" t="n">
        <v>182</v>
      </c>
      <c r="AB100" s="11" t="s">
        <v>390</v>
      </c>
      <c r="AC100" s="11" t="n">
        <v>6210</v>
      </c>
      <c r="AD100" s="12" t="s">
        <v>216</v>
      </c>
      <c r="AE100" s="12" t="s">
        <v>59</v>
      </c>
      <c r="AF100" s="12" t="s">
        <v>391</v>
      </c>
      <c r="AG100" s="13" t="n">
        <v>44835</v>
      </c>
      <c r="AH100" s="11" t="s">
        <v>392</v>
      </c>
      <c r="AI100" s="13" t="n">
        <v>45505</v>
      </c>
      <c r="AJ100" s="14" t="n">
        <v>63276</v>
      </c>
      <c r="AK100" s="14" t="n">
        <v>18622</v>
      </c>
      <c r="AL100" s="14" t="n">
        <v>0</v>
      </c>
      <c r="AM100" s="14" t="n">
        <v>918</v>
      </c>
      <c r="AN100" s="14" t="n">
        <v>187</v>
      </c>
      <c r="AO100" s="14" t="n">
        <v>3994</v>
      </c>
      <c r="AP100" s="14" t="n">
        <v>0</v>
      </c>
      <c r="AQ100" s="11" t="n">
        <v>26</v>
      </c>
      <c r="AR100" s="14" t="n">
        <v>23720</v>
      </c>
      <c r="AS100" s="14" t="n">
        <v>86996</v>
      </c>
      <c r="BA100" s="16" t="str">
        <f aca="false">IF(A101&lt;&gt;AA102,A101&amp;"/"&amp;AA102,A101)</f>
        <v>115/73</v>
      </c>
      <c r="BB100" s="16" t="str">
        <f aca="false">IF(B100&lt;&gt;AB100,B100&amp;CHAR(10)&amp;AB100,B100)</f>
        <v>AAD141</v>
      </c>
      <c r="BC100" s="16" t="n">
        <f aca="false">IF(C100&lt;&gt;AC100,C100&amp;CHAR(10)&amp;AC100,C100)</f>
        <v>6210</v>
      </c>
      <c r="BD100" s="16" t="str">
        <f aca="false">IF(D100&lt;&gt;AD100,D100&amp;CHAR(10)&amp;AD100,D100)</f>
        <v>Education</v>
      </c>
      <c r="BE100" s="16" t="str">
        <f aca="false">IF(E100&lt;&gt;AE100,E100&amp;CHAR(10)&amp;AE100,E100)</f>
        <v>Associate Professor</v>
      </c>
      <c r="BF100" s="16" t="str">
        <f aca="false">IF(F100&lt;&gt;AF100,F100&amp;CHAR(10)&amp;AF100,F100)</f>
        <v>Ellen, Deborah</v>
      </c>
      <c r="BG100" s="13" t="n">
        <f aca="false">IF(G100&lt;&gt;AG100,TEXT(G100,"MM/DD/YY")&amp;CHAR(10)&amp;TEXT(AG100,"MM/DD/YY"),G100)</f>
        <v>44835</v>
      </c>
      <c r="BH100" s="17" t="str">
        <f aca="false">IF(H100&lt;&gt;AH100,H100&amp;CHAR(10)&amp;AH100,H100)</f>
        <v>L-5-a</v>
      </c>
      <c r="BI100" s="13" t="n">
        <f aca="false">IF(I100&lt;&gt;AI100,TEXT(I100,"MM/DD/YY")&amp;CHAR(10)&amp;TEXT(AI100,"MM/DD/YY"),I100)</f>
        <v>45505</v>
      </c>
      <c r="BJ100" s="18" t="n">
        <f aca="false">IF(J100&lt;&gt;AJ100,TEXT(J100,"$###,###")&amp;CHAR(10)&amp;TEXT(AJ100,"$###,###"),J100)</f>
        <v>63276</v>
      </c>
      <c r="BK100" s="18" t="n">
        <f aca="false">IF(K100&lt;&gt;AK100,TEXT(K100,"$###,###")&amp;CHAR(10)&amp;TEXT(AK100,"$###,###"),K100)</f>
        <v>18622</v>
      </c>
      <c r="BL100" s="18" t="n">
        <f aca="false">IF(AND(L100&lt;&gt;"-",L100&lt;&gt;AL100),TEXT(L100,"$###,##0")&amp;CHAR(10)&amp;TEXT(AL100,"$###,##0"),L100)</f>
        <v>0</v>
      </c>
      <c r="BM100" s="18" t="n">
        <f aca="false">IF(M100&lt;&gt;AM100,TEXT(M100,"$###,###")&amp;CHAR(10)&amp;TEXT(AM100,"$###,###"),M100)</f>
        <v>918</v>
      </c>
      <c r="BN100" s="18" t="n">
        <f aca="false">IF(AND(N100&lt;&gt;"-",N100&lt;&gt;AN100),TEXT(N100,"$###,##0")&amp;CHAR(10)&amp;TEXT(AN100,"$###,##0"),N100)</f>
        <v>187</v>
      </c>
      <c r="BO100" s="18" t="n">
        <f aca="false">IF(AND(O100&lt;&gt;"-",O100&lt;&gt;AO100),TEXT(O100,"$###,##0")&amp;CHAR(10)&amp;TEXT(AO100,"$###,##0"),O100)</f>
        <v>3994</v>
      </c>
      <c r="BP100" s="18" t="n">
        <f aca="false">IF(AND(P100&lt;&gt;"-",P100&lt;&gt;AP100),TEXT(P100,"$###,##0")&amp;CHAR(10)&amp;TEXT(AP100,"$###,##0"),P100)</f>
        <v>0</v>
      </c>
      <c r="BQ100" s="17" t="n">
        <f aca="false">IF(Q100&lt;&gt;AQ100,Q100&amp;CHAR(10)&amp;AQ100,Q100)</f>
        <v>26</v>
      </c>
      <c r="BR100" s="18" t="n">
        <f aca="false">IF(R100&lt;&gt;AR100,TEXT(R100,"$###,###")&amp;CHAR(10)&amp;TEXT(AR100,"$###,###"),R100)</f>
        <v>23720</v>
      </c>
      <c r="BS100" s="18" t="n">
        <f aca="false">IF(S100&lt;&gt;AS100,TEXT(S100,"$###,###")&amp;CHAR(10)&amp;TEXT(AS100,"$###,###"),S100)</f>
        <v>86996</v>
      </c>
    </row>
    <row r="101" customFormat="false" ht="12.8" hidden="false" customHeight="false" outlineLevel="0" collapsed="false">
      <c r="A101" s="10" t="n">
        <v>115</v>
      </c>
      <c r="B101" s="11" t="s">
        <v>393</v>
      </c>
      <c r="C101" s="11" t="n">
        <v>6950</v>
      </c>
      <c r="D101" s="12" t="s">
        <v>92</v>
      </c>
      <c r="E101" s="12" t="s">
        <v>54</v>
      </c>
      <c r="F101" s="12" t="s">
        <v>394</v>
      </c>
      <c r="G101" s="13" t="n">
        <v>40452</v>
      </c>
      <c r="H101" s="11" t="s">
        <v>395</v>
      </c>
      <c r="I101" s="13" t="n">
        <v>45505</v>
      </c>
      <c r="J101" s="14" t="n">
        <v>57988</v>
      </c>
      <c r="K101" s="14" t="n">
        <v>17066</v>
      </c>
      <c r="L101" s="14" t="n">
        <v>495</v>
      </c>
      <c r="M101" s="14" t="n">
        <v>841</v>
      </c>
      <c r="N101" s="14" t="n">
        <v>187</v>
      </c>
      <c r="O101" s="14" t="n">
        <v>6116</v>
      </c>
      <c r="P101" s="14" t="n">
        <v>298</v>
      </c>
      <c r="Q101" s="11" t="n">
        <v>26</v>
      </c>
      <c r="R101" s="14" t="n">
        <v>25003</v>
      </c>
      <c r="S101" s="14" t="n">
        <v>82991</v>
      </c>
      <c r="X101" s="0" t="str">
        <f aca="false">B101</f>
        <v>AAD142</v>
      </c>
      <c r="Y101" s="15" t="n">
        <f aca="false">(B101=AB101)</f>
        <v>1</v>
      </c>
      <c r="AA101" s="12" t="n">
        <v>115</v>
      </c>
      <c r="AB101" s="11" t="s">
        <v>393</v>
      </c>
      <c r="AC101" s="11" t="n">
        <v>6950</v>
      </c>
      <c r="AD101" s="12" t="s">
        <v>92</v>
      </c>
      <c r="AE101" s="12" t="s">
        <v>54</v>
      </c>
      <c r="AF101" s="12" t="s">
        <v>394</v>
      </c>
      <c r="AG101" s="13" t="n">
        <v>40452</v>
      </c>
      <c r="AH101" s="11" t="s">
        <v>395</v>
      </c>
      <c r="AI101" s="13" t="n">
        <v>45505</v>
      </c>
      <c r="AJ101" s="14" t="n">
        <v>57988</v>
      </c>
      <c r="AK101" s="14" t="n">
        <v>17066</v>
      </c>
      <c r="AL101" s="14" t="n">
        <v>495</v>
      </c>
      <c r="AM101" s="14" t="n">
        <v>841</v>
      </c>
      <c r="AN101" s="14" t="n">
        <v>187</v>
      </c>
      <c r="AO101" s="14" t="n">
        <v>6116</v>
      </c>
      <c r="AP101" s="14" t="n">
        <v>298</v>
      </c>
      <c r="AQ101" s="11" t="n">
        <v>26</v>
      </c>
      <c r="AR101" s="14" t="n">
        <v>25003</v>
      </c>
      <c r="AS101" s="14" t="n">
        <v>82991</v>
      </c>
      <c r="BA101" s="16" t="str">
        <f aca="false">IF(A102&lt;&gt;AA103,A102&amp;"/"&amp;AA103,A102)</f>
        <v>73/149</v>
      </c>
      <c r="BB101" s="16" t="str">
        <f aca="false">IF(B101&lt;&gt;AB101,B101&amp;CHAR(10)&amp;AB101,B101)</f>
        <v>AAD142</v>
      </c>
      <c r="BC101" s="16" t="n">
        <f aca="false">IF(C101&lt;&gt;AC101,C101&amp;CHAR(10)&amp;AC101,C101)</f>
        <v>6950</v>
      </c>
      <c r="BD101" s="16" t="str">
        <f aca="false">IF(D101&lt;&gt;AD101,D101&amp;CHAR(10)&amp;AD101,D101)</f>
        <v>Construction Trades</v>
      </c>
      <c r="BE101" s="16" t="str">
        <f aca="false">IF(E101&lt;&gt;AE101,E101&amp;CHAR(10)&amp;AE101,E101)</f>
        <v>Instructor</v>
      </c>
      <c r="BF101" s="16" t="str">
        <f aca="false">IF(F101&lt;&gt;AF101,F101&amp;CHAR(10)&amp;AF101,F101)</f>
        <v>Zilian, John E.</v>
      </c>
      <c r="BG101" s="13" t="n">
        <f aca="false">IF(G101&lt;&gt;AG101,TEXT(G101,"MM/DD/YY")&amp;CHAR(10)&amp;TEXT(AG101,"MM/DD/YY"),G101)</f>
        <v>40452</v>
      </c>
      <c r="BH101" s="17" t="str">
        <f aca="false">IF(H101&lt;&gt;AH101,H101&amp;CHAR(10)&amp;AH101,H101)</f>
        <v>J-8-c</v>
      </c>
      <c r="BI101" s="13" t="n">
        <f aca="false">IF(I101&lt;&gt;AI101,TEXT(I101,"MM/DD/YY")&amp;CHAR(10)&amp;TEXT(AI101,"MM/DD/YY"),I101)</f>
        <v>45505</v>
      </c>
      <c r="BJ101" s="18" t="n">
        <f aca="false">IF(J101&lt;&gt;AJ101,TEXT(J101,"$###,###")&amp;CHAR(10)&amp;TEXT(AJ101,"$###,###"),J101)</f>
        <v>57988</v>
      </c>
      <c r="BK101" s="18" t="n">
        <f aca="false">IF(K101&lt;&gt;AK101,TEXT(K101,"$###,###")&amp;CHAR(10)&amp;TEXT(AK101,"$###,###"),K101)</f>
        <v>17066</v>
      </c>
      <c r="BL101" s="18" t="n">
        <f aca="false">IF(AND(L101&lt;&gt;"-",L101&lt;&gt;AL101),TEXT(L101,"$###,##0")&amp;CHAR(10)&amp;TEXT(AL101,"$###,##0"),L101)</f>
        <v>495</v>
      </c>
      <c r="BM101" s="18" t="n">
        <f aca="false">IF(M101&lt;&gt;AM101,TEXT(M101,"$###,###")&amp;CHAR(10)&amp;TEXT(AM101,"$###,###"),M101)</f>
        <v>841</v>
      </c>
      <c r="BN101" s="18" t="n">
        <f aca="false">IF(AND(N101&lt;&gt;"-",N101&lt;&gt;AN101),TEXT(N101,"$###,##0")&amp;CHAR(10)&amp;TEXT(AN101,"$###,##0"),N101)</f>
        <v>187</v>
      </c>
      <c r="BO101" s="18" t="n">
        <f aca="false">IF(AND(O101&lt;&gt;"-",O101&lt;&gt;AO101),TEXT(O101,"$###,##0")&amp;CHAR(10)&amp;TEXT(AO101,"$###,##0"),O101)</f>
        <v>6116</v>
      </c>
      <c r="BP101" s="18" t="n">
        <f aca="false">IF(AND(P101&lt;&gt;"-",P101&lt;&gt;AP101),TEXT(P101,"$###,##0")&amp;CHAR(10)&amp;TEXT(AP101,"$###,##0"),P101)</f>
        <v>298</v>
      </c>
      <c r="BQ101" s="17" t="n">
        <f aca="false">IF(Q101&lt;&gt;AQ101,Q101&amp;CHAR(10)&amp;AQ101,Q101)</f>
        <v>26</v>
      </c>
      <c r="BR101" s="18" t="n">
        <f aca="false">IF(R101&lt;&gt;AR101,TEXT(R101,"$###,###")&amp;CHAR(10)&amp;TEXT(AR101,"$###,###"),R101)</f>
        <v>25003</v>
      </c>
      <c r="BS101" s="18" t="n">
        <f aca="false">IF(S101&lt;&gt;AS101,TEXT(S101,"$###,###")&amp;CHAR(10)&amp;TEXT(AS101,"$###,###"),S101)</f>
        <v>82991</v>
      </c>
    </row>
    <row r="102" customFormat="false" ht="12.8" hidden="false" customHeight="false" outlineLevel="0" collapsed="false">
      <c r="A102" s="10" t="n">
        <v>73</v>
      </c>
      <c r="B102" s="11" t="s">
        <v>396</v>
      </c>
      <c r="C102" s="11" t="n">
        <v>6110</v>
      </c>
      <c r="D102" s="12" t="s">
        <v>82</v>
      </c>
      <c r="E102" s="12" t="s">
        <v>54</v>
      </c>
      <c r="F102" s="12" t="s">
        <v>397</v>
      </c>
      <c r="G102" s="13" t="n">
        <v>37109</v>
      </c>
      <c r="H102" s="11" t="s">
        <v>56</v>
      </c>
      <c r="I102" s="13" t="n">
        <v>45505</v>
      </c>
      <c r="J102" s="14" t="n">
        <v>56282</v>
      </c>
      <c r="K102" s="14" t="n">
        <v>16564</v>
      </c>
      <c r="L102" s="14" t="n">
        <v>0</v>
      </c>
      <c r="M102" s="14" t="n">
        <v>816</v>
      </c>
      <c r="N102" s="14" t="n">
        <v>187</v>
      </c>
      <c r="O102" s="14" t="n">
        <v>5709</v>
      </c>
      <c r="P102" s="14" t="n">
        <v>328</v>
      </c>
      <c r="Q102" s="11" t="n">
        <v>26</v>
      </c>
      <c r="R102" s="14" t="n">
        <v>23604</v>
      </c>
      <c r="S102" s="14" t="n">
        <v>79886</v>
      </c>
      <c r="X102" s="0" t="str">
        <f aca="false">B102</f>
        <v>AAD144</v>
      </c>
      <c r="Y102" s="15" t="n">
        <f aca="false">(B102=AB102)</f>
        <v>1</v>
      </c>
      <c r="AA102" s="12" t="n">
        <v>73</v>
      </c>
      <c r="AB102" s="11" t="s">
        <v>396</v>
      </c>
      <c r="AC102" s="11" t="n">
        <v>6110</v>
      </c>
      <c r="AD102" s="12" t="s">
        <v>82</v>
      </c>
      <c r="AE102" s="12" t="s">
        <v>54</v>
      </c>
      <c r="AF102" s="12" t="s">
        <v>397</v>
      </c>
      <c r="AG102" s="13" t="n">
        <v>37109</v>
      </c>
      <c r="AH102" s="11" t="s">
        <v>56</v>
      </c>
      <c r="AI102" s="13" t="n">
        <v>45505</v>
      </c>
      <c r="AJ102" s="14" t="n">
        <v>56282</v>
      </c>
      <c r="AK102" s="14" t="n">
        <v>16564</v>
      </c>
      <c r="AL102" s="14" t="n">
        <v>0</v>
      </c>
      <c r="AM102" s="14" t="n">
        <v>816</v>
      </c>
      <c r="AN102" s="14" t="n">
        <v>187</v>
      </c>
      <c r="AO102" s="14" t="n">
        <v>5709</v>
      </c>
      <c r="AP102" s="14" t="n">
        <v>328</v>
      </c>
      <c r="AQ102" s="11" t="n">
        <v>26</v>
      </c>
      <c r="AR102" s="14" t="n">
        <v>23604</v>
      </c>
      <c r="AS102" s="14" t="n">
        <v>79886</v>
      </c>
      <c r="BA102" s="16" t="str">
        <f aca="false">IF(A103&lt;&gt;AA104,A103&amp;"/"&amp;AA104,A103)</f>
        <v>149/109</v>
      </c>
      <c r="BB102" s="16" t="str">
        <f aca="false">IF(B102&lt;&gt;AB102,B102&amp;CHAR(10)&amp;AB102,B102)</f>
        <v>AAD144</v>
      </c>
      <c r="BC102" s="16" t="n">
        <f aca="false">IF(C102&lt;&gt;AC102,C102&amp;CHAR(10)&amp;AC102,C102)</f>
        <v>6110</v>
      </c>
      <c r="BD102" s="16" t="str">
        <f aca="false">IF(D102&lt;&gt;AD102,D102&amp;CHAR(10)&amp;AD102,D102)</f>
        <v>Automotive Technology</v>
      </c>
      <c r="BE102" s="16" t="str">
        <f aca="false">IF(E102&lt;&gt;AE102,E102&amp;CHAR(10)&amp;AE102,E102)</f>
        <v>Instructor</v>
      </c>
      <c r="BF102" s="16" t="str">
        <f aca="false">IF(F102&lt;&gt;AF102,F102&amp;CHAR(10)&amp;AF102,F102)</f>
        <v>Tabunar, James M.</v>
      </c>
      <c r="BG102" s="13" t="n">
        <f aca="false">IF(G102&lt;&gt;AG102,TEXT(G102,"MM/DD/YY")&amp;CHAR(10)&amp;TEXT(AG102,"MM/DD/YY"),G102)</f>
        <v>37109</v>
      </c>
      <c r="BH102" s="17" t="str">
        <f aca="false">IF(H102&lt;&gt;AH102,H102&amp;CHAR(10)&amp;AH102,H102)</f>
        <v>J-7-d</v>
      </c>
      <c r="BI102" s="13" t="n">
        <f aca="false">IF(I102&lt;&gt;AI102,TEXT(I102,"MM/DD/YY")&amp;CHAR(10)&amp;TEXT(AI102,"MM/DD/YY"),I102)</f>
        <v>45505</v>
      </c>
      <c r="BJ102" s="18" t="n">
        <f aca="false">IF(J102&lt;&gt;AJ102,TEXT(J102,"$###,###")&amp;CHAR(10)&amp;TEXT(AJ102,"$###,###"),J102)</f>
        <v>56282</v>
      </c>
      <c r="BK102" s="18" t="n">
        <f aca="false">IF(K102&lt;&gt;AK102,TEXT(K102,"$###,###")&amp;CHAR(10)&amp;TEXT(AK102,"$###,###"),K102)</f>
        <v>16564</v>
      </c>
      <c r="BL102" s="18" t="n">
        <f aca="false">IF(AND(L102&lt;&gt;"-",L102&lt;&gt;AL102),TEXT(L102,"$###,##0")&amp;CHAR(10)&amp;TEXT(AL102,"$###,##0"),L102)</f>
        <v>0</v>
      </c>
      <c r="BM102" s="18" t="n">
        <f aca="false">IF(M102&lt;&gt;AM102,TEXT(M102,"$###,###")&amp;CHAR(10)&amp;TEXT(AM102,"$###,###"),M102)</f>
        <v>816</v>
      </c>
      <c r="BN102" s="18" t="n">
        <f aca="false">IF(AND(N102&lt;&gt;"-",N102&lt;&gt;AN102),TEXT(N102,"$###,##0")&amp;CHAR(10)&amp;TEXT(AN102,"$###,##0"),N102)</f>
        <v>187</v>
      </c>
      <c r="BO102" s="18" t="n">
        <f aca="false">IF(AND(O102&lt;&gt;"-",O102&lt;&gt;AO102),TEXT(O102,"$###,##0")&amp;CHAR(10)&amp;TEXT(AO102,"$###,##0"),O102)</f>
        <v>5709</v>
      </c>
      <c r="BP102" s="18" t="n">
        <f aca="false">IF(AND(P102&lt;&gt;"-",P102&lt;&gt;AP102),TEXT(P102,"$###,##0")&amp;CHAR(10)&amp;TEXT(AP102,"$###,##0"),P102)</f>
        <v>328</v>
      </c>
      <c r="BQ102" s="17" t="n">
        <f aca="false">IF(Q102&lt;&gt;AQ102,Q102&amp;CHAR(10)&amp;AQ102,Q102)</f>
        <v>26</v>
      </c>
      <c r="BR102" s="18" t="n">
        <f aca="false">IF(R102&lt;&gt;AR102,TEXT(R102,"$###,###")&amp;CHAR(10)&amp;TEXT(AR102,"$###,###"),R102)</f>
        <v>23604</v>
      </c>
      <c r="BS102" s="18" t="n">
        <f aca="false">IF(S102&lt;&gt;AS102,TEXT(S102,"$###,###")&amp;CHAR(10)&amp;TEXT(AS102,"$###,###"),S102)</f>
        <v>79886</v>
      </c>
    </row>
    <row r="103" customFormat="false" ht="12.8" hidden="false" customHeight="false" outlineLevel="0" collapsed="false">
      <c r="A103" s="10" t="n">
        <v>149</v>
      </c>
      <c r="B103" s="11" t="s">
        <v>398</v>
      </c>
      <c r="C103" s="11" t="n">
        <v>7750</v>
      </c>
      <c r="D103" s="12" t="s">
        <v>124</v>
      </c>
      <c r="E103" s="12" t="s">
        <v>78</v>
      </c>
      <c r="F103" s="12" t="s">
        <v>399</v>
      </c>
      <c r="G103" s="13" t="n">
        <v>43739</v>
      </c>
      <c r="H103" s="11" t="s">
        <v>400</v>
      </c>
      <c r="I103" s="13" t="n">
        <v>45505</v>
      </c>
      <c r="J103" s="14" t="n">
        <v>100393</v>
      </c>
      <c r="K103" s="14" t="n">
        <v>29546</v>
      </c>
      <c r="L103" s="14" t="n">
        <v>0</v>
      </c>
      <c r="M103" s="14" t="n">
        <v>1456</v>
      </c>
      <c r="N103" s="14" t="n">
        <v>187</v>
      </c>
      <c r="O103" s="14" t="n">
        <v>6116</v>
      </c>
      <c r="P103" s="14" t="n">
        <v>298</v>
      </c>
      <c r="Q103" s="11" t="n">
        <v>26</v>
      </c>
      <c r="R103" s="14" t="n">
        <v>37603</v>
      </c>
      <c r="S103" s="14" t="n">
        <v>137996</v>
      </c>
      <c r="X103" s="0" t="str">
        <f aca="false">B103</f>
        <v>AAD146</v>
      </c>
      <c r="Y103" s="15" t="n">
        <f aca="false">(B103=AB103)</f>
        <v>1</v>
      </c>
      <c r="AA103" s="12" t="n">
        <v>149</v>
      </c>
      <c r="AB103" s="11" t="s">
        <v>398</v>
      </c>
      <c r="AC103" s="11" t="n">
        <v>7750</v>
      </c>
      <c r="AD103" s="12" t="s">
        <v>124</v>
      </c>
      <c r="AE103" s="12" t="s">
        <v>78</v>
      </c>
      <c r="AF103" s="12" t="s">
        <v>399</v>
      </c>
      <c r="AG103" s="13" t="n">
        <v>43739</v>
      </c>
      <c r="AH103" s="11" t="s">
        <v>400</v>
      </c>
      <c r="AI103" s="13" t="n">
        <v>45505</v>
      </c>
      <c r="AJ103" s="14" t="n">
        <v>100393</v>
      </c>
      <c r="AK103" s="14" t="n">
        <v>29546</v>
      </c>
      <c r="AL103" s="14" t="n">
        <v>0</v>
      </c>
      <c r="AM103" s="14" t="n">
        <v>1456</v>
      </c>
      <c r="AN103" s="14" t="n">
        <v>187</v>
      </c>
      <c r="AO103" s="14" t="n">
        <v>6116</v>
      </c>
      <c r="AP103" s="14" t="n">
        <v>298</v>
      </c>
      <c r="AQ103" s="11" t="n">
        <v>26</v>
      </c>
      <c r="AR103" s="14" t="n">
        <v>37603</v>
      </c>
      <c r="AS103" s="14" t="n">
        <v>137996</v>
      </c>
      <c r="BA103" s="16" t="str">
        <f aca="false">IF(A104&lt;&gt;AA105,A104&amp;"/"&amp;AA105,A104)</f>
        <v>109/121</v>
      </c>
      <c r="BB103" s="16" t="str">
        <f aca="false">IF(B103&lt;&gt;AB103,B103&amp;CHAR(10)&amp;AB103,B103)</f>
        <v>AAD146</v>
      </c>
      <c r="BC103" s="16" t="n">
        <f aca="false">IF(C103&lt;&gt;AC103,C103&amp;CHAR(10)&amp;AC103,C103)</f>
        <v>7750</v>
      </c>
      <c r="BD103" s="16" t="str">
        <f aca="false">IF(D103&lt;&gt;AD103,D103&amp;CHAR(10)&amp;AD103,D103)</f>
        <v>English</v>
      </c>
      <c r="BE103" s="16" t="str">
        <f aca="false">IF(E103&lt;&gt;AE103,E103&amp;CHAR(10)&amp;AE103,E103)</f>
        <v>Professor</v>
      </c>
      <c r="BF103" s="16" t="str">
        <f aca="false">IF(F103&lt;&gt;AF103,F103&amp;CHAR(10)&amp;AF103,F103)</f>
        <v>Tenorio, Juanita M.</v>
      </c>
      <c r="BG103" s="13" t="n">
        <f aca="false">IF(G103&lt;&gt;AG103,TEXT(G103,"MM/DD/YY")&amp;CHAR(10)&amp;TEXT(AG103,"MM/DD/YY"),G103)</f>
        <v>43739</v>
      </c>
      <c r="BH103" s="17" t="str">
        <f aca="false">IF(H103&lt;&gt;AH103,H103&amp;CHAR(10)&amp;AH103,H103)</f>
        <v>M-13-d</v>
      </c>
      <c r="BI103" s="13" t="n">
        <f aca="false">IF(I103&lt;&gt;AI103,TEXT(I103,"MM/DD/YY")&amp;CHAR(10)&amp;TEXT(AI103,"MM/DD/YY"),I103)</f>
        <v>45505</v>
      </c>
      <c r="BJ103" s="18" t="n">
        <f aca="false">IF(J103&lt;&gt;AJ103,TEXT(J103,"$###,###")&amp;CHAR(10)&amp;TEXT(AJ103,"$###,###"),J103)</f>
        <v>100393</v>
      </c>
      <c r="BK103" s="18" t="n">
        <f aca="false">IF(K103&lt;&gt;AK103,TEXT(K103,"$###,###")&amp;CHAR(10)&amp;TEXT(AK103,"$###,###"),K103)</f>
        <v>29546</v>
      </c>
      <c r="BL103" s="18" t="n">
        <f aca="false">IF(AND(L103&lt;&gt;"-",L103&lt;&gt;AL103),TEXT(L103,"$###,##0")&amp;CHAR(10)&amp;TEXT(AL103,"$###,##0"),L103)</f>
        <v>0</v>
      </c>
      <c r="BM103" s="18" t="n">
        <f aca="false">IF(M103&lt;&gt;AM103,TEXT(M103,"$###,###")&amp;CHAR(10)&amp;TEXT(AM103,"$###,###"),M103)</f>
        <v>1456</v>
      </c>
      <c r="BN103" s="18" t="n">
        <f aca="false">IF(AND(N103&lt;&gt;"-",N103&lt;&gt;AN103),TEXT(N103,"$###,##0")&amp;CHAR(10)&amp;TEXT(AN103,"$###,##0"),N103)</f>
        <v>187</v>
      </c>
      <c r="BO103" s="18" t="n">
        <f aca="false">IF(AND(O103&lt;&gt;"-",O103&lt;&gt;AO103),TEXT(O103,"$###,##0")&amp;CHAR(10)&amp;TEXT(AO103,"$###,##0"),O103)</f>
        <v>6116</v>
      </c>
      <c r="BP103" s="18" t="n">
        <f aca="false">IF(AND(P103&lt;&gt;"-",P103&lt;&gt;AP103),TEXT(P103,"$###,##0")&amp;CHAR(10)&amp;TEXT(AP103,"$###,##0"),P103)</f>
        <v>298</v>
      </c>
      <c r="BQ103" s="17" t="n">
        <f aca="false">IF(Q103&lt;&gt;AQ103,Q103&amp;CHAR(10)&amp;AQ103,Q103)</f>
        <v>26</v>
      </c>
      <c r="BR103" s="18" t="n">
        <f aca="false">IF(R103&lt;&gt;AR103,TEXT(R103,"$###,###")&amp;CHAR(10)&amp;TEXT(AR103,"$###,###"),R103)</f>
        <v>37603</v>
      </c>
      <c r="BS103" s="18" t="n">
        <f aca="false">IF(S103&lt;&gt;AS103,TEXT(S103,"$###,###")&amp;CHAR(10)&amp;TEXT(AS103,"$###,###"),S103)</f>
        <v>137996</v>
      </c>
    </row>
    <row r="104" customFormat="false" ht="12.8" hidden="false" customHeight="false" outlineLevel="0" collapsed="false">
      <c r="A104" s="10" t="n">
        <v>109</v>
      </c>
      <c r="B104" s="11" t="s">
        <v>401</v>
      </c>
      <c r="C104" s="11" t="n">
        <v>6820</v>
      </c>
      <c r="D104" s="12" t="s">
        <v>133</v>
      </c>
      <c r="E104" s="12" t="s">
        <v>129</v>
      </c>
      <c r="F104" s="12" t="s">
        <v>402</v>
      </c>
      <c r="G104" s="13" t="n">
        <v>45200</v>
      </c>
      <c r="H104" s="11" t="s">
        <v>403</v>
      </c>
      <c r="I104" s="13" t="n">
        <v>45505</v>
      </c>
      <c r="J104" s="14" t="n">
        <v>48715</v>
      </c>
      <c r="K104" s="14" t="n">
        <v>14337</v>
      </c>
      <c r="L104" s="14" t="n">
        <v>495</v>
      </c>
      <c r="M104" s="14" t="n">
        <v>706</v>
      </c>
      <c r="N104" s="14" t="n">
        <v>187</v>
      </c>
      <c r="O104" s="14" t="n">
        <v>3994</v>
      </c>
      <c r="P104" s="14" t="n">
        <v>298</v>
      </c>
      <c r="Q104" s="11" t="n">
        <v>26</v>
      </c>
      <c r="R104" s="14" t="n">
        <v>20017</v>
      </c>
      <c r="S104" s="14" t="n">
        <v>68732</v>
      </c>
      <c r="X104" s="0" t="str">
        <f aca="false">B104</f>
        <v>AAD147</v>
      </c>
      <c r="Y104" s="15" t="n">
        <f aca="false">(B104=AB104)</f>
        <v>1</v>
      </c>
      <c r="AA104" s="12" t="n">
        <v>109</v>
      </c>
      <c r="AB104" s="11" t="s">
        <v>401</v>
      </c>
      <c r="AC104" s="11" t="n">
        <v>6820</v>
      </c>
      <c r="AD104" s="12" t="s">
        <v>133</v>
      </c>
      <c r="AE104" s="12" t="s">
        <v>129</v>
      </c>
      <c r="AF104" s="12" t="s">
        <v>402</v>
      </c>
      <c r="AG104" s="13" t="n">
        <v>45200</v>
      </c>
      <c r="AH104" s="11" t="s">
        <v>403</v>
      </c>
      <c r="AI104" s="13" t="n">
        <v>45505</v>
      </c>
      <c r="AJ104" s="14" t="n">
        <v>48715</v>
      </c>
      <c r="AK104" s="14" t="n">
        <v>14337</v>
      </c>
      <c r="AL104" s="14" t="n">
        <v>495</v>
      </c>
      <c r="AM104" s="14" t="n">
        <v>706</v>
      </c>
      <c r="AN104" s="14" t="n">
        <v>187</v>
      </c>
      <c r="AO104" s="14" t="n">
        <v>3994</v>
      </c>
      <c r="AP104" s="14" t="n">
        <v>298</v>
      </c>
      <c r="AQ104" s="11" t="n">
        <v>26</v>
      </c>
      <c r="AR104" s="14" t="n">
        <v>20017</v>
      </c>
      <c r="AS104" s="14" t="n">
        <v>68732</v>
      </c>
      <c r="BA104" s="16" t="str">
        <f aca="false">IF(A105&lt;&gt;AA106,A105&amp;"/"&amp;AA106,A105)</f>
        <v>121/74</v>
      </c>
      <c r="BB104" s="16" t="str">
        <f aca="false">IF(B104&lt;&gt;AB104,B104&amp;CHAR(10)&amp;AB104,B104)</f>
        <v>AAD147</v>
      </c>
      <c r="BC104" s="16" t="n">
        <f aca="false">IF(C104&lt;&gt;AC104,C104&amp;CHAR(10)&amp;AC104,C104)</f>
        <v>6820</v>
      </c>
      <c r="BD104" s="16" t="str">
        <f aca="false">IF(D104&lt;&gt;AD104,D104&amp;CHAR(10)&amp;AD104,D104)</f>
        <v>Culinary and Foodservices</v>
      </c>
      <c r="BE104" s="16" t="str">
        <f aca="false">IF(E104&lt;&gt;AE104,E104&amp;CHAR(10)&amp;AE104,E104)</f>
        <v>Assistant Professor</v>
      </c>
      <c r="BF104" s="16" t="str">
        <f aca="false">IF(F104&lt;&gt;AF104,F104&amp;CHAR(10)&amp;AF104,F104)</f>
        <v>Miranda, Kennylyn C.</v>
      </c>
      <c r="BG104" s="13" t="n">
        <f aca="false">IF(G104&lt;&gt;AG104,TEXT(G104,"MM/DD/YY")&amp;CHAR(10)&amp;TEXT(AG104,"MM/DD/YY"),G104)</f>
        <v>45200</v>
      </c>
      <c r="BH104" s="17" t="str">
        <f aca="false">IF(H104&lt;&gt;AH104,H104&amp;CHAR(10)&amp;AH104,H104)</f>
        <v>K-1-c</v>
      </c>
      <c r="BI104" s="13" t="n">
        <f aca="false">IF(I104&lt;&gt;AI104,TEXT(I104,"MM/DD/YY")&amp;CHAR(10)&amp;TEXT(AI104,"MM/DD/YY"),I104)</f>
        <v>45505</v>
      </c>
      <c r="BJ104" s="18" t="n">
        <f aca="false">IF(J104&lt;&gt;AJ104,TEXT(J104,"$###,###")&amp;CHAR(10)&amp;TEXT(AJ104,"$###,###"),J104)</f>
        <v>48715</v>
      </c>
      <c r="BK104" s="18" t="n">
        <f aca="false">IF(K104&lt;&gt;AK104,TEXT(K104,"$###,###")&amp;CHAR(10)&amp;TEXT(AK104,"$###,###"),K104)</f>
        <v>14337</v>
      </c>
      <c r="BL104" s="18" t="n">
        <f aca="false">IF(AND(L104&lt;&gt;"-",L104&lt;&gt;AL104),TEXT(L104,"$###,##0")&amp;CHAR(10)&amp;TEXT(AL104,"$###,##0"),L104)</f>
        <v>495</v>
      </c>
      <c r="BM104" s="18" t="n">
        <f aca="false">IF(M104&lt;&gt;AM104,TEXT(M104,"$###,###")&amp;CHAR(10)&amp;TEXT(AM104,"$###,###"),M104)</f>
        <v>706</v>
      </c>
      <c r="BN104" s="18" t="n">
        <f aca="false">IF(AND(N104&lt;&gt;"-",N104&lt;&gt;AN104),TEXT(N104,"$###,##0")&amp;CHAR(10)&amp;TEXT(AN104,"$###,##0"),N104)</f>
        <v>187</v>
      </c>
      <c r="BO104" s="18" t="n">
        <f aca="false">IF(AND(O104&lt;&gt;"-",O104&lt;&gt;AO104),TEXT(O104,"$###,##0")&amp;CHAR(10)&amp;TEXT(AO104,"$###,##0"),O104)</f>
        <v>3994</v>
      </c>
      <c r="BP104" s="18" t="n">
        <f aca="false">IF(AND(P104&lt;&gt;"-",P104&lt;&gt;AP104),TEXT(P104,"$###,##0")&amp;CHAR(10)&amp;TEXT(AP104,"$###,##0"),P104)</f>
        <v>298</v>
      </c>
      <c r="BQ104" s="17" t="n">
        <f aca="false">IF(Q104&lt;&gt;AQ104,Q104&amp;CHAR(10)&amp;AQ104,Q104)</f>
        <v>26</v>
      </c>
      <c r="BR104" s="18" t="n">
        <f aca="false">IF(R104&lt;&gt;AR104,TEXT(R104,"$###,###")&amp;CHAR(10)&amp;TEXT(AR104,"$###,###"),R104)</f>
        <v>20017</v>
      </c>
      <c r="BS104" s="18" t="n">
        <f aca="false">IF(S104&lt;&gt;AS104,TEXT(S104,"$###,###")&amp;CHAR(10)&amp;TEXT(AS104,"$###,###"),S104)</f>
        <v>68732</v>
      </c>
    </row>
    <row r="105" customFormat="false" ht="23.85" hidden="false" customHeight="false" outlineLevel="0" collapsed="false">
      <c r="A105" s="10" t="n">
        <v>121</v>
      </c>
      <c r="B105" s="11" t="s">
        <v>404</v>
      </c>
      <c r="C105" s="11" t="n">
        <v>7000</v>
      </c>
      <c r="D105" s="12" t="s">
        <v>40</v>
      </c>
      <c r="E105" s="12" t="s">
        <v>203</v>
      </c>
      <c r="F105" s="12" t="s">
        <v>405</v>
      </c>
      <c r="G105" s="13" t="n">
        <v>44431</v>
      </c>
      <c r="H105" s="11" t="s">
        <v>205</v>
      </c>
      <c r="I105" s="13" t="n">
        <v>45658</v>
      </c>
      <c r="J105" s="14" t="n">
        <v>87064</v>
      </c>
      <c r="K105" s="14" t="n">
        <v>25623</v>
      </c>
      <c r="L105" s="14" t="n">
        <v>0</v>
      </c>
      <c r="M105" s="14" t="n">
        <v>1262</v>
      </c>
      <c r="N105" s="14" t="n">
        <v>187</v>
      </c>
      <c r="O105" s="14" t="n">
        <v>6116</v>
      </c>
      <c r="P105" s="14" t="n">
        <v>298</v>
      </c>
      <c r="Q105" s="11" t="n">
        <v>26</v>
      </c>
      <c r="R105" s="14" t="n">
        <v>33487</v>
      </c>
      <c r="S105" s="14" t="n">
        <v>120551</v>
      </c>
      <c r="X105" s="0" t="str">
        <f aca="false">B105</f>
        <v>AAD149</v>
      </c>
      <c r="Y105" s="15" t="n">
        <f aca="false">(B105=AB105)</f>
        <v>1</v>
      </c>
      <c r="AA105" s="12" t="n">
        <v>121</v>
      </c>
      <c r="AB105" s="11" t="s">
        <v>404</v>
      </c>
      <c r="AC105" s="11" t="n">
        <v>7000</v>
      </c>
      <c r="AD105" s="12" t="s">
        <v>40</v>
      </c>
      <c r="AE105" s="12" t="s">
        <v>203</v>
      </c>
      <c r="AF105" s="12" t="s">
        <v>405</v>
      </c>
      <c r="AG105" s="13" t="n">
        <v>44431</v>
      </c>
      <c r="AH105" s="11" t="s">
        <v>406</v>
      </c>
      <c r="AI105" s="13" t="n">
        <v>45292</v>
      </c>
      <c r="AJ105" s="14" t="n">
        <v>73478</v>
      </c>
      <c r="AK105" s="14" t="n">
        <v>21625</v>
      </c>
      <c r="AL105" s="14" t="n">
        <v>0</v>
      </c>
      <c r="AM105" s="14" t="n">
        <v>1065</v>
      </c>
      <c r="AN105" s="14" t="n">
        <v>187</v>
      </c>
      <c r="AO105" s="14" t="n">
        <v>6116</v>
      </c>
      <c r="AP105" s="14" t="n">
        <v>298</v>
      </c>
      <c r="AQ105" s="11" t="n">
        <v>26</v>
      </c>
      <c r="AR105" s="14" t="n">
        <v>29291</v>
      </c>
      <c r="AS105" s="14" t="n">
        <v>102769</v>
      </c>
      <c r="BA105" s="16" t="str">
        <f aca="false">IF(A106&lt;&gt;AA107,A106&amp;"/"&amp;AA107,A106)</f>
        <v>74/180</v>
      </c>
      <c r="BB105" s="16" t="str">
        <f aca="false">IF(B105&lt;&gt;AB105,B105&amp;CHAR(10)&amp;AB105,B105)</f>
        <v>AAD149</v>
      </c>
      <c r="BC105" s="16" t="n">
        <f aca="false">IF(C105&lt;&gt;AC105,C105&amp;CHAR(10)&amp;AC105,C105)</f>
        <v>7000</v>
      </c>
      <c r="BD105" s="16" t="str">
        <f aca="false">IF(D105&lt;&gt;AD105,D105&amp;CHAR(10)&amp;AD105,D105)</f>
        <v>Dean's Office - TSS</v>
      </c>
      <c r="BE105" s="16" t="str">
        <f aca="false">IF(E105&lt;&gt;AE105,E105&amp;CHAR(10)&amp;AE105,E105)</f>
        <v>Associate Dean</v>
      </c>
      <c r="BF105" s="16" t="str">
        <f aca="false">IF(F105&lt;&gt;AF105,F105&amp;CHAR(10)&amp;AF105,F105)</f>
        <v>Cruz, Gerald A.</v>
      </c>
      <c r="BG105" s="13" t="n">
        <f aca="false">IF(G105&lt;&gt;AG105,TEXT(G105,"MM/DD/YY")&amp;CHAR(10)&amp;TEXT(AG105,"MM/DD/YY"),G105)</f>
        <v>44431</v>
      </c>
      <c r="BH105" s="17" t="str">
        <f aca="false">IF(H105&lt;&gt;AH105,H105&amp;CHAR(10)&amp;AH105,H105)</f>
        <v>O-1-a
N-1-d</v>
      </c>
      <c r="BI105" s="13" t="str">
        <f aca="false">IF(I105&lt;&gt;AI105,TEXT(I105,"MM/DD/YY")&amp;CHAR(10)&amp;TEXT(AI105,"MM/DD/YY"),I105)</f>
        <v>01/01/25
01/01/24</v>
      </c>
      <c r="BJ105" s="18" t="str">
        <f aca="false">IF(J105&lt;&gt;AJ105,TEXT(J105,"$###,###")&amp;CHAR(10)&amp;TEXT(AJ105,"$###,###"),J105)</f>
        <v>$87,064
$73,478</v>
      </c>
      <c r="BK105" s="18" t="str">
        <f aca="false">IF(K105&lt;&gt;AK105,TEXT(K105,"$###,###")&amp;CHAR(10)&amp;TEXT(AK105,"$###,###"),K105)</f>
        <v>$25,623
$21,625</v>
      </c>
      <c r="BL105" s="18" t="n">
        <f aca="false">IF(AND(L105&lt;&gt;"-",L105&lt;&gt;AL105),TEXT(L105,"$###,##0")&amp;CHAR(10)&amp;TEXT(AL105,"$###,##0"),L105)</f>
        <v>0</v>
      </c>
      <c r="BM105" s="18" t="str">
        <f aca="false">IF(M105&lt;&gt;AM105,TEXT(M105,"$###,###")&amp;CHAR(10)&amp;TEXT(AM105,"$###,###"),M105)</f>
        <v>$1,262
$1,065</v>
      </c>
      <c r="BN105" s="18" t="n">
        <f aca="false">IF(AND(N105&lt;&gt;"-",N105&lt;&gt;AN105),TEXT(N105,"$###,##0")&amp;CHAR(10)&amp;TEXT(AN105,"$###,##0"),N105)</f>
        <v>187</v>
      </c>
      <c r="BO105" s="18" t="n">
        <f aca="false">IF(AND(O105&lt;&gt;"-",O105&lt;&gt;AO105),TEXT(O105,"$###,##0")&amp;CHAR(10)&amp;TEXT(AO105,"$###,##0"),O105)</f>
        <v>6116</v>
      </c>
      <c r="BP105" s="18" t="n">
        <f aca="false">IF(AND(P105&lt;&gt;"-",P105&lt;&gt;AP105),TEXT(P105,"$###,##0")&amp;CHAR(10)&amp;TEXT(AP105,"$###,##0"),P105)</f>
        <v>298</v>
      </c>
      <c r="BQ105" s="17" t="n">
        <f aca="false">IF(Q105&lt;&gt;AQ105,Q105&amp;CHAR(10)&amp;AQ105,Q105)</f>
        <v>26</v>
      </c>
      <c r="BR105" s="18" t="str">
        <f aca="false">IF(R105&lt;&gt;AR105,TEXT(R105,"$###,###")&amp;CHAR(10)&amp;TEXT(AR105,"$###,###"),R105)</f>
        <v>$33,487
$29,291</v>
      </c>
      <c r="BS105" s="18" t="str">
        <f aca="false">IF(S105&lt;&gt;AS105,TEXT(S105,"$###,###")&amp;CHAR(10)&amp;TEXT(AS105,"$###,###"),S105)</f>
        <v>$120,551
$102,769</v>
      </c>
    </row>
    <row r="106" customFormat="false" ht="12.8" hidden="false" customHeight="false" outlineLevel="0" collapsed="false">
      <c r="A106" s="10" t="n">
        <v>74</v>
      </c>
      <c r="B106" s="11" t="s">
        <v>407</v>
      </c>
      <c r="C106" s="11" t="n">
        <v>6110</v>
      </c>
      <c r="D106" s="12" t="s">
        <v>82</v>
      </c>
      <c r="E106" s="12" t="s">
        <v>54</v>
      </c>
      <c r="F106" s="12" t="s">
        <v>408</v>
      </c>
      <c r="G106" s="13" t="n">
        <v>42644</v>
      </c>
      <c r="H106" s="11" t="s">
        <v>409</v>
      </c>
      <c r="I106" s="13" t="n">
        <v>45505</v>
      </c>
      <c r="J106" s="14" t="n">
        <v>46126</v>
      </c>
      <c r="K106" s="14" t="n">
        <v>13575</v>
      </c>
      <c r="L106" s="14" t="n">
        <v>0</v>
      </c>
      <c r="M106" s="14" t="n">
        <v>669</v>
      </c>
      <c r="N106" s="14" t="n">
        <v>187</v>
      </c>
      <c r="O106" s="14" t="n">
        <v>3994</v>
      </c>
      <c r="P106" s="14" t="n">
        <v>298</v>
      </c>
      <c r="Q106" s="11" t="n">
        <v>26</v>
      </c>
      <c r="R106" s="14" t="n">
        <v>18723</v>
      </c>
      <c r="S106" s="14" t="n">
        <v>64849</v>
      </c>
      <c r="X106" s="0" t="str">
        <f aca="false">B106</f>
        <v>AAD150</v>
      </c>
      <c r="Y106" s="15" t="n">
        <f aca="false">(B106=AB106)</f>
        <v>1</v>
      </c>
      <c r="AA106" s="12" t="n">
        <v>74</v>
      </c>
      <c r="AB106" s="11" t="s">
        <v>407</v>
      </c>
      <c r="AC106" s="11" t="n">
        <v>6110</v>
      </c>
      <c r="AD106" s="12" t="s">
        <v>82</v>
      </c>
      <c r="AE106" s="12" t="s">
        <v>54</v>
      </c>
      <c r="AF106" s="12" t="s">
        <v>408</v>
      </c>
      <c r="AG106" s="13" t="n">
        <v>42644</v>
      </c>
      <c r="AH106" s="11" t="s">
        <v>409</v>
      </c>
      <c r="AI106" s="13" t="n">
        <v>45505</v>
      </c>
      <c r="AJ106" s="14" t="n">
        <v>46126</v>
      </c>
      <c r="AK106" s="14" t="n">
        <v>13575</v>
      </c>
      <c r="AL106" s="14" t="n">
        <v>0</v>
      </c>
      <c r="AM106" s="14" t="n">
        <v>669</v>
      </c>
      <c r="AN106" s="14" t="n">
        <v>187</v>
      </c>
      <c r="AO106" s="14" t="n">
        <v>3994</v>
      </c>
      <c r="AP106" s="14" t="n">
        <v>298</v>
      </c>
      <c r="AQ106" s="11" t="n">
        <v>26</v>
      </c>
      <c r="AR106" s="14" t="n">
        <v>18723</v>
      </c>
      <c r="AS106" s="14" t="n">
        <v>64849</v>
      </c>
      <c r="BA106" s="16" t="str">
        <f aca="false">IF(A107&lt;&gt;AA108,A107&amp;"/"&amp;AA108,A107)</f>
        <v>181/75</v>
      </c>
      <c r="BB106" s="16" t="str">
        <f aca="false">IF(B106&lt;&gt;AB106,B106&amp;CHAR(10)&amp;AB106,B106)</f>
        <v>AAD150</v>
      </c>
      <c r="BC106" s="16" t="n">
        <f aca="false">IF(C106&lt;&gt;AC106,C106&amp;CHAR(10)&amp;AC106,C106)</f>
        <v>6110</v>
      </c>
      <c r="BD106" s="16" t="str">
        <f aca="false">IF(D106&lt;&gt;AD106,D106&amp;CHAR(10)&amp;AD106,D106)</f>
        <v>Automotive Technology</v>
      </c>
      <c r="BE106" s="16" t="str">
        <f aca="false">IF(E106&lt;&gt;AE106,E106&amp;CHAR(10)&amp;AE106,E106)</f>
        <v>Instructor</v>
      </c>
      <c r="BF106" s="16" t="str">
        <f aca="false">IF(F106&lt;&gt;AF106,F106&amp;CHAR(10)&amp;AF106,F106)</f>
        <v>Perez, Jonathan J.</v>
      </c>
      <c r="BG106" s="13" t="n">
        <f aca="false">IF(G106&lt;&gt;AG106,TEXT(G106,"MM/DD/YY")&amp;CHAR(10)&amp;TEXT(AG106,"MM/DD/YY"),G106)</f>
        <v>42644</v>
      </c>
      <c r="BH106" s="17" t="str">
        <f aca="false">IF(H106&lt;&gt;AH106,H106&amp;CHAR(10)&amp;AH106,H106)</f>
        <v>J-2-d</v>
      </c>
      <c r="BI106" s="13" t="n">
        <f aca="false">IF(I106&lt;&gt;AI106,TEXT(I106,"MM/DD/YY")&amp;CHAR(10)&amp;TEXT(AI106,"MM/DD/YY"),I106)</f>
        <v>45505</v>
      </c>
      <c r="BJ106" s="18" t="n">
        <f aca="false">IF(J106&lt;&gt;AJ106,TEXT(J106,"$###,###")&amp;CHAR(10)&amp;TEXT(AJ106,"$###,###"),J106)</f>
        <v>46126</v>
      </c>
      <c r="BK106" s="18" t="n">
        <f aca="false">IF(K106&lt;&gt;AK106,TEXT(K106,"$###,###")&amp;CHAR(10)&amp;TEXT(AK106,"$###,###"),K106)</f>
        <v>13575</v>
      </c>
      <c r="BL106" s="18" t="n">
        <f aca="false">IF(AND(L106&lt;&gt;"-",L106&lt;&gt;AL106),TEXT(L106,"$###,##0")&amp;CHAR(10)&amp;TEXT(AL106,"$###,##0"),L106)</f>
        <v>0</v>
      </c>
      <c r="BM106" s="18" t="n">
        <f aca="false">IF(M106&lt;&gt;AM106,TEXT(M106,"$###,###")&amp;CHAR(10)&amp;TEXT(AM106,"$###,###"),M106)</f>
        <v>669</v>
      </c>
      <c r="BN106" s="18" t="n">
        <f aca="false">IF(AND(N106&lt;&gt;"-",N106&lt;&gt;AN106),TEXT(N106,"$###,##0")&amp;CHAR(10)&amp;TEXT(AN106,"$###,##0"),N106)</f>
        <v>187</v>
      </c>
      <c r="BO106" s="18" t="n">
        <f aca="false">IF(AND(O106&lt;&gt;"-",O106&lt;&gt;AO106),TEXT(O106,"$###,##0")&amp;CHAR(10)&amp;TEXT(AO106,"$###,##0"),O106)</f>
        <v>3994</v>
      </c>
      <c r="BP106" s="18" t="n">
        <f aca="false">IF(AND(P106&lt;&gt;"-",P106&lt;&gt;AP106),TEXT(P106,"$###,##0")&amp;CHAR(10)&amp;TEXT(AP106,"$###,##0"),P106)</f>
        <v>298</v>
      </c>
      <c r="BQ106" s="17" t="n">
        <f aca="false">IF(Q106&lt;&gt;AQ106,Q106&amp;CHAR(10)&amp;AQ106,Q106)</f>
        <v>26</v>
      </c>
      <c r="BR106" s="18" t="n">
        <f aca="false">IF(R106&lt;&gt;AR106,TEXT(R106,"$###,###")&amp;CHAR(10)&amp;TEXT(AR106,"$###,###"),R106)</f>
        <v>18723</v>
      </c>
      <c r="BS106" s="18" t="n">
        <f aca="false">IF(S106&lt;&gt;AS106,TEXT(S106,"$###,###")&amp;CHAR(10)&amp;TEXT(AS106,"$###,###"),S106)</f>
        <v>64849</v>
      </c>
    </row>
    <row r="107" customFormat="false" ht="23.85" hidden="false" customHeight="false" outlineLevel="0" collapsed="false">
      <c r="A107" s="10" t="n">
        <v>181</v>
      </c>
      <c r="B107" s="11" t="s">
        <v>410</v>
      </c>
      <c r="C107" s="11" t="n">
        <v>6150</v>
      </c>
      <c r="D107" s="12" t="s">
        <v>288</v>
      </c>
      <c r="E107" s="12" t="s">
        <v>54</v>
      </c>
      <c r="F107" s="12" t="s">
        <v>411</v>
      </c>
      <c r="G107" s="13" t="s">
        <v>66</v>
      </c>
      <c r="H107" s="11" t="s">
        <v>105</v>
      </c>
      <c r="I107" s="13" t="s">
        <v>66</v>
      </c>
      <c r="J107" s="14" t="n">
        <v>43022</v>
      </c>
      <c r="K107" s="14" t="n">
        <v>12661</v>
      </c>
      <c r="L107" s="14" t="n">
        <v>495</v>
      </c>
      <c r="M107" s="14" t="n">
        <v>624</v>
      </c>
      <c r="N107" s="14" t="n">
        <v>187</v>
      </c>
      <c r="O107" s="14" t="n">
        <v>5709</v>
      </c>
      <c r="P107" s="14" t="n">
        <v>328</v>
      </c>
      <c r="Q107" s="11" t="n">
        <v>21</v>
      </c>
      <c r="R107" s="14" t="n">
        <v>20004</v>
      </c>
      <c r="S107" s="14" t="n">
        <v>63026</v>
      </c>
      <c r="X107" s="0" t="str">
        <f aca="false">B107</f>
        <v>AAD151</v>
      </c>
      <c r="Y107" s="15" t="n">
        <f aca="false">(B107=AB107)</f>
        <v>1</v>
      </c>
      <c r="AA107" s="12" t="n">
        <v>180</v>
      </c>
      <c r="AB107" s="11" t="s">
        <v>410</v>
      </c>
      <c r="AC107" s="11" t="n">
        <v>6150</v>
      </c>
      <c r="AD107" s="12" t="s">
        <v>288</v>
      </c>
      <c r="AE107" s="12" t="s">
        <v>54</v>
      </c>
      <c r="AF107" s="12" t="s">
        <v>412</v>
      </c>
      <c r="AG107" s="13" t="n">
        <v>45152</v>
      </c>
      <c r="AH107" s="11" t="s">
        <v>105</v>
      </c>
      <c r="AI107" s="13" t="s">
        <v>69</v>
      </c>
      <c r="AJ107" s="14" t="n">
        <v>43022</v>
      </c>
      <c r="AK107" s="14" t="n">
        <v>12661</v>
      </c>
      <c r="AL107" s="14" t="n">
        <v>495</v>
      </c>
      <c r="AM107" s="14" t="n">
        <v>624</v>
      </c>
      <c r="AN107" s="14" t="n">
        <v>0</v>
      </c>
      <c r="AO107" s="14" t="n">
        <v>5709</v>
      </c>
      <c r="AP107" s="14" t="n">
        <v>328</v>
      </c>
      <c r="AQ107" s="11" t="n">
        <v>21</v>
      </c>
      <c r="AR107" s="14" t="n">
        <v>19817</v>
      </c>
      <c r="AS107" s="14" t="n">
        <v>62839</v>
      </c>
      <c r="BA107" s="16" t="e">
        <f aca="false">IF(A108&lt;&gt;#REF!,A108&amp;"/"&amp;#REF!,A108)</f>
        <v>#REF!</v>
      </c>
      <c r="BB107" s="16" t="str">
        <f aca="false">IF(B107&lt;&gt;AB107,B107&amp;CHAR(10)&amp;AB107,B107)</f>
        <v>AAD151</v>
      </c>
      <c r="BC107" s="16" t="n">
        <f aca="false">IF(C107&lt;&gt;AC107,C107&amp;CHAR(10)&amp;AC107,C107)</f>
        <v>6150</v>
      </c>
      <c r="BD107" s="16" t="str">
        <f aca="false">IF(D107&lt;&gt;AD107,D107&amp;CHAR(10)&amp;AD107,D107)</f>
        <v>Education - Cosmetology</v>
      </c>
      <c r="BE107" s="16" t="str">
        <f aca="false">IF(E107&lt;&gt;AE107,E107&amp;CHAR(10)&amp;AE107,E107)</f>
        <v>Instructor</v>
      </c>
      <c r="BF107" s="16" t="str">
        <f aca="false">IF(F107&lt;&gt;AF107,F107&amp;CHAR(10)&amp;AF107,F107)</f>
        <v>**Vacant-Abrahamsen, L.
Abrahamsen, Loren L.</v>
      </c>
      <c r="BG107" s="13" t="str">
        <f aca="false">IF(G107&lt;&gt;AG107,TEXT(G107,"MM/DD/YY")&amp;CHAR(10)&amp;TEXT(AG107,"MM/DD/YY"),G107)</f>
        <v>-
08/14/23</v>
      </c>
      <c r="BH107" s="17" t="str">
        <f aca="false">IF(H107&lt;&gt;AH107,H107&amp;CHAR(10)&amp;AH107,H107)</f>
        <v>J-1-a</v>
      </c>
      <c r="BI107" s="13" t="str">
        <f aca="false">IF(I107&lt;&gt;AI107,TEXT(I107,"MM/DD/YY")&amp;CHAR(10)&amp;TEXT(AI107,"MM/DD/YY"),I107)</f>
        <v>-
LTA</v>
      </c>
      <c r="BJ107" s="18" t="n">
        <f aca="false">IF(J107&lt;&gt;AJ107,TEXT(J107,"$###,###")&amp;CHAR(10)&amp;TEXT(AJ107,"$###,###"),J107)</f>
        <v>43022</v>
      </c>
      <c r="BK107" s="18" t="n">
        <f aca="false">IF(K107&lt;&gt;AK107,TEXT(K107,"$###,###")&amp;CHAR(10)&amp;TEXT(AK107,"$###,###"),K107)</f>
        <v>12661</v>
      </c>
      <c r="BL107" s="18" t="n">
        <f aca="false">IF(AND(L107&lt;&gt;"-",L107&lt;&gt;AL107),TEXT(L107,"$###,##0")&amp;CHAR(10)&amp;TEXT(AL107,"$###,##0"),L107)</f>
        <v>495</v>
      </c>
      <c r="BM107" s="18" t="n">
        <f aca="false">IF(M107&lt;&gt;AM107,TEXT(M107,"$###,###")&amp;CHAR(10)&amp;TEXT(AM107,"$###,###"),M107)</f>
        <v>624</v>
      </c>
      <c r="BN107" s="18" t="str">
        <f aca="false">IF(AND(N107&lt;&gt;"-",N107&lt;&gt;AN107),TEXT(N107,"$###,##0")&amp;CHAR(10)&amp;TEXT(AN107,"$###,##0"),N107)</f>
        <v>$187
$0</v>
      </c>
      <c r="BO107" s="18" t="n">
        <f aca="false">IF(AND(O107&lt;&gt;"-",O107&lt;&gt;AO107),TEXT(O107,"$###,##0")&amp;CHAR(10)&amp;TEXT(AO107,"$###,##0"),O107)</f>
        <v>5709</v>
      </c>
      <c r="BP107" s="18" t="n">
        <f aca="false">IF(AND(P107&lt;&gt;"-",P107&lt;&gt;AP107),TEXT(P107,"$###,##0")&amp;CHAR(10)&amp;TEXT(AP107,"$###,##0"),P107)</f>
        <v>328</v>
      </c>
      <c r="BQ107" s="17" t="n">
        <f aca="false">IF(Q107&lt;&gt;AQ107,Q107&amp;CHAR(10)&amp;AQ107,Q107)</f>
        <v>21</v>
      </c>
      <c r="BR107" s="18" t="str">
        <f aca="false">IF(R107&lt;&gt;AR107,TEXT(R107,"$###,###")&amp;CHAR(10)&amp;TEXT(AR107,"$###,###"),R107)</f>
        <v>$20,004
$19,817</v>
      </c>
      <c r="BS107" s="18" t="str">
        <f aca="false">IF(S107&lt;&gt;AS107,TEXT(S107,"$###,###")&amp;CHAR(10)&amp;TEXT(AS107,"$###,###"),S107)</f>
        <v>$63,026
$62,839</v>
      </c>
    </row>
    <row r="108" customFormat="false" ht="23.85" hidden="false" customHeight="false" outlineLevel="0" collapsed="false">
      <c r="A108" s="10" t="n">
        <v>75</v>
      </c>
      <c r="B108" s="11" t="s">
        <v>413</v>
      </c>
      <c r="C108" s="11" t="n">
        <v>6110</v>
      </c>
      <c r="D108" s="12" t="s">
        <v>82</v>
      </c>
      <c r="E108" s="12" t="s">
        <v>54</v>
      </c>
      <c r="F108" s="12" t="s">
        <v>414</v>
      </c>
      <c r="G108" s="13" t="s">
        <v>66</v>
      </c>
      <c r="H108" s="11" t="s">
        <v>105</v>
      </c>
      <c r="I108" s="13" t="s">
        <v>66</v>
      </c>
      <c r="J108" s="14" t="n">
        <v>43022</v>
      </c>
      <c r="K108" s="14" t="n">
        <v>12661</v>
      </c>
      <c r="L108" s="14" t="n">
        <v>495</v>
      </c>
      <c r="M108" s="14" t="n">
        <v>624</v>
      </c>
      <c r="N108" s="14" t="n">
        <v>187</v>
      </c>
      <c r="O108" s="14" t="n">
        <v>0</v>
      </c>
      <c r="P108" s="14" t="n">
        <v>0</v>
      </c>
      <c r="Q108" s="11" t="n">
        <v>21</v>
      </c>
      <c r="R108" s="14" t="n">
        <v>13967</v>
      </c>
      <c r="S108" s="14" t="n">
        <v>56989</v>
      </c>
      <c r="X108" s="0" t="str">
        <f aca="false">B108</f>
        <v>AAD152</v>
      </c>
      <c r="Y108" s="15" t="n">
        <f aca="false">(B108=AB108)</f>
        <v>1</v>
      </c>
      <c r="AA108" s="12" t="n">
        <v>75</v>
      </c>
      <c r="AB108" s="11" t="s">
        <v>413</v>
      </c>
      <c r="AC108" s="11" t="n">
        <v>6110</v>
      </c>
      <c r="AD108" s="12" t="s">
        <v>82</v>
      </c>
      <c r="AE108" s="12" t="s">
        <v>54</v>
      </c>
      <c r="AF108" s="12" t="s">
        <v>415</v>
      </c>
      <c r="AG108" s="13" t="n">
        <v>45142</v>
      </c>
      <c r="AH108" s="11" t="s">
        <v>105</v>
      </c>
      <c r="AI108" s="13" t="s">
        <v>69</v>
      </c>
      <c r="AJ108" s="14" t="n">
        <v>43022</v>
      </c>
      <c r="AK108" s="14" t="n">
        <v>12661</v>
      </c>
      <c r="AL108" s="14" t="n">
        <v>495</v>
      </c>
      <c r="AM108" s="14" t="n">
        <v>624</v>
      </c>
      <c r="AN108" s="14" t="n">
        <v>0</v>
      </c>
      <c r="AO108" s="14" t="n">
        <v>0</v>
      </c>
      <c r="AP108" s="14" t="n">
        <v>0</v>
      </c>
      <c r="AQ108" s="11" t="n">
        <v>21</v>
      </c>
      <c r="AR108" s="14" t="n">
        <v>13780</v>
      </c>
      <c r="AS108" s="14" t="n">
        <v>56802</v>
      </c>
      <c r="BA108" s="16" t="e">
        <f aca="false">IF(A109&lt;&gt;#REF!,A109&amp;"/"&amp;#REF!,A109)</f>
        <v>#REF!</v>
      </c>
      <c r="BB108" s="16" t="str">
        <f aca="false">IF(B108&lt;&gt;AB108,B108&amp;CHAR(10)&amp;AB108,B108)</f>
        <v>AAD152</v>
      </c>
      <c r="BC108" s="16" t="n">
        <f aca="false">IF(C108&lt;&gt;AC108,C108&amp;CHAR(10)&amp;AC108,C108)</f>
        <v>6110</v>
      </c>
      <c r="BD108" s="16" t="str">
        <f aca="false">IF(D108&lt;&gt;AD108,D108&amp;CHAR(10)&amp;AD108,D108)</f>
        <v>Automotive Technology</v>
      </c>
      <c r="BE108" s="16" t="str">
        <f aca="false">IF(E108&lt;&gt;AE108,E108&amp;CHAR(10)&amp;AE108,E108)</f>
        <v>Instructor</v>
      </c>
      <c r="BF108" s="16" t="str">
        <f aca="false">IF(F108&lt;&gt;AF108,F108&amp;CHAR(10)&amp;AF108,F108)</f>
        <v>**Vacant-Fadhel, J.
Fadhel, Jamal</v>
      </c>
      <c r="BG108" s="13" t="str">
        <f aca="false">IF(G108&lt;&gt;AG108,TEXT(G108,"MM/DD/YY")&amp;CHAR(10)&amp;TEXT(AG108,"MM/DD/YY"),G108)</f>
        <v>-
08/04/23</v>
      </c>
      <c r="BH108" s="17" t="str">
        <f aca="false">IF(H108&lt;&gt;AH108,H108&amp;CHAR(10)&amp;AH108,H108)</f>
        <v>J-1-a</v>
      </c>
      <c r="BI108" s="13" t="str">
        <f aca="false">IF(I108&lt;&gt;AI108,TEXT(I108,"MM/DD/YY")&amp;CHAR(10)&amp;TEXT(AI108,"MM/DD/YY"),I108)</f>
        <v>-
LTA</v>
      </c>
      <c r="BJ108" s="18" t="n">
        <f aca="false">IF(J108&lt;&gt;AJ108,TEXT(J108,"$###,###")&amp;CHAR(10)&amp;TEXT(AJ108,"$###,###"),J108)</f>
        <v>43022</v>
      </c>
      <c r="BK108" s="18" t="n">
        <f aca="false">IF(K108&lt;&gt;AK108,TEXT(K108,"$###,###")&amp;CHAR(10)&amp;TEXT(AK108,"$###,###"),K108)</f>
        <v>12661</v>
      </c>
      <c r="BL108" s="18" t="n">
        <f aca="false">IF(AND(L108&lt;&gt;"-",L108&lt;&gt;AL108),TEXT(L108,"$###,##0")&amp;CHAR(10)&amp;TEXT(AL108,"$###,##0"),L108)</f>
        <v>495</v>
      </c>
      <c r="BM108" s="18" t="n">
        <f aca="false">IF(M108&lt;&gt;AM108,TEXT(M108,"$###,###")&amp;CHAR(10)&amp;TEXT(AM108,"$###,###"),M108)</f>
        <v>624</v>
      </c>
      <c r="BN108" s="18" t="str">
        <f aca="false">IF(AND(N108&lt;&gt;"-",N108&lt;&gt;AN108),TEXT(N108,"$###,##0")&amp;CHAR(10)&amp;TEXT(AN108,"$###,##0"),N108)</f>
        <v>$187
$0</v>
      </c>
      <c r="BO108" s="18" t="n">
        <f aca="false">IF(AND(O108&lt;&gt;"-",O108&lt;&gt;AO108),TEXT(O108,"$###,##0")&amp;CHAR(10)&amp;TEXT(AO108,"$###,##0"),O108)</f>
        <v>0</v>
      </c>
      <c r="BP108" s="18" t="n">
        <f aca="false">IF(AND(P108&lt;&gt;"-",P108&lt;&gt;AP108),TEXT(P108,"$###,##0")&amp;CHAR(10)&amp;TEXT(AP108,"$###,##0"),P108)</f>
        <v>0</v>
      </c>
      <c r="BQ108" s="17" t="n">
        <f aca="false">IF(Q108&lt;&gt;AQ108,Q108&amp;CHAR(10)&amp;AQ108,Q108)</f>
        <v>21</v>
      </c>
      <c r="BR108" s="18" t="str">
        <f aca="false">IF(R108&lt;&gt;AR108,TEXT(R108,"$###,###")&amp;CHAR(10)&amp;TEXT(AR108,"$###,###"),R108)</f>
        <v>$13,967
$13,780</v>
      </c>
      <c r="BS108" s="18" t="str">
        <f aca="false">IF(S108&lt;&gt;AS108,TEXT(S108,"$###,###")&amp;CHAR(10)&amp;TEXT(AS108,"$###,###"),S108)</f>
        <v>$56,989
$56,802</v>
      </c>
    </row>
    <row r="109" customFormat="false" ht="12.8" hidden="false" customHeight="false" outlineLevel="0" collapsed="false">
      <c r="A109" s="10" t="n">
        <v>76</v>
      </c>
      <c r="B109" s="11" t="s">
        <v>416</v>
      </c>
      <c r="C109" s="11" t="n">
        <v>6110</v>
      </c>
      <c r="D109" s="12" t="s">
        <v>82</v>
      </c>
      <c r="E109" s="12" t="s">
        <v>54</v>
      </c>
      <c r="F109" s="12" t="s">
        <v>417</v>
      </c>
      <c r="G109" s="13" t="n">
        <v>33049</v>
      </c>
      <c r="H109" s="11" t="s">
        <v>418</v>
      </c>
      <c r="I109" s="13" t="n">
        <v>45505</v>
      </c>
      <c r="J109" s="14" t="n">
        <v>67995</v>
      </c>
      <c r="K109" s="14" t="n">
        <v>20011</v>
      </c>
      <c r="L109" s="14" t="n">
        <v>0</v>
      </c>
      <c r="M109" s="14" t="n">
        <v>986</v>
      </c>
      <c r="N109" s="14" t="n">
        <v>187</v>
      </c>
      <c r="O109" s="14" t="n">
        <v>0</v>
      </c>
      <c r="P109" s="14" t="n">
        <v>0</v>
      </c>
      <c r="Q109" s="11" t="n">
        <v>26</v>
      </c>
      <c r="R109" s="14" t="n">
        <v>21184</v>
      </c>
      <c r="S109" s="14" t="n">
        <v>89179</v>
      </c>
      <c r="X109" s="0" t="str">
        <f aca="false">B109</f>
        <v>AAD153</v>
      </c>
      <c r="Y109" s="15" t="n">
        <f aca="false">(B109=AB109)</f>
        <v>1</v>
      </c>
      <c r="AA109" s="12" t="n">
        <v>76</v>
      </c>
      <c r="AB109" s="11" t="s">
        <v>416</v>
      </c>
      <c r="AC109" s="11" t="n">
        <v>6110</v>
      </c>
      <c r="AD109" s="12" t="s">
        <v>82</v>
      </c>
      <c r="AE109" s="12" t="s">
        <v>54</v>
      </c>
      <c r="AF109" s="12" t="s">
        <v>417</v>
      </c>
      <c r="AG109" s="13" t="n">
        <v>33049</v>
      </c>
      <c r="AH109" s="11" t="s">
        <v>418</v>
      </c>
      <c r="AI109" s="13" t="n">
        <v>45505</v>
      </c>
      <c r="AJ109" s="14" t="n">
        <v>67995</v>
      </c>
      <c r="AK109" s="14" t="n">
        <v>20011</v>
      </c>
      <c r="AL109" s="14" t="n">
        <v>0</v>
      </c>
      <c r="AM109" s="14" t="n">
        <v>986</v>
      </c>
      <c r="AN109" s="14" t="n">
        <v>187</v>
      </c>
      <c r="AO109" s="14" t="n">
        <v>0</v>
      </c>
      <c r="AP109" s="14" t="n">
        <v>0</v>
      </c>
      <c r="AQ109" s="11" t="n">
        <v>26</v>
      </c>
      <c r="AR109" s="14" t="n">
        <v>21184</v>
      </c>
      <c r="AS109" s="14" t="n">
        <v>89179</v>
      </c>
      <c r="BA109" s="16" t="str">
        <f aca="false">IF(A110&lt;&gt;AA109,A110&amp;"/"&amp;AA109,A110)</f>
        <v>77/76</v>
      </c>
      <c r="BB109" s="16" t="str">
        <f aca="false">IF(B109&lt;&gt;AB109,B109&amp;CHAR(10)&amp;AB109,B109)</f>
        <v>AAD153</v>
      </c>
      <c r="BC109" s="16" t="n">
        <f aca="false">IF(C109&lt;&gt;AC109,C109&amp;CHAR(10)&amp;AC109,C109)</f>
        <v>6110</v>
      </c>
      <c r="BD109" s="16" t="str">
        <f aca="false">IF(D109&lt;&gt;AD109,D109&amp;CHAR(10)&amp;AD109,D109)</f>
        <v>Automotive Technology</v>
      </c>
      <c r="BE109" s="16" t="str">
        <f aca="false">IF(E109&lt;&gt;AE109,E109&amp;CHAR(10)&amp;AE109,E109)</f>
        <v>Instructor</v>
      </c>
      <c r="BF109" s="16" t="str">
        <f aca="false">IF(F109&lt;&gt;AF109,F109&amp;CHAR(10)&amp;AF109,F109)</f>
        <v>Tudela, Erwin F.</v>
      </c>
      <c r="BG109" s="13" t="n">
        <f aca="false">IF(G109&lt;&gt;AG109,TEXT(G109,"MM/DD/YY")&amp;CHAR(10)&amp;TEXT(AG109,"MM/DD/YY"),G109)</f>
        <v>33049</v>
      </c>
      <c r="BH109" s="17" t="str">
        <f aca="false">IF(H109&lt;&gt;AH109,H109&amp;CHAR(10)&amp;AH109,H109)</f>
        <v>J-12-c</v>
      </c>
      <c r="BI109" s="13" t="n">
        <f aca="false">IF(I109&lt;&gt;AI109,TEXT(I109,"MM/DD/YY")&amp;CHAR(10)&amp;TEXT(AI109,"MM/DD/YY"),I109)</f>
        <v>45505</v>
      </c>
      <c r="BJ109" s="18" t="n">
        <f aca="false">IF(J109&lt;&gt;AJ109,TEXT(J109,"$###,###")&amp;CHAR(10)&amp;TEXT(AJ109,"$###,###"),J109)</f>
        <v>67995</v>
      </c>
      <c r="BK109" s="18" t="n">
        <f aca="false">IF(K109&lt;&gt;AK109,TEXT(K109,"$###,###")&amp;CHAR(10)&amp;TEXT(AK109,"$###,###"),K109)</f>
        <v>20011</v>
      </c>
      <c r="BL109" s="18" t="n">
        <f aca="false">IF(AND(L109&lt;&gt;"-",L109&lt;&gt;AL109),TEXT(L109,"$###,##0")&amp;CHAR(10)&amp;TEXT(AL109,"$###,##0"),L109)</f>
        <v>0</v>
      </c>
      <c r="BM109" s="18" t="n">
        <f aca="false">IF(M109&lt;&gt;AM109,TEXT(M109,"$###,###")&amp;CHAR(10)&amp;TEXT(AM109,"$###,###"),M109)</f>
        <v>986</v>
      </c>
      <c r="BN109" s="18" t="n">
        <f aca="false">IF(AND(N109&lt;&gt;"-",N109&lt;&gt;AN109),TEXT(N109,"$###,##0")&amp;CHAR(10)&amp;TEXT(AN109,"$###,##0"),N109)</f>
        <v>187</v>
      </c>
      <c r="BO109" s="18" t="n">
        <f aca="false">IF(AND(O109&lt;&gt;"-",O109&lt;&gt;AO109),TEXT(O109,"$###,##0")&amp;CHAR(10)&amp;TEXT(AO109,"$###,##0"),O109)</f>
        <v>0</v>
      </c>
      <c r="BP109" s="18" t="n">
        <f aca="false">IF(AND(P109&lt;&gt;"-",P109&lt;&gt;AP109),TEXT(P109,"$###,##0")&amp;CHAR(10)&amp;TEXT(AP109,"$###,##0"),P109)</f>
        <v>0</v>
      </c>
      <c r="BQ109" s="17" t="n">
        <f aca="false">IF(Q109&lt;&gt;AQ109,Q109&amp;CHAR(10)&amp;AQ109,Q109)</f>
        <v>26</v>
      </c>
      <c r="BR109" s="18" t="n">
        <f aca="false">IF(R109&lt;&gt;AR109,TEXT(R109,"$###,###")&amp;CHAR(10)&amp;TEXT(AR109,"$###,###"),R109)</f>
        <v>21184</v>
      </c>
      <c r="BS109" s="18" t="n">
        <f aca="false">IF(S109&lt;&gt;AS109,TEXT(S109,"$###,###")&amp;CHAR(10)&amp;TEXT(AS109,"$###,###"),S109)</f>
        <v>89179</v>
      </c>
    </row>
    <row r="110" customFormat="false" ht="12.8" hidden="false" customHeight="false" outlineLevel="0" collapsed="false">
      <c r="A110" s="10" t="n">
        <v>77</v>
      </c>
      <c r="B110" s="11" t="s">
        <v>419</v>
      </c>
      <c r="C110" s="11" t="n">
        <v>6110</v>
      </c>
      <c r="D110" s="12" t="s">
        <v>82</v>
      </c>
      <c r="E110" s="12" t="s">
        <v>54</v>
      </c>
      <c r="F110" s="12" t="s">
        <v>420</v>
      </c>
      <c r="G110" s="13" t="n">
        <v>40452</v>
      </c>
      <c r="H110" s="11" t="s">
        <v>421</v>
      </c>
      <c r="I110" s="13" t="n">
        <v>45505</v>
      </c>
      <c r="J110" s="14" t="n">
        <v>54627</v>
      </c>
      <c r="K110" s="14" t="n">
        <v>16077</v>
      </c>
      <c r="L110" s="14" t="n">
        <v>495</v>
      </c>
      <c r="M110" s="14" t="n">
        <v>792</v>
      </c>
      <c r="N110" s="14" t="n">
        <v>187</v>
      </c>
      <c r="O110" s="14" t="n">
        <v>15670</v>
      </c>
      <c r="P110" s="14" t="n">
        <v>530</v>
      </c>
      <c r="Q110" s="11" t="n">
        <v>26</v>
      </c>
      <c r="R110" s="14" t="n">
        <v>33750</v>
      </c>
      <c r="S110" s="14" t="n">
        <v>88377</v>
      </c>
      <c r="X110" s="0" t="str">
        <f aca="false">B110</f>
        <v>AAD154</v>
      </c>
      <c r="Y110" s="15" t="n">
        <f aca="false">(B110=AB110)</f>
        <v>1</v>
      </c>
      <c r="AA110" s="12" t="n">
        <v>77</v>
      </c>
      <c r="AB110" s="11" t="s">
        <v>419</v>
      </c>
      <c r="AC110" s="11" t="n">
        <v>6110</v>
      </c>
      <c r="AD110" s="12" t="s">
        <v>82</v>
      </c>
      <c r="AE110" s="12" t="s">
        <v>54</v>
      </c>
      <c r="AF110" s="12" t="s">
        <v>420</v>
      </c>
      <c r="AG110" s="13" t="n">
        <v>40452</v>
      </c>
      <c r="AH110" s="11" t="s">
        <v>421</v>
      </c>
      <c r="AI110" s="13" t="n">
        <v>45505</v>
      </c>
      <c r="AJ110" s="14" t="n">
        <v>54627</v>
      </c>
      <c r="AK110" s="14" t="n">
        <v>16077</v>
      </c>
      <c r="AL110" s="14" t="n">
        <v>495</v>
      </c>
      <c r="AM110" s="14" t="n">
        <v>792</v>
      </c>
      <c r="AN110" s="14" t="n">
        <v>187</v>
      </c>
      <c r="AO110" s="14" t="n">
        <v>15670</v>
      </c>
      <c r="AP110" s="14" t="n">
        <v>530</v>
      </c>
      <c r="AQ110" s="11" t="n">
        <v>26</v>
      </c>
      <c r="AR110" s="14" t="n">
        <v>33750</v>
      </c>
      <c r="AS110" s="14" t="n">
        <v>88377</v>
      </c>
      <c r="BA110" s="16" t="str">
        <f aca="false">IF(A111&lt;&gt;AA110,A111&amp;"/"&amp;AA110,A111)</f>
        <v>78/77</v>
      </c>
      <c r="BB110" s="16" t="str">
        <f aca="false">IF(B110&lt;&gt;AB110,B110&amp;CHAR(10)&amp;AB110,B110)</f>
        <v>AAD154</v>
      </c>
      <c r="BC110" s="16" t="n">
        <f aca="false">IF(C110&lt;&gt;AC110,C110&amp;CHAR(10)&amp;AC110,C110)</f>
        <v>6110</v>
      </c>
      <c r="BD110" s="16" t="str">
        <f aca="false">IF(D110&lt;&gt;AD110,D110&amp;CHAR(10)&amp;AD110,D110)</f>
        <v>Automotive Technology</v>
      </c>
      <c r="BE110" s="16" t="str">
        <f aca="false">IF(E110&lt;&gt;AE110,E110&amp;CHAR(10)&amp;AE110,E110)</f>
        <v>Instructor</v>
      </c>
      <c r="BF110" s="16" t="str">
        <f aca="false">IF(F110&lt;&gt;AF110,F110&amp;CHAR(10)&amp;AF110,F110)</f>
        <v>Egana, Joel E.</v>
      </c>
      <c r="BG110" s="13" t="n">
        <f aca="false">IF(G110&lt;&gt;AG110,TEXT(G110,"MM/DD/YY")&amp;CHAR(10)&amp;TEXT(AG110,"MM/DD/YY"),G110)</f>
        <v>40452</v>
      </c>
      <c r="BH110" s="17" t="str">
        <f aca="false">IF(H110&lt;&gt;AH110,H110&amp;CHAR(10)&amp;AH110,H110)</f>
        <v>J-7-a</v>
      </c>
      <c r="BI110" s="13" t="n">
        <f aca="false">IF(I110&lt;&gt;AI110,TEXT(I110,"MM/DD/YY")&amp;CHAR(10)&amp;TEXT(AI110,"MM/DD/YY"),I110)</f>
        <v>45505</v>
      </c>
      <c r="BJ110" s="18" t="n">
        <f aca="false">IF(J110&lt;&gt;AJ110,TEXT(J110,"$###,###")&amp;CHAR(10)&amp;TEXT(AJ110,"$###,###"),J110)</f>
        <v>54627</v>
      </c>
      <c r="BK110" s="18" t="n">
        <f aca="false">IF(K110&lt;&gt;AK110,TEXT(K110,"$###,###")&amp;CHAR(10)&amp;TEXT(AK110,"$###,###"),K110)</f>
        <v>16077</v>
      </c>
      <c r="BL110" s="18" t="n">
        <f aca="false">IF(AND(L110&lt;&gt;"-",L110&lt;&gt;AL110),TEXT(L110,"$###,##0")&amp;CHAR(10)&amp;TEXT(AL110,"$###,##0"),L110)</f>
        <v>495</v>
      </c>
      <c r="BM110" s="18" t="n">
        <f aca="false">IF(M110&lt;&gt;AM110,TEXT(M110,"$###,###")&amp;CHAR(10)&amp;TEXT(AM110,"$###,###"),M110)</f>
        <v>792</v>
      </c>
      <c r="BN110" s="18" t="n">
        <f aca="false">IF(AND(N110&lt;&gt;"-",N110&lt;&gt;AN110),TEXT(N110,"$###,##0")&amp;CHAR(10)&amp;TEXT(AN110,"$###,##0"),N110)</f>
        <v>187</v>
      </c>
      <c r="BO110" s="18" t="n">
        <f aca="false">IF(AND(O110&lt;&gt;"-",O110&lt;&gt;AO110),TEXT(O110,"$###,##0")&amp;CHAR(10)&amp;TEXT(AO110,"$###,##0"),O110)</f>
        <v>15670</v>
      </c>
      <c r="BP110" s="18" t="n">
        <f aca="false">IF(AND(P110&lt;&gt;"-",P110&lt;&gt;AP110),TEXT(P110,"$###,##0")&amp;CHAR(10)&amp;TEXT(AP110,"$###,##0"),P110)</f>
        <v>530</v>
      </c>
      <c r="BQ110" s="17" t="n">
        <f aca="false">IF(Q110&lt;&gt;AQ110,Q110&amp;CHAR(10)&amp;AQ110,Q110)</f>
        <v>26</v>
      </c>
      <c r="BR110" s="18" t="n">
        <f aca="false">IF(R110&lt;&gt;AR110,TEXT(R110,"$###,###")&amp;CHAR(10)&amp;TEXT(AR110,"$###,###"),R110)</f>
        <v>33750</v>
      </c>
      <c r="BS110" s="18" t="n">
        <f aca="false">IF(S110&lt;&gt;AS110,TEXT(S110,"$###,###")&amp;CHAR(10)&amp;TEXT(AS110,"$###,###"),S110)</f>
        <v>88377</v>
      </c>
    </row>
    <row r="111" customFormat="false" ht="12.8" hidden="false" customHeight="false" outlineLevel="0" collapsed="false">
      <c r="A111" s="10" t="n">
        <v>78</v>
      </c>
      <c r="B111" s="11" t="s">
        <v>422</v>
      </c>
      <c r="C111" s="11" t="n">
        <v>6110</v>
      </c>
      <c r="D111" s="12" t="s">
        <v>82</v>
      </c>
      <c r="E111" s="12" t="s">
        <v>423</v>
      </c>
      <c r="F111" s="12" t="s">
        <v>424</v>
      </c>
      <c r="G111" s="13" t="n">
        <v>41680</v>
      </c>
      <c r="H111" s="11" t="s">
        <v>24</v>
      </c>
      <c r="I111" s="13" t="n">
        <v>45514</v>
      </c>
      <c r="J111" s="14" t="n">
        <v>37614</v>
      </c>
      <c r="K111" s="14" t="n">
        <v>11070</v>
      </c>
      <c r="L111" s="14" t="n">
        <v>495</v>
      </c>
      <c r="M111" s="14" t="n">
        <v>545</v>
      </c>
      <c r="N111" s="14" t="n">
        <v>187</v>
      </c>
      <c r="O111" s="14" t="n">
        <v>9339</v>
      </c>
      <c r="P111" s="14" t="n">
        <v>530</v>
      </c>
      <c r="Q111" s="11" t="n">
        <v>26</v>
      </c>
      <c r="R111" s="14" t="n">
        <v>22166</v>
      </c>
      <c r="S111" s="14" t="n">
        <v>59780</v>
      </c>
      <c r="X111" s="0" t="str">
        <f aca="false">B111</f>
        <v>AAD155</v>
      </c>
      <c r="Y111" s="15" t="n">
        <f aca="false">(B111=AB111)</f>
        <v>1</v>
      </c>
      <c r="AA111" s="12" t="n">
        <v>78</v>
      </c>
      <c r="AB111" s="11" t="s">
        <v>422</v>
      </c>
      <c r="AC111" s="11" t="n">
        <v>6110</v>
      </c>
      <c r="AD111" s="12" t="s">
        <v>82</v>
      </c>
      <c r="AE111" s="12" t="s">
        <v>423</v>
      </c>
      <c r="AF111" s="12" t="s">
        <v>424</v>
      </c>
      <c r="AG111" s="13" t="n">
        <v>41680</v>
      </c>
      <c r="AH111" s="11" t="s">
        <v>24</v>
      </c>
      <c r="AI111" s="13" t="n">
        <v>45514</v>
      </c>
      <c r="AJ111" s="14" t="n">
        <v>37614</v>
      </c>
      <c r="AK111" s="14" t="n">
        <v>11070</v>
      </c>
      <c r="AL111" s="14" t="n">
        <v>495</v>
      </c>
      <c r="AM111" s="14" t="n">
        <v>545</v>
      </c>
      <c r="AN111" s="14" t="n">
        <v>187</v>
      </c>
      <c r="AO111" s="14" t="n">
        <v>9339</v>
      </c>
      <c r="AP111" s="14" t="n">
        <v>530</v>
      </c>
      <c r="AQ111" s="11" t="n">
        <v>26</v>
      </c>
      <c r="AR111" s="14" t="n">
        <v>22166</v>
      </c>
      <c r="AS111" s="14" t="n">
        <v>59780</v>
      </c>
      <c r="BA111" s="16" t="str">
        <f aca="false">IF(A112&lt;&gt;AA111,A112&amp;"/"&amp;AA111,A112)</f>
        <v>89/78</v>
      </c>
      <c r="BB111" s="16" t="str">
        <f aca="false">IF(B111&lt;&gt;AB111,B111&amp;CHAR(10)&amp;AB111,B111)</f>
        <v>AAD155</v>
      </c>
      <c r="BC111" s="16" t="n">
        <f aca="false">IF(C111&lt;&gt;AC111,C111&amp;CHAR(10)&amp;AC111,C111)</f>
        <v>6110</v>
      </c>
      <c r="BD111" s="16" t="str">
        <f aca="false">IF(D111&lt;&gt;AD111,D111&amp;CHAR(10)&amp;AD111,D111)</f>
        <v>Automotive Technology</v>
      </c>
      <c r="BE111" s="16" t="str">
        <f aca="false">IF(E111&lt;&gt;AE111,E111&amp;CHAR(10)&amp;AE111,E111)</f>
        <v>Tool Mechanic</v>
      </c>
      <c r="BF111" s="16" t="str">
        <f aca="false">IF(F111&lt;&gt;AF111,F111&amp;CHAR(10)&amp;AF111,F111)</f>
        <v>Josha, Golder C.</v>
      </c>
      <c r="BG111" s="13" t="n">
        <f aca="false">IF(G111&lt;&gt;AG111,TEXT(G111,"MM/DD/YY")&amp;CHAR(10)&amp;TEXT(AG111,"MM/DD/YY"),G111)</f>
        <v>41680</v>
      </c>
      <c r="BH111" s="17" t="str">
        <f aca="false">IF(H111&lt;&gt;AH111,H111&amp;CHAR(10)&amp;AH111,H111)</f>
        <v>F-9</v>
      </c>
      <c r="BI111" s="13" t="n">
        <f aca="false">IF(I111&lt;&gt;AI111,TEXT(I111,"MM/DD/YY")&amp;CHAR(10)&amp;TEXT(AI111,"MM/DD/YY"),I111)</f>
        <v>45514</v>
      </c>
      <c r="BJ111" s="18" t="n">
        <f aca="false">IF(J111&lt;&gt;AJ111,TEXT(J111,"$###,###")&amp;CHAR(10)&amp;TEXT(AJ111,"$###,###"),J111)</f>
        <v>37614</v>
      </c>
      <c r="BK111" s="18" t="n">
        <f aca="false">IF(K111&lt;&gt;AK111,TEXT(K111,"$###,###")&amp;CHAR(10)&amp;TEXT(AK111,"$###,###"),K111)</f>
        <v>11070</v>
      </c>
      <c r="BL111" s="18" t="n">
        <f aca="false">IF(AND(L111&lt;&gt;"-",L111&lt;&gt;AL111),TEXT(L111,"$###,##0")&amp;CHAR(10)&amp;TEXT(AL111,"$###,##0"),L111)</f>
        <v>495</v>
      </c>
      <c r="BM111" s="18" t="n">
        <f aca="false">IF(M111&lt;&gt;AM111,TEXT(M111,"$###,###")&amp;CHAR(10)&amp;TEXT(AM111,"$###,###"),M111)</f>
        <v>545</v>
      </c>
      <c r="BN111" s="18" t="n">
        <f aca="false">IF(AND(N111&lt;&gt;"-",N111&lt;&gt;AN111),TEXT(N111,"$###,##0")&amp;CHAR(10)&amp;TEXT(AN111,"$###,##0"),N111)</f>
        <v>187</v>
      </c>
      <c r="BO111" s="18" t="n">
        <f aca="false">IF(AND(O111&lt;&gt;"-",O111&lt;&gt;AO111),TEXT(O111,"$###,##0")&amp;CHAR(10)&amp;TEXT(AO111,"$###,##0"),O111)</f>
        <v>9339</v>
      </c>
      <c r="BP111" s="18" t="n">
        <f aca="false">IF(AND(P111&lt;&gt;"-",P111&lt;&gt;AP111),TEXT(P111,"$###,##0")&amp;CHAR(10)&amp;TEXT(AP111,"$###,##0"),P111)</f>
        <v>530</v>
      </c>
      <c r="BQ111" s="17" t="n">
        <f aca="false">IF(Q111&lt;&gt;AQ111,Q111&amp;CHAR(10)&amp;AQ111,Q111)</f>
        <v>26</v>
      </c>
      <c r="BR111" s="18" t="n">
        <f aca="false">IF(R111&lt;&gt;AR111,TEXT(R111,"$###,###")&amp;CHAR(10)&amp;TEXT(AR111,"$###,###"),R111)</f>
        <v>22166</v>
      </c>
      <c r="BS111" s="18" t="n">
        <f aca="false">IF(S111&lt;&gt;AS111,TEXT(S111,"$###,###")&amp;CHAR(10)&amp;TEXT(AS111,"$###,###"),S111)</f>
        <v>59780</v>
      </c>
    </row>
    <row r="112" customFormat="false" ht="12.8" hidden="false" customHeight="false" outlineLevel="0" collapsed="false">
      <c r="A112" s="10" t="n">
        <v>89</v>
      </c>
      <c r="B112" s="11" t="s">
        <v>425</v>
      </c>
      <c r="C112" s="11" t="n">
        <v>6710</v>
      </c>
      <c r="D112" s="12" t="s">
        <v>212</v>
      </c>
      <c r="E112" s="12" t="s">
        <v>54</v>
      </c>
      <c r="F112" s="12" t="s">
        <v>426</v>
      </c>
      <c r="G112" s="13" t="n">
        <v>44050</v>
      </c>
      <c r="H112" s="11" t="s">
        <v>120</v>
      </c>
      <c r="I112" s="13" t="n">
        <v>45505</v>
      </c>
      <c r="J112" s="14" t="n">
        <v>44326</v>
      </c>
      <c r="K112" s="14" t="n">
        <v>13045</v>
      </c>
      <c r="L112" s="14" t="n">
        <v>0</v>
      </c>
      <c r="M112" s="14" t="n">
        <v>643</v>
      </c>
      <c r="N112" s="14" t="n">
        <v>187</v>
      </c>
      <c r="O112" s="14" t="n">
        <v>0</v>
      </c>
      <c r="P112" s="14" t="n">
        <v>0</v>
      </c>
      <c r="Q112" s="11" t="n">
        <v>26</v>
      </c>
      <c r="R112" s="14" t="n">
        <v>13875</v>
      </c>
      <c r="S112" s="14" t="n">
        <v>58201</v>
      </c>
      <c r="X112" s="0" t="str">
        <f aca="false">B112</f>
        <v>AAD156</v>
      </c>
      <c r="Y112" s="15" t="n">
        <f aca="false">(B112=AB112)</f>
        <v>1</v>
      </c>
      <c r="AA112" s="12" t="n">
        <v>89</v>
      </c>
      <c r="AB112" s="11" t="s">
        <v>425</v>
      </c>
      <c r="AC112" s="11" t="n">
        <v>6710</v>
      </c>
      <c r="AD112" s="12" t="s">
        <v>212</v>
      </c>
      <c r="AE112" s="12" t="s">
        <v>54</v>
      </c>
      <c r="AF112" s="12" t="s">
        <v>426</v>
      </c>
      <c r="AG112" s="13" t="n">
        <v>44050</v>
      </c>
      <c r="AH112" s="11" t="s">
        <v>120</v>
      </c>
      <c r="AI112" s="13" t="n">
        <v>45505</v>
      </c>
      <c r="AJ112" s="14" t="n">
        <v>44326</v>
      </c>
      <c r="AK112" s="14" t="n">
        <v>13045</v>
      </c>
      <c r="AL112" s="14" t="n">
        <v>0</v>
      </c>
      <c r="AM112" s="14" t="n">
        <v>643</v>
      </c>
      <c r="AN112" s="14" t="n">
        <v>187</v>
      </c>
      <c r="AO112" s="14" t="n">
        <v>0</v>
      </c>
      <c r="AP112" s="14" t="n">
        <v>0</v>
      </c>
      <c r="AQ112" s="11" t="n">
        <v>26</v>
      </c>
      <c r="AR112" s="14" t="n">
        <v>13875</v>
      </c>
      <c r="AS112" s="14" t="n">
        <v>58201</v>
      </c>
      <c r="BA112" s="16" t="str">
        <f aca="false">IF(A113&lt;&gt;AA112,A113&amp;"/"&amp;AA112,A113)</f>
        <v>90/89</v>
      </c>
      <c r="BB112" s="16" t="str">
        <f aca="false">IF(B112&lt;&gt;AB112,B112&amp;CHAR(10)&amp;AB112,B112)</f>
        <v>AAD156</v>
      </c>
      <c r="BC112" s="16" t="n">
        <f aca="false">IF(C112&lt;&gt;AC112,C112&amp;CHAR(10)&amp;AC112,C112)</f>
        <v>6710</v>
      </c>
      <c r="BD112" s="16" t="str">
        <f aca="false">IF(D112&lt;&gt;AD112,D112&amp;CHAR(10)&amp;AD112,D112)</f>
        <v>Nursing and Allied Health</v>
      </c>
      <c r="BE112" s="16" t="str">
        <f aca="false">IF(E112&lt;&gt;AE112,E112&amp;CHAR(10)&amp;AE112,E112)</f>
        <v>Instructor</v>
      </c>
      <c r="BF112" s="16" t="str">
        <f aca="false">IF(F112&lt;&gt;AF112,F112&amp;CHAR(10)&amp;AF112,F112)</f>
        <v>Mui, Eva Marie L.</v>
      </c>
      <c r="BG112" s="13" t="n">
        <f aca="false">IF(G112&lt;&gt;AG112,TEXT(G112,"MM/DD/YY")&amp;CHAR(10)&amp;TEXT(AG112,"MM/DD/YY"),G112)</f>
        <v>44050</v>
      </c>
      <c r="BH112" s="17" t="str">
        <f aca="false">IF(H112&lt;&gt;AH112,H112&amp;CHAR(10)&amp;AH112,H112)</f>
        <v>J-1-d</v>
      </c>
      <c r="BI112" s="13" t="n">
        <f aca="false">IF(I112&lt;&gt;AI112,TEXT(I112,"MM/DD/YY")&amp;CHAR(10)&amp;TEXT(AI112,"MM/DD/YY"),I112)</f>
        <v>45505</v>
      </c>
      <c r="BJ112" s="18" t="n">
        <f aca="false">IF(J112&lt;&gt;AJ112,TEXT(J112,"$###,###")&amp;CHAR(10)&amp;TEXT(AJ112,"$###,###"),J112)</f>
        <v>44326</v>
      </c>
      <c r="BK112" s="18" t="n">
        <f aca="false">IF(K112&lt;&gt;AK112,TEXT(K112,"$###,###")&amp;CHAR(10)&amp;TEXT(AK112,"$###,###"),K112)</f>
        <v>13045</v>
      </c>
      <c r="BL112" s="18" t="n">
        <f aca="false">IF(AND(L112&lt;&gt;"-",L112&lt;&gt;AL112),TEXT(L112,"$###,##0")&amp;CHAR(10)&amp;TEXT(AL112,"$###,##0"),L112)</f>
        <v>0</v>
      </c>
      <c r="BM112" s="18" t="n">
        <f aca="false">IF(M112&lt;&gt;AM112,TEXT(M112,"$###,###")&amp;CHAR(10)&amp;TEXT(AM112,"$###,###"),M112)</f>
        <v>643</v>
      </c>
      <c r="BN112" s="18" t="n">
        <f aca="false">IF(AND(N112&lt;&gt;"-",N112&lt;&gt;AN112),TEXT(N112,"$###,##0")&amp;CHAR(10)&amp;TEXT(AN112,"$###,##0"),N112)</f>
        <v>187</v>
      </c>
      <c r="BO112" s="18" t="n">
        <f aca="false">IF(AND(O112&lt;&gt;"-",O112&lt;&gt;AO112),TEXT(O112,"$###,##0")&amp;CHAR(10)&amp;TEXT(AO112,"$###,##0"),O112)</f>
        <v>0</v>
      </c>
      <c r="BP112" s="18" t="n">
        <f aca="false">IF(AND(P112&lt;&gt;"-",P112&lt;&gt;AP112),TEXT(P112,"$###,##0")&amp;CHAR(10)&amp;TEXT(AP112,"$###,##0"),P112)</f>
        <v>0</v>
      </c>
      <c r="BQ112" s="17" t="n">
        <f aca="false">IF(Q112&lt;&gt;AQ112,Q112&amp;CHAR(10)&amp;AQ112,Q112)</f>
        <v>26</v>
      </c>
      <c r="BR112" s="18" t="n">
        <f aca="false">IF(R112&lt;&gt;AR112,TEXT(R112,"$###,###")&amp;CHAR(10)&amp;TEXT(AR112,"$###,###"),R112)</f>
        <v>13875</v>
      </c>
      <c r="BS112" s="18" t="n">
        <f aca="false">IF(S112&lt;&gt;AS112,TEXT(S112,"$###,###")&amp;CHAR(10)&amp;TEXT(AS112,"$###,###"),S112)</f>
        <v>58201</v>
      </c>
    </row>
    <row r="113" customFormat="false" ht="12.8" hidden="false" customHeight="false" outlineLevel="0" collapsed="false">
      <c r="A113" s="10" t="n">
        <v>90</v>
      </c>
      <c r="B113" s="11" t="s">
        <v>427</v>
      </c>
      <c r="C113" s="11" t="n">
        <v>6710</v>
      </c>
      <c r="D113" s="12" t="s">
        <v>212</v>
      </c>
      <c r="E113" s="12" t="s">
        <v>83</v>
      </c>
      <c r="F113" s="12" t="s">
        <v>428</v>
      </c>
      <c r="G113" s="13" t="n">
        <v>43325</v>
      </c>
      <c r="H113" s="11" t="s">
        <v>429</v>
      </c>
      <c r="I113" s="13" t="n">
        <v>45505</v>
      </c>
      <c r="J113" s="14" t="n">
        <v>44184</v>
      </c>
      <c r="K113" s="14" t="n">
        <v>13003</v>
      </c>
      <c r="L113" s="14" t="n">
        <v>495</v>
      </c>
      <c r="M113" s="14" t="n">
        <v>641</v>
      </c>
      <c r="N113" s="14" t="n">
        <v>187</v>
      </c>
      <c r="O113" s="14" t="n">
        <v>3994</v>
      </c>
      <c r="P113" s="14" t="n">
        <v>298</v>
      </c>
      <c r="Q113" s="11" t="n">
        <v>21</v>
      </c>
      <c r="R113" s="14" t="n">
        <v>18618</v>
      </c>
      <c r="S113" s="14" t="n">
        <v>62802</v>
      </c>
      <c r="X113" s="0" t="str">
        <f aca="false">B113</f>
        <v>AAD157</v>
      </c>
      <c r="Y113" s="15" t="n">
        <f aca="false">(B113=AB113)</f>
        <v>1</v>
      </c>
      <c r="AA113" s="12" t="n">
        <v>90</v>
      </c>
      <c r="AB113" s="11" t="s">
        <v>427</v>
      </c>
      <c r="AC113" s="11" t="n">
        <v>6710</v>
      </c>
      <c r="AD113" s="12" t="s">
        <v>212</v>
      </c>
      <c r="AE113" s="12" t="s">
        <v>83</v>
      </c>
      <c r="AF113" s="12" t="s">
        <v>428</v>
      </c>
      <c r="AG113" s="13" t="n">
        <v>43325</v>
      </c>
      <c r="AH113" s="11" t="s">
        <v>429</v>
      </c>
      <c r="AI113" s="13" t="n">
        <v>45505</v>
      </c>
      <c r="AJ113" s="14" t="n">
        <v>44184</v>
      </c>
      <c r="AK113" s="14" t="n">
        <v>13003</v>
      </c>
      <c r="AL113" s="14" t="n">
        <v>495</v>
      </c>
      <c r="AM113" s="14" t="n">
        <v>641</v>
      </c>
      <c r="AN113" s="14" t="n">
        <v>187</v>
      </c>
      <c r="AO113" s="14" t="n">
        <v>3994</v>
      </c>
      <c r="AP113" s="14" t="n">
        <v>298</v>
      </c>
      <c r="AQ113" s="11" t="n">
        <v>21</v>
      </c>
      <c r="AR113" s="14" t="n">
        <v>18618</v>
      </c>
      <c r="AS113" s="14" t="n">
        <v>62802</v>
      </c>
      <c r="BA113" s="16" t="str">
        <f aca="false">IF(A114&lt;&gt;AA113,A114&amp;"/"&amp;AA113,A114)</f>
        <v>91/90</v>
      </c>
      <c r="BB113" s="16" t="str">
        <f aca="false">IF(B113&lt;&gt;AB113,B113&amp;CHAR(10)&amp;AB113,B113)</f>
        <v>AAD157</v>
      </c>
      <c r="BC113" s="16" t="n">
        <f aca="false">IF(C113&lt;&gt;AC113,C113&amp;CHAR(10)&amp;AC113,C113)</f>
        <v>6710</v>
      </c>
      <c r="BD113" s="16" t="str">
        <f aca="false">IF(D113&lt;&gt;AD113,D113&amp;CHAR(10)&amp;AD113,D113)</f>
        <v>Nursing and Allied Health</v>
      </c>
      <c r="BE113" s="16" t="str">
        <f aca="false">IF(E113&lt;&gt;AE113,E113&amp;CHAR(10)&amp;AE113,E113)</f>
        <v>Assistant Instructor</v>
      </c>
      <c r="BF113" s="16" t="str">
        <f aca="false">IF(F113&lt;&gt;AF113,F113&amp;CHAR(10)&amp;AF113,F113)</f>
        <v>Tyquiengco, Rolland R.</v>
      </c>
      <c r="BG113" s="13" t="n">
        <f aca="false">IF(G113&lt;&gt;AG113,TEXT(G113,"MM/DD/YY")&amp;CHAR(10)&amp;TEXT(AG113,"MM/DD/YY"),G113)</f>
        <v>43325</v>
      </c>
      <c r="BH113" s="17" t="str">
        <f aca="false">IF(H113&lt;&gt;AH113,H113&amp;CHAR(10)&amp;AH113,H113)</f>
        <v>I-6-b</v>
      </c>
      <c r="BI113" s="13" t="n">
        <f aca="false">IF(I113&lt;&gt;AI113,TEXT(I113,"MM/DD/YY")&amp;CHAR(10)&amp;TEXT(AI113,"MM/DD/YY"),I113)</f>
        <v>45505</v>
      </c>
      <c r="BJ113" s="18" t="n">
        <f aca="false">IF(J113&lt;&gt;AJ113,TEXT(J113,"$###,###")&amp;CHAR(10)&amp;TEXT(AJ113,"$###,###"),J113)</f>
        <v>44184</v>
      </c>
      <c r="BK113" s="18" t="n">
        <f aca="false">IF(K113&lt;&gt;AK113,TEXT(K113,"$###,###")&amp;CHAR(10)&amp;TEXT(AK113,"$###,###"),K113)</f>
        <v>13003</v>
      </c>
      <c r="BL113" s="18" t="n">
        <f aca="false">IF(AND(L113&lt;&gt;"-",L113&lt;&gt;AL113),TEXT(L113,"$###,##0")&amp;CHAR(10)&amp;TEXT(AL113,"$###,##0"),L113)</f>
        <v>495</v>
      </c>
      <c r="BM113" s="18" t="n">
        <f aca="false">IF(M113&lt;&gt;AM113,TEXT(M113,"$###,###")&amp;CHAR(10)&amp;TEXT(AM113,"$###,###"),M113)</f>
        <v>641</v>
      </c>
      <c r="BN113" s="18" t="n">
        <f aca="false">IF(AND(N113&lt;&gt;"-",N113&lt;&gt;AN113),TEXT(N113,"$###,##0")&amp;CHAR(10)&amp;TEXT(AN113,"$###,##0"),N113)</f>
        <v>187</v>
      </c>
      <c r="BO113" s="18" t="n">
        <f aca="false">IF(AND(O113&lt;&gt;"-",O113&lt;&gt;AO113),TEXT(O113,"$###,##0")&amp;CHAR(10)&amp;TEXT(AO113,"$###,##0"),O113)</f>
        <v>3994</v>
      </c>
      <c r="BP113" s="18" t="n">
        <f aca="false">IF(AND(P113&lt;&gt;"-",P113&lt;&gt;AP113),TEXT(P113,"$###,##0")&amp;CHAR(10)&amp;TEXT(AP113,"$###,##0"),P113)</f>
        <v>298</v>
      </c>
      <c r="BQ113" s="17" t="n">
        <f aca="false">IF(Q113&lt;&gt;AQ113,Q113&amp;CHAR(10)&amp;AQ113,Q113)</f>
        <v>21</v>
      </c>
      <c r="BR113" s="18" t="n">
        <f aca="false">IF(R113&lt;&gt;AR113,TEXT(R113,"$###,###")&amp;CHAR(10)&amp;TEXT(AR113,"$###,###"),R113)</f>
        <v>18618</v>
      </c>
      <c r="BS113" s="18" t="n">
        <f aca="false">IF(S113&lt;&gt;AS113,TEXT(S113,"$###,###")&amp;CHAR(10)&amp;TEXT(AS113,"$###,###"),S113)</f>
        <v>62802</v>
      </c>
    </row>
    <row r="114" customFormat="false" ht="12.8" hidden="false" customHeight="false" outlineLevel="0" collapsed="false">
      <c r="A114" s="10" t="n">
        <v>91</v>
      </c>
      <c r="B114" s="11" t="s">
        <v>430</v>
      </c>
      <c r="C114" s="11" t="n">
        <v>6710</v>
      </c>
      <c r="D114" s="12" t="s">
        <v>212</v>
      </c>
      <c r="E114" s="12" t="s">
        <v>83</v>
      </c>
      <c r="F114" s="12" t="s">
        <v>431</v>
      </c>
      <c r="G114" s="13" t="n">
        <v>44050</v>
      </c>
      <c r="H114" s="11" t="s">
        <v>432</v>
      </c>
      <c r="I114" s="13" t="n">
        <v>45505</v>
      </c>
      <c r="J114" s="14" t="n">
        <v>41211</v>
      </c>
      <c r="K114" s="14" t="n">
        <v>12128</v>
      </c>
      <c r="L114" s="14" t="n">
        <v>495</v>
      </c>
      <c r="M114" s="14" t="n">
        <v>598</v>
      </c>
      <c r="N114" s="14" t="n">
        <v>187</v>
      </c>
      <c r="O114" s="14" t="n">
        <v>3994</v>
      </c>
      <c r="P114" s="14" t="n">
        <v>298</v>
      </c>
      <c r="Q114" s="11" t="n">
        <v>26</v>
      </c>
      <c r="R114" s="14" t="n">
        <v>17700</v>
      </c>
      <c r="S114" s="14" t="n">
        <v>58911</v>
      </c>
      <c r="X114" s="0" t="str">
        <f aca="false">B114</f>
        <v>AAD158</v>
      </c>
      <c r="Y114" s="15" t="n">
        <f aca="false">(B114=AB114)</f>
        <v>1</v>
      </c>
      <c r="AA114" s="12" t="n">
        <v>91</v>
      </c>
      <c r="AB114" s="11" t="s">
        <v>430</v>
      </c>
      <c r="AC114" s="11" t="n">
        <v>6710</v>
      </c>
      <c r="AD114" s="12" t="s">
        <v>212</v>
      </c>
      <c r="AE114" s="12" t="s">
        <v>83</v>
      </c>
      <c r="AF114" s="12" t="s">
        <v>431</v>
      </c>
      <c r="AG114" s="13" t="n">
        <v>44050</v>
      </c>
      <c r="AH114" s="11" t="s">
        <v>432</v>
      </c>
      <c r="AI114" s="13" t="n">
        <v>45505</v>
      </c>
      <c r="AJ114" s="14" t="n">
        <v>41211</v>
      </c>
      <c r="AK114" s="14" t="n">
        <v>12128</v>
      </c>
      <c r="AL114" s="14" t="n">
        <v>495</v>
      </c>
      <c r="AM114" s="14" t="n">
        <v>598</v>
      </c>
      <c r="AN114" s="14" t="n">
        <v>187</v>
      </c>
      <c r="AO114" s="14" t="n">
        <v>3994</v>
      </c>
      <c r="AP114" s="14" t="n">
        <v>298</v>
      </c>
      <c r="AQ114" s="11" t="n">
        <v>26</v>
      </c>
      <c r="AR114" s="14" t="n">
        <v>17700</v>
      </c>
      <c r="AS114" s="14" t="n">
        <v>58911</v>
      </c>
      <c r="BA114" s="16" t="str">
        <f aca="false">IF(A115&lt;&gt;AA114,A115&amp;"/"&amp;AA114,A115)</f>
        <v>92/91</v>
      </c>
      <c r="BB114" s="16" t="str">
        <f aca="false">IF(B114&lt;&gt;AB114,B114&amp;CHAR(10)&amp;AB114,B114)</f>
        <v>AAD158</v>
      </c>
      <c r="BC114" s="16" t="n">
        <f aca="false">IF(C114&lt;&gt;AC114,C114&amp;CHAR(10)&amp;AC114,C114)</f>
        <v>6710</v>
      </c>
      <c r="BD114" s="16" t="str">
        <f aca="false">IF(D114&lt;&gt;AD114,D114&amp;CHAR(10)&amp;AD114,D114)</f>
        <v>Nursing and Allied Health</v>
      </c>
      <c r="BE114" s="16" t="str">
        <f aca="false">IF(E114&lt;&gt;AE114,E114&amp;CHAR(10)&amp;AE114,E114)</f>
        <v>Assistant Instructor</v>
      </c>
      <c r="BF114" s="16" t="str">
        <f aca="false">IF(F114&lt;&gt;AF114,F114&amp;CHAR(10)&amp;AF114,F114)</f>
        <v>Chua, John Patrick C.</v>
      </c>
      <c r="BG114" s="13" t="n">
        <f aca="false">IF(G114&lt;&gt;AG114,TEXT(G114,"MM/DD/YY")&amp;CHAR(10)&amp;TEXT(AG114,"MM/DD/YY"),G114)</f>
        <v>44050</v>
      </c>
      <c r="BH114" s="17" t="str">
        <f aca="false">IF(H114&lt;&gt;AH114,H114&amp;CHAR(10)&amp;AH114,H114)</f>
        <v>I-4-c</v>
      </c>
      <c r="BI114" s="13" t="n">
        <f aca="false">IF(I114&lt;&gt;AI114,TEXT(I114,"MM/DD/YY")&amp;CHAR(10)&amp;TEXT(AI114,"MM/DD/YY"),I114)</f>
        <v>45505</v>
      </c>
      <c r="BJ114" s="18" t="n">
        <f aca="false">IF(J114&lt;&gt;AJ114,TEXT(J114,"$###,###")&amp;CHAR(10)&amp;TEXT(AJ114,"$###,###"),J114)</f>
        <v>41211</v>
      </c>
      <c r="BK114" s="18" t="n">
        <f aca="false">IF(K114&lt;&gt;AK114,TEXT(K114,"$###,###")&amp;CHAR(10)&amp;TEXT(AK114,"$###,###"),K114)</f>
        <v>12128</v>
      </c>
      <c r="BL114" s="18" t="n">
        <f aca="false">IF(AND(L114&lt;&gt;"-",L114&lt;&gt;AL114),TEXT(L114,"$###,##0")&amp;CHAR(10)&amp;TEXT(AL114,"$###,##0"),L114)</f>
        <v>495</v>
      </c>
      <c r="BM114" s="18" t="n">
        <f aca="false">IF(M114&lt;&gt;AM114,TEXT(M114,"$###,###")&amp;CHAR(10)&amp;TEXT(AM114,"$###,###"),M114)</f>
        <v>598</v>
      </c>
      <c r="BN114" s="18" t="n">
        <f aca="false">IF(AND(N114&lt;&gt;"-",N114&lt;&gt;AN114),TEXT(N114,"$###,##0")&amp;CHAR(10)&amp;TEXT(AN114,"$###,##0"),N114)</f>
        <v>187</v>
      </c>
      <c r="BO114" s="18" t="n">
        <f aca="false">IF(AND(O114&lt;&gt;"-",O114&lt;&gt;AO114),TEXT(O114,"$###,##0")&amp;CHAR(10)&amp;TEXT(AO114,"$###,##0"),O114)</f>
        <v>3994</v>
      </c>
      <c r="BP114" s="18" t="n">
        <f aca="false">IF(AND(P114&lt;&gt;"-",P114&lt;&gt;AP114),TEXT(P114,"$###,##0")&amp;CHAR(10)&amp;TEXT(AP114,"$###,##0"),P114)</f>
        <v>298</v>
      </c>
      <c r="BQ114" s="17" t="n">
        <f aca="false">IF(Q114&lt;&gt;AQ114,Q114&amp;CHAR(10)&amp;AQ114,Q114)</f>
        <v>26</v>
      </c>
      <c r="BR114" s="18" t="n">
        <f aca="false">IF(R114&lt;&gt;AR114,TEXT(R114,"$###,###")&amp;CHAR(10)&amp;TEXT(AR114,"$###,###"),R114)</f>
        <v>17700</v>
      </c>
      <c r="BS114" s="18" t="n">
        <f aca="false">IF(S114&lt;&gt;AS114,TEXT(S114,"$###,###")&amp;CHAR(10)&amp;TEXT(AS114,"$###,###"),S114)</f>
        <v>58911</v>
      </c>
    </row>
    <row r="115" customFormat="false" ht="12.8" hidden="false" customHeight="false" outlineLevel="0" collapsed="false">
      <c r="A115" s="10" t="n">
        <v>92</v>
      </c>
      <c r="B115" s="11" t="s">
        <v>433</v>
      </c>
      <c r="C115" s="11" t="n">
        <v>6710</v>
      </c>
      <c r="D115" s="12" t="s">
        <v>212</v>
      </c>
      <c r="E115" s="12" t="s">
        <v>129</v>
      </c>
      <c r="F115" s="12" t="s">
        <v>434</v>
      </c>
      <c r="G115" s="13" t="n">
        <v>36738</v>
      </c>
      <c r="H115" s="11" t="s">
        <v>435</v>
      </c>
      <c r="I115" s="13" t="n">
        <v>45505</v>
      </c>
      <c r="J115" s="14" t="n">
        <v>83371</v>
      </c>
      <c r="K115" s="14" t="n">
        <v>24536</v>
      </c>
      <c r="L115" s="14" t="n">
        <v>0</v>
      </c>
      <c r="M115" s="14" t="n">
        <v>1209</v>
      </c>
      <c r="N115" s="14" t="n">
        <v>187</v>
      </c>
      <c r="O115" s="14" t="n">
        <v>0</v>
      </c>
      <c r="P115" s="14" t="n">
        <v>0</v>
      </c>
      <c r="Q115" s="11" t="n">
        <v>26</v>
      </c>
      <c r="R115" s="14" t="n">
        <v>25932</v>
      </c>
      <c r="S115" s="14" t="n">
        <v>109303</v>
      </c>
      <c r="X115" s="0" t="str">
        <f aca="false">B115</f>
        <v>AAD159</v>
      </c>
      <c r="Y115" s="15" t="n">
        <f aca="false">(B115=AB115)</f>
        <v>1</v>
      </c>
      <c r="AA115" s="12" t="n">
        <v>92</v>
      </c>
      <c r="AB115" s="11" t="s">
        <v>433</v>
      </c>
      <c r="AC115" s="11" t="n">
        <v>6710</v>
      </c>
      <c r="AD115" s="12" t="s">
        <v>212</v>
      </c>
      <c r="AE115" s="12" t="s">
        <v>129</v>
      </c>
      <c r="AF115" s="12" t="s">
        <v>434</v>
      </c>
      <c r="AG115" s="13" t="n">
        <v>36738</v>
      </c>
      <c r="AH115" s="11" t="s">
        <v>435</v>
      </c>
      <c r="AI115" s="13" t="n">
        <v>45505</v>
      </c>
      <c r="AJ115" s="14" t="n">
        <v>83371</v>
      </c>
      <c r="AK115" s="14" t="n">
        <v>24536</v>
      </c>
      <c r="AL115" s="14" t="n">
        <v>0</v>
      </c>
      <c r="AM115" s="14" t="n">
        <v>1209</v>
      </c>
      <c r="AN115" s="14" t="n">
        <v>187</v>
      </c>
      <c r="AO115" s="14" t="n">
        <v>0</v>
      </c>
      <c r="AP115" s="14" t="n">
        <v>0</v>
      </c>
      <c r="AQ115" s="11" t="n">
        <v>26</v>
      </c>
      <c r="AR115" s="14" t="n">
        <v>25932</v>
      </c>
      <c r="AS115" s="14" t="n">
        <v>109303</v>
      </c>
      <c r="BA115" s="16" t="str">
        <f aca="false">IF(A116&lt;&gt;AA115,A116&amp;"/"&amp;AA115,A116)</f>
        <v>131/92</v>
      </c>
      <c r="BB115" s="16" t="str">
        <f aca="false">IF(B115&lt;&gt;AB115,B115&amp;CHAR(10)&amp;AB115,B115)</f>
        <v>AAD159</v>
      </c>
      <c r="BC115" s="16" t="n">
        <f aca="false">IF(C115&lt;&gt;AC115,C115&amp;CHAR(10)&amp;AC115,C115)</f>
        <v>6710</v>
      </c>
      <c r="BD115" s="16" t="str">
        <f aca="false">IF(D115&lt;&gt;AD115,D115&amp;CHAR(10)&amp;AD115,D115)</f>
        <v>Nursing and Allied Health</v>
      </c>
      <c r="BE115" s="16" t="str">
        <f aca="false">IF(E115&lt;&gt;AE115,E115&amp;CHAR(10)&amp;AE115,E115)</f>
        <v>Assistant Professor</v>
      </c>
      <c r="BF115" s="16" t="str">
        <f aca="false">IF(F115&lt;&gt;AF115,F115&amp;CHAR(10)&amp;AF115,F115)</f>
        <v>Mafnas, Barbara C.</v>
      </c>
      <c r="BG115" s="13" t="n">
        <f aca="false">IF(G115&lt;&gt;AG115,TEXT(G115,"MM/DD/YY")&amp;CHAR(10)&amp;TEXT(AG115,"MM/DD/YY"),G115)</f>
        <v>36738</v>
      </c>
      <c r="BH115" s="17" t="str">
        <f aca="false">IF(H115&lt;&gt;AH115,H115&amp;CHAR(10)&amp;AH115,H115)</f>
        <v>K-15-a</v>
      </c>
      <c r="BI115" s="13" t="n">
        <f aca="false">IF(I115&lt;&gt;AI115,TEXT(I115,"MM/DD/YY")&amp;CHAR(10)&amp;TEXT(AI115,"MM/DD/YY"),I115)</f>
        <v>45505</v>
      </c>
      <c r="BJ115" s="18" t="n">
        <f aca="false">IF(J115&lt;&gt;AJ115,TEXT(J115,"$###,###")&amp;CHAR(10)&amp;TEXT(AJ115,"$###,###"),J115)</f>
        <v>83371</v>
      </c>
      <c r="BK115" s="18" t="n">
        <f aca="false">IF(K115&lt;&gt;AK115,TEXT(K115,"$###,###")&amp;CHAR(10)&amp;TEXT(AK115,"$###,###"),K115)</f>
        <v>24536</v>
      </c>
      <c r="BL115" s="18" t="n">
        <f aca="false">IF(AND(L115&lt;&gt;"-",L115&lt;&gt;AL115),TEXT(L115,"$###,##0")&amp;CHAR(10)&amp;TEXT(AL115,"$###,##0"),L115)</f>
        <v>0</v>
      </c>
      <c r="BM115" s="18" t="n">
        <f aca="false">IF(M115&lt;&gt;AM115,TEXT(M115,"$###,###")&amp;CHAR(10)&amp;TEXT(AM115,"$###,###"),M115)</f>
        <v>1209</v>
      </c>
      <c r="BN115" s="18" t="n">
        <f aca="false">IF(AND(N115&lt;&gt;"-",N115&lt;&gt;AN115),TEXT(N115,"$###,##0")&amp;CHAR(10)&amp;TEXT(AN115,"$###,##0"),N115)</f>
        <v>187</v>
      </c>
      <c r="BO115" s="18" t="n">
        <f aca="false">IF(AND(O115&lt;&gt;"-",O115&lt;&gt;AO115),TEXT(O115,"$###,##0")&amp;CHAR(10)&amp;TEXT(AO115,"$###,##0"),O115)</f>
        <v>0</v>
      </c>
      <c r="BP115" s="18" t="n">
        <f aca="false">IF(AND(P115&lt;&gt;"-",P115&lt;&gt;AP115),TEXT(P115,"$###,##0")&amp;CHAR(10)&amp;TEXT(AP115,"$###,##0"),P115)</f>
        <v>0</v>
      </c>
      <c r="BQ115" s="17" t="n">
        <f aca="false">IF(Q115&lt;&gt;AQ115,Q115&amp;CHAR(10)&amp;AQ115,Q115)</f>
        <v>26</v>
      </c>
      <c r="BR115" s="18" t="n">
        <f aca="false">IF(R115&lt;&gt;AR115,TEXT(R115,"$###,###")&amp;CHAR(10)&amp;TEXT(AR115,"$###,###"),R115)</f>
        <v>25932</v>
      </c>
      <c r="BS115" s="18" t="n">
        <f aca="false">IF(S115&lt;&gt;AS115,TEXT(S115,"$###,###")&amp;CHAR(10)&amp;TEXT(AS115,"$###,###"),S115)</f>
        <v>109303</v>
      </c>
    </row>
    <row r="116" customFormat="false" ht="23.85" hidden="false" customHeight="false" outlineLevel="0" collapsed="false">
      <c r="A116" s="10" t="n">
        <v>131</v>
      </c>
      <c r="B116" s="11" t="s">
        <v>436</v>
      </c>
      <c r="C116" s="11" t="n">
        <v>7120</v>
      </c>
      <c r="D116" s="12" t="s">
        <v>188</v>
      </c>
      <c r="E116" s="12" t="s">
        <v>129</v>
      </c>
      <c r="F116" s="12" t="s">
        <v>437</v>
      </c>
      <c r="G116" s="13" t="n">
        <v>43374</v>
      </c>
      <c r="H116" s="11" t="s">
        <v>438</v>
      </c>
      <c r="I116" s="13" t="n">
        <v>45505</v>
      </c>
      <c r="J116" s="14" t="n">
        <v>57693</v>
      </c>
      <c r="K116" s="14" t="n">
        <v>16979</v>
      </c>
      <c r="L116" s="14" t="n">
        <v>0</v>
      </c>
      <c r="M116" s="14" t="n">
        <v>837</v>
      </c>
      <c r="N116" s="14" t="n">
        <v>187</v>
      </c>
      <c r="O116" s="14" t="n">
        <v>6116</v>
      </c>
      <c r="P116" s="14" t="n">
        <v>298</v>
      </c>
      <c r="Q116" s="11" t="n">
        <v>26</v>
      </c>
      <c r="R116" s="14" t="n">
        <v>24417</v>
      </c>
      <c r="S116" s="14" t="n">
        <v>82110</v>
      </c>
      <c r="X116" s="0" t="str">
        <f aca="false">B116</f>
        <v>AAD160</v>
      </c>
      <c r="Y116" s="15" t="n">
        <f aca="false">(B116=AB116)</f>
        <v>1</v>
      </c>
      <c r="AA116" s="12" t="n">
        <v>131</v>
      </c>
      <c r="AB116" s="11" t="s">
        <v>436</v>
      </c>
      <c r="AC116" s="11" t="n">
        <v>7120</v>
      </c>
      <c r="AD116" s="12" t="s">
        <v>188</v>
      </c>
      <c r="AE116" s="12" t="s">
        <v>129</v>
      </c>
      <c r="AF116" s="12" t="s">
        <v>437</v>
      </c>
      <c r="AG116" s="13" t="n">
        <v>43374</v>
      </c>
      <c r="AH116" s="11" t="s">
        <v>438</v>
      </c>
      <c r="AI116" s="13" t="n">
        <v>45505</v>
      </c>
      <c r="AJ116" s="14" t="n">
        <v>57693</v>
      </c>
      <c r="AK116" s="14" t="n">
        <v>16979</v>
      </c>
      <c r="AL116" s="14" t="n">
        <v>495</v>
      </c>
      <c r="AM116" s="14" t="n">
        <v>837</v>
      </c>
      <c r="AN116" s="14" t="n">
        <v>187</v>
      </c>
      <c r="AO116" s="14" t="n">
        <v>6116</v>
      </c>
      <c r="AP116" s="14" t="n">
        <v>298</v>
      </c>
      <c r="AQ116" s="11" t="n">
        <v>26</v>
      </c>
      <c r="AR116" s="14" t="n">
        <v>24912</v>
      </c>
      <c r="AS116" s="14" t="n">
        <v>82605</v>
      </c>
      <c r="BA116" s="16" t="str">
        <f aca="false">IF(A117&lt;&gt;AA116,A117&amp;"/"&amp;AA116,A117)</f>
        <v>198/131</v>
      </c>
      <c r="BB116" s="16" t="str">
        <f aca="false">IF(B116&lt;&gt;AB116,B116&amp;CHAR(10)&amp;AB116,B116)</f>
        <v>AAD160</v>
      </c>
      <c r="BC116" s="16" t="n">
        <f aca="false">IF(C116&lt;&gt;AC116,C116&amp;CHAR(10)&amp;AC116,C116)</f>
        <v>7120</v>
      </c>
      <c r="BD116" s="16" t="str">
        <f aca="false">IF(D116&lt;&gt;AD116,D116&amp;CHAR(10)&amp;AD116,D116)</f>
        <v>Math and Science - Science</v>
      </c>
      <c r="BE116" s="16" t="str">
        <f aca="false">IF(E116&lt;&gt;AE116,E116&amp;CHAR(10)&amp;AE116,E116)</f>
        <v>Assistant Professor</v>
      </c>
      <c r="BF116" s="16" t="str">
        <f aca="false">IF(F116&lt;&gt;AF116,F116&amp;CHAR(10)&amp;AF116,F116)</f>
        <v>Paulino, Ronaldo M.</v>
      </c>
      <c r="BG116" s="13" t="n">
        <f aca="false">IF(G116&lt;&gt;AG116,TEXT(G116,"MM/DD/YY")&amp;CHAR(10)&amp;TEXT(AG116,"MM/DD/YY"),G116)</f>
        <v>43374</v>
      </c>
      <c r="BH116" s="17" t="str">
        <f aca="false">IF(H116&lt;&gt;AH116,H116&amp;CHAR(10)&amp;AH116,H116)</f>
        <v>K-5-d</v>
      </c>
      <c r="BI116" s="13" t="n">
        <f aca="false">IF(I116&lt;&gt;AI116,TEXT(I116,"MM/DD/YY")&amp;CHAR(10)&amp;TEXT(AI116,"MM/DD/YY"),I116)</f>
        <v>45505</v>
      </c>
      <c r="BJ116" s="18" t="n">
        <f aca="false">IF(J116&lt;&gt;AJ116,TEXT(J116,"$###,###")&amp;CHAR(10)&amp;TEXT(AJ116,"$###,###"),J116)</f>
        <v>57693</v>
      </c>
      <c r="BK116" s="18" t="n">
        <f aca="false">IF(K116&lt;&gt;AK116,TEXT(K116,"$###,###")&amp;CHAR(10)&amp;TEXT(AK116,"$###,###"),K116)</f>
        <v>16979</v>
      </c>
      <c r="BL116" s="18" t="str">
        <f aca="false">IF(AND(L116&lt;&gt;"-",L116&lt;&gt;AL116),TEXT(L116,"$###,##0")&amp;CHAR(10)&amp;TEXT(AL116,"$###,##0"),L116)</f>
        <v>$0
$495</v>
      </c>
      <c r="BM116" s="18" t="n">
        <f aca="false">IF(M116&lt;&gt;AM116,TEXT(M116,"$###,###")&amp;CHAR(10)&amp;TEXT(AM116,"$###,###"),M116)</f>
        <v>837</v>
      </c>
      <c r="BN116" s="18" t="n">
        <f aca="false">IF(AND(N116&lt;&gt;"-",N116&lt;&gt;AN116),TEXT(N116,"$###,##0")&amp;CHAR(10)&amp;TEXT(AN116,"$###,##0"),N116)</f>
        <v>187</v>
      </c>
      <c r="BO116" s="18" t="n">
        <f aca="false">IF(AND(O116&lt;&gt;"-",O116&lt;&gt;AO116),TEXT(O116,"$###,##0")&amp;CHAR(10)&amp;TEXT(AO116,"$###,##0"),O116)</f>
        <v>6116</v>
      </c>
      <c r="BP116" s="18" t="n">
        <f aca="false">IF(AND(P116&lt;&gt;"-",P116&lt;&gt;AP116),TEXT(P116,"$###,##0")&amp;CHAR(10)&amp;TEXT(AP116,"$###,##0"),P116)</f>
        <v>298</v>
      </c>
      <c r="BQ116" s="17" t="n">
        <f aca="false">IF(Q116&lt;&gt;AQ116,Q116&amp;CHAR(10)&amp;AQ116,Q116)</f>
        <v>26</v>
      </c>
      <c r="BR116" s="18" t="str">
        <f aca="false">IF(R116&lt;&gt;AR116,TEXT(R116,"$###,###")&amp;CHAR(10)&amp;TEXT(AR116,"$###,###"),R116)</f>
        <v>$24,417
$24,912</v>
      </c>
      <c r="BS116" s="18" t="str">
        <f aca="false">IF(S116&lt;&gt;AS116,TEXT(S116,"$###,###")&amp;CHAR(10)&amp;TEXT(AS116,"$###,###"),S116)</f>
        <v>$82,110
$82,605</v>
      </c>
    </row>
    <row r="117" customFormat="false" ht="23.85" hidden="false" customHeight="false" outlineLevel="0" collapsed="false">
      <c r="A117" s="10" t="n">
        <v>198</v>
      </c>
      <c r="B117" s="11" t="s">
        <v>439</v>
      </c>
      <c r="C117" s="11" t="n">
        <v>7810</v>
      </c>
      <c r="D117" s="12" t="s">
        <v>111</v>
      </c>
      <c r="E117" s="12" t="s">
        <v>54</v>
      </c>
      <c r="F117" s="12" t="s">
        <v>440</v>
      </c>
      <c r="G117" s="13" t="n">
        <v>40087</v>
      </c>
      <c r="H117" s="11" t="s">
        <v>237</v>
      </c>
      <c r="I117" s="13" t="n">
        <v>45505</v>
      </c>
      <c r="J117" s="14" t="n">
        <v>70055</v>
      </c>
      <c r="K117" s="14" t="n">
        <v>20617</v>
      </c>
      <c r="L117" s="14" t="n">
        <v>0</v>
      </c>
      <c r="M117" s="14" t="n">
        <v>1016</v>
      </c>
      <c r="N117" s="14" t="n">
        <v>187</v>
      </c>
      <c r="O117" s="14" t="n">
        <v>3994</v>
      </c>
      <c r="P117" s="14" t="n">
        <v>298</v>
      </c>
      <c r="Q117" s="11" t="n">
        <v>26</v>
      </c>
      <c r="R117" s="14" t="n">
        <v>26112</v>
      </c>
      <c r="S117" s="14" t="n">
        <v>96167</v>
      </c>
      <c r="X117" s="0" t="str">
        <f aca="false">B117</f>
        <v>AAD161</v>
      </c>
      <c r="Y117" s="15" t="n">
        <f aca="false">(B117=AB117)</f>
        <v>1</v>
      </c>
      <c r="AA117" s="12" t="n">
        <v>197</v>
      </c>
      <c r="AB117" s="11" t="s">
        <v>439</v>
      </c>
      <c r="AC117" s="11" t="n">
        <v>7810</v>
      </c>
      <c r="AD117" s="12" t="s">
        <v>111</v>
      </c>
      <c r="AE117" s="12" t="s">
        <v>54</v>
      </c>
      <c r="AF117" s="12" t="s">
        <v>440</v>
      </c>
      <c r="AG117" s="13" t="n">
        <v>41122</v>
      </c>
      <c r="AH117" s="11" t="s">
        <v>237</v>
      </c>
      <c r="AI117" s="13" t="n">
        <v>45505</v>
      </c>
      <c r="AJ117" s="14" t="n">
        <v>70055</v>
      </c>
      <c r="AK117" s="14" t="n">
        <v>20617</v>
      </c>
      <c r="AL117" s="14" t="n">
        <v>0</v>
      </c>
      <c r="AM117" s="14" t="n">
        <v>1016</v>
      </c>
      <c r="AN117" s="14" t="n">
        <v>187</v>
      </c>
      <c r="AO117" s="14" t="n">
        <v>3994</v>
      </c>
      <c r="AP117" s="14" t="n">
        <v>298</v>
      </c>
      <c r="AQ117" s="11" t="n">
        <v>26</v>
      </c>
      <c r="AR117" s="14" t="n">
        <v>26112</v>
      </c>
      <c r="AS117" s="14" t="n">
        <v>96167</v>
      </c>
      <c r="BA117" s="16" t="str">
        <f aca="false">IF(A118&lt;&gt;AA117,A118&amp;"/"&amp;AA117,A118)</f>
        <v>96/197</v>
      </c>
      <c r="BB117" s="16" t="str">
        <f aca="false">IF(B117&lt;&gt;AB117,B117&amp;CHAR(10)&amp;AB117,B117)</f>
        <v>AAD161</v>
      </c>
      <c r="BC117" s="16" t="n">
        <f aca="false">IF(C117&lt;&gt;AC117,C117&amp;CHAR(10)&amp;AC117,C117)</f>
        <v>7810</v>
      </c>
      <c r="BD117" s="16" t="str">
        <f aca="false">IF(D117&lt;&gt;AD117,D117&amp;CHAR(10)&amp;AD117,D117)</f>
        <v>Technology - Electronics</v>
      </c>
      <c r="BE117" s="16" t="str">
        <f aca="false">IF(E117&lt;&gt;AE117,E117&amp;CHAR(10)&amp;AE117,E117)</f>
        <v>Instructor</v>
      </c>
      <c r="BF117" s="16" t="str">
        <f aca="false">IF(F117&lt;&gt;AF117,F117&amp;CHAR(10)&amp;AF117,F117)</f>
        <v>Kuper, Terry F.</v>
      </c>
      <c r="BG117" s="13" t="str">
        <f aca="false">IF(G117&lt;&gt;AG117,TEXT(G117,"MM/DD/YY")&amp;CHAR(10)&amp;TEXT(AG117,"MM/DD/YY"),G117)</f>
        <v>10/01/09
08/01/12</v>
      </c>
      <c r="BH117" s="17" t="str">
        <f aca="false">IF(H117&lt;&gt;AH117,H117&amp;CHAR(10)&amp;AH117,H117)</f>
        <v>J-13-b</v>
      </c>
      <c r="BI117" s="13" t="n">
        <f aca="false">IF(I117&lt;&gt;AI117,TEXT(I117,"MM/DD/YY")&amp;CHAR(10)&amp;TEXT(AI117,"MM/DD/YY"),I117)</f>
        <v>45505</v>
      </c>
      <c r="BJ117" s="18" t="n">
        <f aca="false">IF(J117&lt;&gt;AJ117,TEXT(J117,"$###,###")&amp;CHAR(10)&amp;TEXT(AJ117,"$###,###"),J117)</f>
        <v>70055</v>
      </c>
      <c r="BK117" s="18" t="n">
        <f aca="false">IF(K117&lt;&gt;AK117,TEXT(K117,"$###,###")&amp;CHAR(10)&amp;TEXT(AK117,"$###,###"),K117)</f>
        <v>20617</v>
      </c>
      <c r="BL117" s="18" t="n">
        <f aca="false">IF(AND(L117&lt;&gt;"-",L117&lt;&gt;AL117),TEXT(L117,"$###,##0")&amp;CHAR(10)&amp;TEXT(AL117,"$###,##0"),L117)</f>
        <v>0</v>
      </c>
      <c r="BM117" s="18" t="n">
        <f aca="false">IF(M117&lt;&gt;AM117,TEXT(M117,"$###,###")&amp;CHAR(10)&amp;TEXT(AM117,"$###,###"),M117)</f>
        <v>1016</v>
      </c>
      <c r="BN117" s="18" t="n">
        <f aca="false">IF(AND(N117&lt;&gt;"-",N117&lt;&gt;AN117),TEXT(N117,"$###,##0")&amp;CHAR(10)&amp;TEXT(AN117,"$###,##0"),N117)</f>
        <v>187</v>
      </c>
      <c r="BO117" s="18" t="n">
        <f aca="false">IF(AND(O117&lt;&gt;"-",O117&lt;&gt;AO117),TEXT(O117,"$###,##0")&amp;CHAR(10)&amp;TEXT(AO117,"$###,##0"),O117)</f>
        <v>3994</v>
      </c>
      <c r="BP117" s="18" t="n">
        <f aca="false">IF(AND(P117&lt;&gt;"-",P117&lt;&gt;AP117),TEXT(P117,"$###,##0")&amp;CHAR(10)&amp;TEXT(AP117,"$###,##0"),P117)</f>
        <v>298</v>
      </c>
      <c r="BQ117" s="17" t="n">
        <f aca="false">IF(Q117&lt;&gt;AQ117,Q117&amp;CHAR(10)&amp;AQ117,Q117)</f>
        <v>26</v>
      </c>
      <c r="BR117" s="18" t="n">
        <f aca="false">IF(R117&lt;&gt;AR117,TEXT(R117,"$###,###")&amp;CHAR(10)&amp;TEXT(AR117,"$###,###"),R117)</f>
        <v>26112</v>
      </c>
      <c r="BS117" s="18" t="n">
        <f aca="false">IF(S117&lt;&gt;AS117,TEXT(S117,"$###,###")&amp;CHAR(10)&amp;TEXT(AS117,"$###,###"),S117)</f>
        <v>96167</v>
      </c>
    </row>
    <row r="118" customFormat="false" ht="12.8" hidden="false" customHeight="false" outlineLevel="0" collapsed="false">
      <c r="A118" s="10" t="n">
        <v>96</v>
      </c>
      <c r="B118" s="11" t="s">
        <v>441</v>
      </c>
      <c r="C118" s="11" t="n">
        <v>6730</v>
      </c>
      <c r="D118" s="12" t="s">
        <v>118</v>
      </c>
      <c r="E118" s="12" t="s">
        <v>54</v>
      </c>
      <c r="F118" s="12" t="s">
        <v>442</v>
      </c>
      <c r="G118" s="13" t="n">
        <v>44053</v>
      </c>
      <c r="H118" s="11" t="s">
        <v>443</v>
      </c>
      <c r="I118" s="13" t="n">
        <v>45505</v>
      </c>
      <c r="J118" s="14" t="n">
        <v>45669</v>
      </c>
      <c r="K118" s="14" t="n">
        <v>13440</v>
      </c>
      <c r="L118" s="14" t="n">
        <v>495</v>
      </c>
      <c r="M118" s="14" t="n">
        <v>662</v>
      </c>
      <c r="N118" s="14" t="n">
        <v>187</v>
      </c>
      <c r="O118" s="14" t="n">
        <v>9595</v>
      </c>
      <c r="P118" s="14" t="n">
        <v>328</v>
      </c>
      <c r="Q118" s="11" t="n">
        <v>26</v>
      </c>
      <c r="R118" s="14" t="n">
        <v>24708</v>
      </c>
      <c r="S118" s="14" t="n">
        <v>70377</v>
      </c>
      <c r="X118" s="0" t="str">
        <f aca="false">B118</f>
        <v>AAD162</v>
      </c>
      <c r="Y118" s="15" t="n">
        <f aca="false">(B118=AB118)</f>
        <v>1</v>
      </c>
      <c r="AA118" s="12" t="n">
        <v>96</v>
      </c>
      <c r="AB118" s="11" t="s">
        <v>441</v>
      </c>
      <c r="AC118" s="11" t="n">
        <v>6730</v>
      </c>
      <c r="AD118" s="12" t="s">
        <v>118</v>
      </c>
      <c r="AE118" s="12" t="s">
        <v>54</v>
      </c>
      <c r="AF118" s="12" t="s">
        <v>442</v>
      </c>
      <c r="AG118" s="13" t="n">
        <v>44053</v>
      </c>
      <c r="AH118" s="11" t="s">
        <v>443</v>
      </c>
      <c r="AI118" s="13" t="n">
        <v>45505</v>
      </c>
      <c r="AJ118" s="14" t="n">
        <v>45669</v>
      </c>
      <c r="AK118" s="14" t="n">
        <v>13440</v>
      </c>
      <c r="AL118" s="14" t="n">
        <v>495</v>
      </c>
      <c r="AM118" s="14" t="n">
        <v>662</v>
      </c>
      <c r="AN118" s="14" t="n">
        <v>187</v>
      </c>
      <c r="AO118" s="14" t="n">
        <v>9595</v>
      </c>
      <c r="AP118" s="14" t="n">
        <v>328</v>
      </c>
      <c r="AQ118" s="11" t="n">
        <v>26</v>
      </c>
      <c r="AR118" s="14" t="n">
        <v>24708</v>
      </c>
      <c r="AS118" s="14" t="n">
        <v>70377</v>
      </c>
      <c r="BA118" s="16" t="str">
        <f aca="false">IF(A119&lt;&gt;AA118,A119&amp;"/"&amp;AA118,A119)</f>
        <v>143/96</v>
      </c>
      <c r="BB118" s="16" t="str">
        <f aca="false">IF(B118&lt;&gt;AB118,B118&amp;CHAR(10)&amp;AB118,B118)</f>
        <v>AAD162</v>
      </c>
      <c r="BC118" s="16" t="n">
        <f aca="false">IF(C118&lt;&gt;AC118,C118&amp;CHAR(10)&amp;AC118,C118)</f>
        <v>6730</v>
      </c>
      <c r="BD118" s="16" t="str">
        <f aca="false">IF(D118&lt;&gt;AD118,D118&amp;CHAR(10)&amp;AD118,D118)</f>
        <v>Nursing and Allied Health - PN</v>
      </c>
      <c r="BE118" s="16" t="str">
        <f aca="false">IF(E118&lt;&gt;AE118,E118&amp;CHAR(10)&amp;AE118,E118)</f>
        <v>Instructor</v>
      </c>
      <c r="BF118" s="16" t="str">
        <f aca="false">IF(F118&lt;&gt;AF118,F118&amp;CHAR(10)&amp;AF118,F118)</f>
        <v>Melegrito, Loressa M.</v>
      </c>
      <c r="BG118" s="13" t="n">
        <f aca="false">IF(G118&lt;&gt;AG118,TEXT(G118,"MM/DD/YY")&amp;CHAR(10)&amp;TEXT(AG118,"MM/DD/YY"),G118)</f>
        <v>44053</v>
      </c>
      <c r="BH118" s="17" t="str">
        <f aca="false">IF(H118&lt;&gt;AH118,H118&amp;CHAR(10)&amp;AH118,H118)</f>
        <v>J-2-c</v>
      </c>
      <c r="BI118" s="13" t="n">
        <f aca="false">IF(I118&lt;&gt;AI118,TEXT(I118,"MM/DD/YY")&amp;CHAR(10)&amp;TEXT(AI118,"MM/DD/YY"),I118)</f>
        <v>45505</v>
      </c>
      <c r="BJ118" s="18" t="n">
        <f aca="false">IF(J118&lt;&gt;AJ118,TEXT(J118,"$###,###")&amp;CHAR(10)&amp;TEXT(AJ118,"$###,###"),J118)</f>
        <v>45669</v>
      </c>
      <c r="BK118" s="18" t="n">
        <f aca="false">IF(K118&lt;&gt;AK118,TEXT(K118,"$###,###")&amp;CHAR(10)&amp;TEXT(AK118,"$###,###"),K118)</f>
        <v>13440</v>
      </c>
      <c r="BL118" s="18" t="n">
        <f aca="false">IF(AND(L118&lt;&gt;"-",L118&lt;&gt;AL118),TEXT(L118,"$###,##0")&amp;CHAR(10)&amp;TEXT(AL118,"$###,##0"),L118)</f>
        <v>495</v>
      </c>
      <c r="BM118" s="18" t="n">
        <f aca="false">IF(M118&lt;&gt;AM118,TEXT(M118,"$###,###")&amp;CHAR(10)&amp;TEXT(AM118,"$###,###"),M118)</f>
        <v>662</v>
      </c>
      <c r="BN118" s="18" t="n">
        <f aca="false">IF(AND(N118&lt;&gt;"-",N118&lt;&gt;AN118),TEXT(N118,"$###,##0")&amp;CHAR(10)&amp;TEXT(AN118,"$###,##0"),N118)</f>
        <v>187</v>
      </c>
      <c r="BO118" s="18" t="n">
        <f aca="false">IF(AND(O118&lt;&gt;"-",O118&lt;&gt;AO118),TEXT(O118,"$###,##0")&amp;CHAR(10)&amp;TEXT(AO118,"$###,##0"),O118)</f>
        <v>9595</v>
      </c>
      <c r="BP118" s="18" t="n">
        <f aca="false">IF(AND(P118&lt;&gt;"-",P118&lt;&gt;AP118),TEXT(P118,"$###,##0")&amp;CHAR(10)&amp;TEXT(AP118,"$###,##0"),P118)</f>
        <v>328</v>
      </c>
      <c r="BQ118" s="17" t="n">
        <f aca="false">IF(Q118&lt;&gt;AQ118,Q118&amp;CHAR(10)&amp;AQ118,Q118)</f>
        <v>26</v>
      </c>
      <c r="BR118" s="18" t="n">
        <f aca="false">IF(R118&lt;&gt;AR118,TEXT(R118,"$###,###")&amp;CHAR(10)&amp;TEXT(AR118,"$###,###"),R118)</f>
        <v>24708</v>
      </c>
      <c r="BS118" s="18" t="n">
        <f aca="false">IF(S118&lt;&gt;AS118,TEXT(S118,"$###,###")&amp;CHAR(10)&amp;TEXT(AS118,"$###,###"),S118)</f>
        <v>70377</v>
      </c>
    </row>
    <row r="119" customFormat="false" ht="23.85" hidden="false" customHeight="false" outlineLevel="0" collapsed="false">
      <c r="A119" s="10" t="n">
        <v>143</v>
      </c>
      <c r="B119" s="11" t="s">
        <v>444</v>
      </c>
      <c r="C119" s="11" t="n">
        <v>7615</v>
      </c>
      <c r="D119" s="12" t="s">
        <v>192</v>
      </c>
      <c r="E119" s="12" t="s">
        <v>129</v>
      </c>
      <c r="F119" s="12" t="s">
        <v>445</v>
      </c>
      <c r="G119" s="13" t="n">
        <v>40452</v>
      </c>
      <c r="H119" s="11" t="s">
        <v>446</v>
      </c>
      <c r="I119" s="13" t="n">
        <v>45505</v>
      </c>
      <c r="J119" s="14" t="n">
        <v>77761</v>
      </c>
      <c r="K119" s="14" t="n">
        <v>22885</v>
      </c>
      <c r="L119" s="14" t="n">
        <v>0</v>
      </c>
      <c r="M119" s="14" t="n">
        <v>1128</v>
      </c>
      <c r="N119" s="14" t="n">
        <v>187</v>
      </c>
      <c r="O119" s="14" t="n">
        <v>9339</v>
      </c>
      <c r="P119" s="14" t="n">
        <v>530</v>
      </c>
      <c r="Q119" s="11" t="n">
        <v>26</v>
      </c>
      <c r="R119" s="14" t="n">
        <v>34069</v>
      </c>
      <c r="S119" s="14" t="n">
        <v>111830</v>
      </c>
      <c r="X119" s="0" t="str">
        <f aca="false">B119</f>
        <v>AAD163</v>
      </c>
      <c r="Y119" s="15" t="n">
        <f aca="false">(B119=AB119)</f>
        <v>1</v>
      </c>
      <c r="AA119" s="12" t="n">
        <v>143</v>
      </c>
      <c r="AB119" s="11" t="s">
        <v>444</v>
      </c>
      <c r="AC119" s="11" t="n">
        <v>7615</v>
      </c>
      <c r="AD119" s="12" t="s">
        <v>192</v>
      </c>
      <c r="AE119" s="12" t="s">
        <v>129</v>
      </c>
      <c r="AF119" s="12" t="s">
        <v>445</v>
      </c>
      <c r="AG119" s="13" t="n">
        <v>40452</v>
      </c>
      <c r="AH119" s="11" t="s">
        <v>446</v>
      </c>
      <c r="AI119" s="13" t="n">
        <v>45505</v>
      </c>
      <c r="AJ119" s="14" t="n">
        <v>77761</v>
      </c>
      <c r="AK119" s="14" t="n">
        <v>22885</v>
      </c>
      <c r="AL119" s="14" t="n">
        <v>495</v>
      </c>
      <c r="AM119" s="14" t="n">
        <v>1128</v>
      </c>
      <c r="AN119" s="14" t="n">
        <v>187</v>
      </c>
      <c r="AO119" s="14" t="n">
        <v>9339</v>
      </c>
      <c r="AP119" s="14" t="n">
        <v>530</v>
      </c>
      <c r="AQ119" s="11" t="n">
        <v>26</v>
      </c>
      <c r="AR119" s="14" t="n">
        <v>34564</v>
      </c>
      <c r="AS119" s="14" t="n">
        <v>112325</v>
      </c>
      <c r="BA119" s="16" t="str">
        <f aca="false">IF(A120&lt;&gt;AA119,A120&amp;"/"&amp;AA119,A120)</f>
        <v>199/143</v>
      </c>
      <c r="BB119" s="16" t="str">
        <f aca="false">IF(B119&lt;&gt;AB119,B119&amp;CHAR(10)&amp;AB119,B119)</f>
        <v>AAD163</v>
      </c>
      <c r="BC119" s="16" t="n">
        <f aca="false">IF(C119&lt;&gt;AC119,C119&amp;CHAR(10)&amp;AC119,C119)</f>
        <v>7615</v>
      </c>
      <c r="BD119" s="16" t="str">
        <f aca="false">IF(D119&lt;&gt;AD119,D119&amp;CHAR(10)&amp;AD119,D119)</f>
        <v>Assessment and Counseling - VG</v>
      </c>
      <c r="BE119" s="16" t="str">
        <f aca="false">IF(E119&lt;&gt;AE119,E119&amp;CHAR(10)&amp;AE119,E119)</f>
        <v>Assistant Professor</v>
      </c>
      <c r="BF119" s="16" t="str">
        <f aca="false">IF(F119&lt;&gt;AF119,F119&amp;CHAR(10)&amp;AF119,F119)</f>
        <v>Analista, Hernalin R.</v>
      </c>
      <c r="BG119" s="13" t="n">
        <f aca="false">IF(G119&lt;&gt;AG119,TEXT(G119,"MM/DD/YY")&amp;CHAR(10)&amp;TEXT(AG119,"MM/DD/YY"),G119)</f>
        <v>40452</v>
      </c>
      <c r="BH119" s="17" t="str">
        <f aca="false">IF(H119&lt;&gt;AH119,H119&amp;CHAR(10)&amp;AH119,H119)</f>
        <v>K-13-b</v>
      </c>
      <c r="BI119" s="13" t="n">
        <f aca="false">IF(I119&lt;&gt;AI119,TEXT(I119,"MM/DD/YY")&amp;CHAR(10)&amp;TEXT(AI119,"MM/DD/YY"),I119)</f>
        <v>45505</v>
      </c>
      <c r="BJ119" s="18" t="n">
        <f aca="false">IF(J119&lt;&gt;AJ119,TEXT(J119,"$###,###")&amp;CHAR(10)&amp;TEXT(AJ119,"$###,###"),J119)</f>
        <v>77761</v>
      </c>
      <c r="BK119" s="18" t="n">
        <f aca="false">IF(K119&lt;&gt;AK119,TEXT(K119,"$###,###")&amp;CHAR(10)&amp;TEXT(AK119,"$###,###"),K119)</f>
        <v>22885</v>
      </c>
      <c r="BL119" s="18" t="str">
        <f aca="false">IF(AND(L119&lt;&gt;"-",L119&lt;&gt;AL119),TEXT(L119,"$###,##0")&amp;CHAR(10)&amp;TEXT(AL119,"$###,##0"),L119)</f>
        <v>$0
$495</v>
      </c>
      <c r="BM119" s="18" t="n">
        <f aca="false">IF(M119&lt;&gt;AM119,TEXT(M119,"$###,###")&amp;CHAR(10)&amp;TEXT(AM119,"$###,###"),M119)</f>
        <v>1128</v>
      </c>
      <c r="BN119" s="18" t="n">
        <f aca="false">IF(AND(N119&lt;&gt;"-",N119&lt;&gt;AN119),TEXT(N119,"$###,##0")&amp;CHAR(10)&amp;TEXT(AN119,"$###,##0"),N119)</f>
        <v>187</v>
      </c>
      <c r="BO119" s="18" t="n">
        <f aca="false">IF(AND(O119&lt;&gt;"-",O119&lt;&gt;AO119),TEXT(O119,"$###,##0")&amp;CHAR(10)&amp;TEXT(AO119,"$###,##0"),O119)</f>
        <v>9339</v>
      </c>
      <c r="BP119" s="18" t="n">
        <f aca="false">IF(AND(P119&lt;&gt;"-",P119&lt;&gt;AP119),TEXT(P119,"$###,##0")&amp;CHAR(10)&amp;TEXT(AP119,"$###,##0"),P119)</f>
        <v>530</v>
      </c>
      <c r="BQ119" s="17" t="n">
        <f aca="false">IF(Q119&lt;&gt;AQ119,Q119&amp;CHAR(10)&amp;AQ119,Q119)</f>
        <v>26</v>
      </c>
      <c r="BR119" s="18" t="str">
        <f aca="false">IF(R119&lt;&gt;AR119,TEXT(R119,"$###,###")&amp;CHAR(10)&amp;TEXT(AR119,"$###,###"),R119)</f>
        <v>$34,069
$34,564</v>
      </c>
      <c r="BS119" s="18" t="str">
        <f aca="false">IF(S119&lt;&gt;AS119,TEXT(S119,"$###,###")&amp;CHAR(10)&amp;TEXT(AS119,"$###,###"),S119)</f>
        <v>$111,830
$112,325</v>
      </c>
    </row>
    <row r="120" customFormat="false" ht="12.8" hidden="false" customHeight="false" outlineLevel="0" collapsed="false">
      <c r="A120" s="10" t="n">
        <v>199</v>
      </c>
      <c r="B120" s="11" t="s">
        <v>447</v>
      </c>
      <c r="C120" s="11" t="n">
        <v>7810</v>
      </c>
      <c r="D120" s="12" t="s">
        <v>111</v>
      </c>
      <c r="E120" s="12" t="s">
        <v>54</v>
      </c>
      <c r="F120" s="12" t="s">
        <v>448</v>
      </c>
      <c r="G120" s="13" t="n">
        <v>39668</v>
      </c>
      <c r="H120" s="11" t="s">
        <v>449</v>
      </c>
      <c r="I120" s="13" t="n">
        <v>45505</v>
      </c>
      <c r="J120" s="14" t="n">
        <v>62792</v>
      </c>
      <c r="K120" s="14" t="n">
        <v>18480</v>
      </c>
      <c r="L120" s="14" t="n">
        <v>495</v>
      </c>
      <c r="M120" s="14" t="n">
        <v>910</v>
      </c>
      <c r="N120" s="14" t="n">
        <v>187</v>
      </c>
      <c r="O120" s="14" t="n">
        <v>9339</v>
      </c>
      <c r="P120" s="14" t="n">
        <v>530</v>
      </c>
      <c r="Q120" s="11" t="n">
        <v>26</v>
      </c>
      <c r="R120" s="14" t="n">
        <v>29941</v>
      </c>
      <c r="S120" s="14" t="n">
        <v>92733</v>
      </c>
      <c r="X120" s="0" t="str">
        <f aca="false">B120</f>
        <v>AAD164</v>
      </c>
      <c r="Y120" s="15" t="n">
        <f aca="false">(B120=AB120)</f>
        <v>1</v>
      </c>
      <c r="AA120" s="12" t="n">
        <v>198</v>
      </c>
      <c r="AB120" s="11" t="s">
        <v>447</v>
      </c>
      <c r="AC120" s="11" t="n">
        <v>7810</v>
      </c>
      <c r="AD120" s="12" t="s">
        <v>111</v>
      </c>
      <c r="AE120" s="12" t="s">
        <v>54</v>
      </c>
      <c r="AF120" s="12" t="s">
        <v>448</v>
      </c>
      <c r="AG120" s="13" t="n">
        <v>39668</v>
      </c>
      <c r="AH120" s="11" t="s">
        <v>449</v>
      </c>
      <c r="AI120" s="13" t="n">
        <v>45505</v>
      </c>
      <c r="AJ120" s="14" t="n">
        <v>62792</v>
      </c>
      <c r="AK120" s="14" t="n">
        <v>18480</v>
      </c>
      <c r="AL120" s="14" t="n">
        <v>495</v>
      </c>
      <c r="AM120" s="14" t="n">
        <v>910</v>
      </c>
      <c r="AN120" s="14" t="n">
        <v>187</v>
      </c>
      <c r="AO120" s="14" t="n">
        <v>9339</v>
      </c>
      <c r="AP120" s="14" t="n">
        <v>530</v>
      </c>
      <c r="AQ120" s="11" t="n">
        <v>26</v>
      </c>
      <c r="AR120" s="14" t="n">
        <v>29941</v>
      </c>
      <c r="AS120" s="14" t="n">
        <v>92733</v>
      </c>
      <c r="BA120" s="16" t="str">
        <f aca="false">IF(A121&lt;&gt;AA120,A121&amp;"/"&amp;AA120,A121)</f>
        <v>132/198</v>
      </c>
      <c r="BB120" s="16" t="str">
        <f aca="false">IF(B120&lt;&gt;AB120,B120&amp;CHAR(10)&amp;AB120,B120)</f>
        <v>AAD164</v>
      </c>
      <c r="BC120" s="16" t="n">
        <f aca="false">IF(C120&lt;&gt;AC120,C120&amp;CHAR(10)&amp;AC120,C120)</f>
        <v>7810</v>
      </c>
      <c r="BD120" s="16" t="str">
        <f aca="false">IF(D120&lt;&gt;AD120,D120&amp;CHAR(10)&amp;AD120,D120)</f>
        <v>Technology - Electronics</v>
      </c>
      <c r="BE120" s="16" t="str">
        <f aca="false">IF(E120&lt;&gt;AE120,E120&amp;CHAR(10)&amp;AE120,E120)</f>
        <v>Instructor</v>
      </c>
      <c r="BF120" s="16" t="str">
        <f aca="false">IF(F120&lt;&gt;AF120,F120&amp;CHAR(10)&amp;AF120,F120)</f>
        <v>Tyquiengco, Ricky S.</v>
      </c>
      <c r="BG120" s="13" t="n">
        <f aca="false">IF(G120&lt;&gt;AG120,TEXT(G120,"MM/DD/YY")&amp;CHAR(10)&amp;TEXT(AG120,"MM/DD/YY"),G120)</f>
        <v>39668</v>
      </c>
      <c r="BH120" s="17" t="str">
        <f aca="false">IF(H120&lt;&gt;AH120,H120&amp;CHAR(10)&amp;AH120,H120)</f>
        <v>J-10-c</v>
      </c>
      <c r="BI120" s="13" t="n">
        <f aca="false">IF(I120&lt;&gt;AI120,TEXT(I120,"MM/DD/YY")&amp;CHAR(10)&amp;TEXT(AI120,"MM/DD/YY"),I120)</f>
        <v>45505</v>
      </c>
      <c r="BJ120" s="18" t="n">
        <f aca="false">IF(J120&lt;&gt;AJ120,TEXT(J120,"$###,###")&amp;CHAR(10)&amp;TEXT(AJ120,"$###,###"),J120)</f>
        <v>62792</v>
      </c>
      <c r="BK120" s="18" t="n">
        <f aca="false">IF(K120&lt;&gt;AK120,TEXT(K120,"$###,###")&amp;CHAR(10)&amp;TEXT(AK120,"$###,###"),K120)</f>
        <v>18480</v>
      </c>
      <c r="BL120" s="18" t="n">
        <f aca="false">IF(AND(L120&lt;&gt;"-",L120&lt;&gt;AL120),TEXT(L120,"$###,##0")&amp;CHAR(10)&amp;TEXT(AL120,"$###,##0"),L120)</f>
        <v>495</v>
      </c>
      <c r="BM120" s="18" t="n">
        <f aca="false">IF(M120&lt;&gt;AM120,TEXT(M120,"$###,###")&amp;CHAR(10)&amp;TEXT(AM120,"$###,###"),M120)</f>
        <v>910</v>
      </c>
      <c r="BN120" s="18" t="n">
        <f aca="false">IF(AND(N120&lt;&gt;"-",N120&lt;&gt;AN120),TEXT(N120,"$###,##0")&amp;CHAR(10)&amp;TEXT(AN120,"$###,##0"),N120)</f>
        <v>187</v>
      </c>
      <c r="BO120" s="18" t="n">
        <f aca="false">IF(AND(O120&lt;&gt;"-",O120&lt;&gt;AO120),TEXT(O120,"$###,##0")&amp;CHAR(10)&amp;TEXT(AO120,"$###,##0"),O120)</f>
        <v>9339</v>
      </c>
      <c r="BP120" s="18" t="n">
        <f aca="false">IF(AND(P120&lt;&gt;"-",P120&lt;&gt;AP120),TEXT(P120,"$###,##0")&amp;CHAR(10)&amp;TEXT(AP120,"$###,##0"),P120)</f>
        <v>530</v>
      </c>
      <c r="BQ120" s="17" t="n">
        <f aca="false">IF(Q120&lt;&gt;AQ120,Q120&amp;CHAR(10)&amp;AQ120,Q120)</f>
        <v>26</v>
      </c>
      <c r="BR120" s="18" t="n">
        <f aca="false">IF(R120&lt;&gt;AR120,TEXT(R120,"$###,###")&amp;CHAR(10)&amp;TEXT(AR120,"$###,###"),R120)</f>
        <v>29941</v>
      </c>
      <c r="BS120" s="18" t="n">
        <f aca="false">IF(S120&lt;&gt;AS120,TEXT(S120,"$###,###")&amp;CHAR(10)&amp;TEXT(AS120,"$###,###"),S120)</f>
        <v>92733</v>
      </c>
    </row>
    <row r="121" customFormat="false" ht="23.85" hidden="false" customHeight="false" outlineLevel="0" collapsed="false">
      <c r="A121" s="10" t="n">
        <v>132</v>
      </c>
      <c r="B121" s="11" t="s">
        <v>450</v>
      </c>
      <c r="C121" s="11" t="n">
        <v>7211</v>
      </c>
      <c r="D121" s="12" t="s">
        <v>451</v>
      </c>
      <c r="E121" s="12" t="s">
        <v>184</v>
      </c>
      <c r="F121" s="12" t="s">
        <v>452</v>
      </c>
      <c r="G121" s="13" t="n">
        <v>44998</v>
      </c>
      <c r="H121" s="11" t="s">
        <v>364</v>
      </c>
      <c r="I121" s="13" t="n">
        <v>45658</v>
      </c>
      <c r="J121" s="14" t="n">
        <v>62012</v>
      </c>
      <c r="K121" s="14" t="n">
        <v>18250</v>
      </c>
      <c r="L121" s="14" t="n">
        <v>495</v>
      </c>
      <c r="M121" s="14" t="n">
        <v>899</v>
      </c>
      <c r="N121" s="14" t="n">
        <v>187</v>
      </c>
      <c r="O121" s="14" t="n">
        <v>9595</v>
      </c>
      <c r="P121" s="14" t="n">
        <v>328</v>
      </c>
      <c r="Q121" s="11" t="n">
        <v>26</v>
      </c>
      <c r="R121" s="14" t="n">
        <v>29755</v>
      </c>
      <c r="S121" s="14" t="n">
        <v>91767</v>
      </c>
      <c r="X121" s="0" t="str">
        <f aca="false">B121</f>
        <v>AAD165</v>
      </c>
      <c r="Y121" s="15" t="n">
        <f aca="false">(B121=AB121)</f>
        <v>1</v>
      </c>
      <c r="AA121" s="12" t="n">
        <v>132</v>
      </c>
      <c r="AB121" s="11" t="s">
        <v>450</v>
      </c>
      <c r="AC121" s="11" t="n">
        <v>7211</v>
      </c>
      <c r="AD121" s="12" t="s">
        <v>451</v>
      </c>
      <c r="AE121" s="12" t="s">
        <v>184</v>
      </c>
      <c r="AF121" s="12" t="s">
        <v>452</v>
      </c>
      <c r="AG121" s="13" t="n">
        <v>44998</v>
      </c>
      <c r="AH121" s="11" t="s">
        <v>453</v>
      </c>
      <c r="AI121" s="13" t="n">
        <v>45364</v>
      </c>
      <c r="AJ121" s="14" t="n">
        <v>52229</v>
      </c>
      <c r="AK121" s="14" t="n">
        <v>15371</v>
      </c>
      <c r="AL121" s="14" t="n">
        <v>495</v>
      </c>
      <c r="AM121" s="14" t="n">
        <v>757</v>
      </c>
      <c r="AN121" s="14" t="n">
        <v>187</v>
      </c>
      <c r="AO121" s="14" t="n">
        <v>9595</v>
      </c>
      <c r="AP121" s="14" t="n">
        <v>328</v>
      </c>
      <c r="AQ121" s="11" t="n">
        <v>26</v>
      </c>
      <c r="AR121" s="14" t="n">
        <v>26734</v>
      </c>
      <c r="AS121" s="14" t="n">
        <v>78963</v>
      </c>
      <c r="BA121" s="16" t="str">
        <f aca="false">IF(A122&lt;&gt;AA121,A122&amp;"/"&amp;AA121,A122)</f>
        <v>154/132</v>
      </c>
      <c r="BB121" s="16" t="str">
        <f aca="false">IF(B121&lt;&gt;AB121,B121&amp;CHAR(10)&amp;AB121,B121)</f>
        <v>AAD165</v>
      </c>
      <c r="BC121" s="16" t="n">
        <f aca="false">IF(C121&lt;&gt;AC121,C121&amp;CHAR(10)&amp;AC121,C121)</f>
        <v>7211</v>
      </c>
      <c r="BD121" s="16" t="str">
        <f aca="false">IF(D121&lt;&gt;AD121,D121&amp;CHAR(10)&amp;AD121,D121)</f>
        <v>Night Administration</v>
      </c>
      <c r="BE121" s="16" t="str">
        <f aca="false">IF(E121&lt;&gt;AE121,E121&amp;CHAR(10)&amp;AE121,E121)</f>
        <v>Program Specialist</v>
      </c>
      <c r="BF121" s="16" t="str">
        <f aca="false">IF(F121&lt;&gt;AF121,F121&amp;CHAR(10)&amp;AF121,F121)</f>
        <v>Fathal, James</v>
      </c>
      <c r="BG121" s="13" t="n">
        <f aca="false">IF(G121&lt;&gt;AG121,TEXT(G121,"MM/DD/YY")&amp;CHAR(10)&amp;TEXT(AG121,"MM/DD/YY"),G121)</f>
        <v>44998</v>
      </c>
      <c r="BH121" s="17" t="str">
        <f aca="false">IF(H121&lt;&gt;AH121,H121&amp;CHAR(10)&amp;AH121,H121)</f>
        <v>M-1-a
K-3-b</v>
      </c>
      <c r="BI121" s="13" t="str">
        <f aca="false">IF(I121&lt;&gt;AI121,TEXT(I121,"MM/DD/YY")&amp;CHAR(10)&amp;TEXT(AI121,"MM/DD/YY"),I121)</f>
        <v>01/01/25
03/13/24</v>
      </c>
      <c r="BJ121" s="18" t="str">
        <f aca="false">IF(J121&lt;&gt;AJ121,TEXT(J121,"$###,###")&amp;CHAR(10)&amp;TEXT(AJ121,"$###,###"),J121)</f>
        <v>$62,012
$52,229</v>
      </c>
      <c r="BK121" s="18" t="str">
        <f aca="false">IF(K121&lt;&gt;AK121,TEXT(K121,"$###,###")&amp;CHAR(10)&amp;TEXT(AK121,"$###,###"),K121)</f>
        <v>$18,250
$15,371</v>
      </c>
      <c r="BL121" s="18" t="n">
        <f aca="false">IF(AND(L121&lt;&gt;"-",L121&lt;&gt;AL121),TEXT(L121,"$###,##0")&amp;CHAR(10)&amp;TEXT(AL121,"$###,##0"),L121)</f>
        <v>495</v>
      </c>
      <c r="BM121" s="18" t="str">
        <f aca="false">IF(M121&lt;&gt;AM121,TEXT(M121,"$###,###")&amp;CHAR(10)&amp;TEXT(AM121,"$###,###"),M121)</f>
        <v>$899
$757</v>
      </c>
      <c r="BN121" s="18" t="n">
        <f aca="false">IF(AND(N121&lt;&gt;"-",N121&lt;&gt;AN121),TEXT(N121,"$###,##0")&amp;CHAR(10)&amp;TEXT(AN121,"$###,##0"),N121)</f>
        <v>187</v>
      </c>
      <c r="BO121" s="18" t="n">
        <f aca="false">IF(AND(O121&lt;&gt;"-",O121&lt;&gt;AO121),TEXT(O121,"$###,##0")&amp;CHAR(10)&amp;TEXT(AO121,"$###,##0"),O121)</f>
        <v>9595</v>
      </c>
      <c r="BP121" s="18" t="n">
        <f aca="false">IF(AND(P121&lt;&gt;"-",P121&lt;&gt;AP121),TEXT(P121,"$###,##0")&amp;CHAR(10)&amp;TEXT(AP121,"$###,##0"),P121)</f>
        <v>328</v>
      </c>
      <c r="BQ121" s="17" t="n">
        <f aca="false">IF(Q121&lt;&gt;AQ121,Q121&amp;CHAR(10)&amp;AQ121,Q121)</f>
        <v>26</v>
      </c>
      <c r="BR121" s="18" t="str">
        <f aca="false">IF(R121&lt;&gt;AR121,TEXT(R121,"$###,###")&amp;CHAR(10)&amp;TEXT(AR121,"$###,###"),R121)</f>
        <v>$29,755
$26,734</v>
      </c>
      <c r="BS121" s="18" t="str">
        <f aca="false">IF(S121&lt;&gt;AS121,TEXT(S121,"$###,###")&amp;CHAR(10)&amp;TEXT(AS121,"$###,###"),S121)</f>
        <v>$91,767
$78,963</v>
      </c>
    </row>
    <row r="122" customFormat="false" ht="12.8" hidden="false" customHeight="false" outlineLevel="0" collapsed="false">
      <c r="A122" s="10" t="n">
        <v>154</v>
      </c>
      <c r="B122" s="11" t="s">
        <v>454</v>
      </c>
      <c r="C122" s="11" t="n">
        <v>7810</v>
      </c>
      <c r="D122" s="12" t="s">
        <v>111</v>
      </c>
      <c r="E122" s="12" t="s">
        <v>83</v>
      </c>
      <c r="F122" s="12" t="s">
        <v>455</v>
      </c>
      <c r="G122" s="13" t="n">
        <v>42958</v>
      </c>
      <c r="H122" s="11" t="s">
        <v>286</v>
      </c>
      <c r="I122" s="13" t="n">
        <v>45505</v>
      </c>
      <c r="J122" s="14" t="n">
        <v>37308</v>
      </c>
      <c r="K122" s="14" t="n">
        <v>10980</v>
      </c>
      <c r="L122" s="14" t="n">
        <v>495</v>
      </c>
      <c r="M122" s="14" t="n">
        <v>541</v>
      </c>
      <c r="N122" s="14" t="n">
        <v>187</v>
      </c>
      <c r="O122" s="14" t="n">
        <v>3994</v>
      </c>
      <c r="P122" s="14" t="n">
        <v>298</v>
      </c>
      <c r="Q122" s="11" t="n">
        <v>26</v>
      </c>
      <c r="R122" s="14" t="n">
        <v>16495</v>
      </c>
      <c r="S122" s="14" t="n">
        <v>53803</v>
      </c>
      <c r="X122" s="0" t="str">
        <f aca="false">B122</f>
        <v>AAD166</v>
      </c>
      <c r="Y122" s="15" t="n">
        <f aca="false">(B122=AB122)</f>
        <v>1</v>
      </c>
      <c r="AA122" s="12" t="n">
        <v>154</v>
      </c>
      <c r="AB122" s="11" t="s">
        <v>454</v>
      </c>
      <c r="AC122" s="11" t="n">
        <v>7810</v>
      </c>
      <c r="AD122" s="12" t="s">
        <v>111</v>
      </c>
      <c r="AE122" s="12" t="s">
        <v>83</v>
      </c>
      <c r="AF122" s="12" t="s">
        <v>455</v>
      </c>
      <c r="AG122" s="13" t="n">
        <v>42958</v>
      </c>
      <c r="AH122" s="11" t="s">
        <v>286</v>
      </c>
      <c r="AI122" s="13" t="n">
        <v>45505</v>
      </c>
      <c r="AJ122" s="14" t="n">
        <v>37308</v>
      </c>
      <c r="AK122" s="14" t="n">
        <v>10980</v>
      </c>
      <c r="AL122" s="14" t="n">
        <v>495</v>
      </c>
      <c r="AM122" s="14" t="n">
        <v>541</v>
      </c>
      <c r="AN122" s="14" t="n">
        <v>187</v>
      </c>
      <c r="AO122" s="14" t="n">
        <v>3994</v>
      </c>
      <c r="AP122" s="14" t="n">
        <v>298</v>
      </c>
      <c r="AQ122" s="11" t="n">
        <v>26</v>
      </c>
      <c r="AR122" s="14" t="n">
        <v>16495</v>
      </c>
      <c r="AS122" s="14" t="n">
        <v>53803</v>
      </c>
      <c r="BA122" s="16" t="str">
        <f aca="false">IF(A123&lt;&gt;AA122,A123&amp;"/"&amp;AA122,A123)</f>
        <v>174/154</v>
      </c>
      <c r="BB122" s="16" t="str">
        <f aca="false">IF(B122&lt;&gt;AB122,B122&amp;CHAR(10)&amp;AB122,B122)</f>
        <v>AAD166</v>
      </c>
      <c r="BC122" s="16" t="n">
        <f aca="false">IF(C122&lt;&gt;AC122,C122&amp;CHAR(10)&amp;AC122,C122)</f>
        <v>7810</v>
      </c>
      <c r="BD122" s="16" t="str">
        <f aca="false">IF(D122&lt;&gt;AD122,D122&amp;CHAR(10)&amp;AD122,D122)</f>
        <v>Technology - Electronics</v>
      </c>
      <c r="BE122" s="16" t="str">
        <f aca="false">IF(E122&lt;&gt;AE122,E122&amp;CHAR(10)&amp;AE122,E122)</f>
        <v>Assistant Instructor</v>
      </c>
      <c r="BF122" s="16" t="str">
        <f aca="false">IF(F122&lt;&gt;AF122,F122&amp;CHAR(10)&amp;AF122,F122)</f>
        <v>Calbang, Joegines P.</v>
      </c>
      <c r="BG122" s="13" t="n">
        <f aca="false">IF(G122&lt;&gt;AG122,TEXT(G122,"MM/DD/YY")&amp;CHAR(10)&amp;TEXT(AG122,"MM/DD/YY"),G122)</f>
        <v>42958</v>
      </c>
      <c r="BH122" s="17" t="str">
        <f aca="false">IF(H122&lt;&gt;AH122,H122&amp;CHAR(10)&amp;AH122,H122)</f>
        <v>I-2-a</v>
      </c>
      <c r="BI122" s="13" t="n">
        <f aca="false">IF(I122&lt;&gt;AI122,TEXT(I122,"MM/DD/YY")&amp;CHAR(10)&amp;TEXT(AI122,"MM/DD/YY"),I122)</f>
        <v>45505</v>
      </c>
      <c r="BJ122" s="18" t="n">
        <f aca="false">IF(J122&lt;&gt;AJ122,TEXT(J122,"$###,###")&amp;CHAR(10)&amp;TEXT(AJ122,"$###,###"),J122)</f>
        <v>37308</v>
      </c>
      <c r="BK122" s="18" t="n">
        <f aca="false">IF(K122&lt;&gt;AK122,TEXT(K122,"$###,###")&amp;CHAR(10)&amp;TEXT(AK122,"$###,###"),K122)</f>
        <v>10980</v>
      </c>
      <c r="BL122" s="18" t="n">
        <f aca="false">IF(AND(L122&lt;&gt;"-",L122&lt;&gt;AL122),TEXT(L122,"$###,##0")&amp;CHAR(10)&amp;TEXT(AL122,"$###,##0"),L122)</f>
        <v>495</v>
      </c>
      <c r="BM122" s="18" t="n">
        <f aca="false">IF(M122&lt;&gt;AM122,TEXT(M122,"$###,###")&amp;CHAR(10)&amp;TEXT(AM122,"$###,###"),M122)</f>
        <v>541</v>
      </c>
      <c r="BN122" s="18" t="n">
        <f aca="false">IF(AND(N122&lt;&gt;"-",N122&lt;&gt;AN122),TEXT(N122,"$###,##0")&amp;CHAR(10)&amp;TEXT(AN122,"$###,##0"),N122)</f>
        <v>187</v>
      </c>
      <c r="BO122" s="18" t="n">
        <f aca="false">IF(AND(O122&lt;&gt;"-",O122&lt;&gt;AO122),TEXT(O122,"$###,##0")&amp;CHAR(10)&amp;TEXT(AO122,"$###,##0"),O122)</f>
        <v>3994</v>
      </c>
      <c r="BP122" s="18" t="n">
        <f aca="false">IF(AND(P122&lt;&gt;"-",P122&lt;&gt;AP122),TEXT(P122,"$###,##0")&amp;CHAR(10)&amp;TEXT(AP122,"$###,##0"),P122)</f>
        <v>298</v>
      </c>
      <c r="BQ122" s="17" t="n">
        <f aca="false">IF(Q122&lt;&gt;AQ122,Q122&amp;CHAR(10)&amp;AQ122,Q122)</f>
        <v>26</v>
      </c>
      <c r="BR122" s="18" t="n">
        <f aca="false">IF(R122&lt;&gt;AR122,TEXT(R122,"$###,###")&amp;CHAR(10)&amp;TEXT(AR122,"$###,###"),R122)</f>
        <v>16495</v>
      </c>
      <c r="BS122" s="18" t="n">
        <f aca="false">IF(S122&lt;&gt;AS122,TEXT(S122,"$###,###")&amp;CHAR(10)&amp;TEXT(AS122,"$###,###"),S122)</f>
        <v>53803</v>
      </c>
    </row>
    <row r="123" customFormat="false" ht="23.85" hidden="false" customHeight="false" outlineLevel="0" collapsed="false">
      <c r="A123" s="10" t="n">
        <v>174</v>
      </c>
      <c r="B123" s="11" t="s">
        <v>456</v>
      </c>
      <c r="C123" s="11" t="n">
        <v>5050</v>
      </c>
      <c r="D123" s="12" t="s">
        <v>160</v>
      </c>
      <c r="E123" s="12" t="s">
        <v>72</v>
      </c>
      <c r="F123" s="12" t="s">
        <v>457</v>
      </c>
      <c r="G123" s="13" t="n">
        <v>44480</v>
      </c>
      <c r="H123" s="11" t="s">
        <v>458</v>
      </c>
      <c r="I123" s="13" t="n">
        <v>45758</v>
      </c>
      <c r="J123" s="14" t="n">
        <v>51715</v>
      </c>
      <c r="K123" s="14" t="n">
        <v>15220</v>
      </c>
      <c r="L123" s="14" t="n">
        <v>0</v>
      </c>
      <c r="M123" s="14" t="n">
        <v>750</v>
      </c>
      <c r="N123" s="14" t="n">
        <v>187</v>
      </c>
      <c r="O123" s="14" t="n">
        <v>5709</v>
      </c>
      <c r="P123" s="14" t="n">
        <v>328</v>
      </c>
      <c r="Q123" s="11" t="n">
        <v>26</v>
      </c>
      <c r="R123" s="14" t="n">
        <v>22194</v>
      </c>
      <c r="S123" s="14" t="n">
        <v>73909</v>
      </c>
      <c r="X123" s="0" t="str">
        <f aca="false">B123</f>
        <v>AAD169</v>
      </c>
      <c r="Y123" s="15" t="n">
        <f aca="false">(B123=AB123)</f>
        <v>1</v>
      </c>
      <c r="AA123" s="12" t="n">
        <v>174</v>
      </c>
      <c r="AB123" s="11" t="s">
        <v>456</v>
      </c>
      <c r="AC123" s="11" t="n">
        <v>5050</v>
      </c>
      <c r="AD123" s="12" t="s">
        <v>160</v>
      </c>
      <c r="AE123" s="12" t="s">
        <v>72</v>
      </c>
      <c r="AF123" s="12" t="s">
        <v>457</v>
      </c>
      <c r="AG123" s="13" t="n">
        <v>44480</v>
      </c>
      <c r="AH123" s="11" t="s">
        <v>458</v>
      </c>
      <c r="AI123" s="13" t="n">
        <v>45758</v>
      </c>
      <c r="AJ123" s="14" t="n">
        <v>51715</v>
      </c>
      <c r="AK123" s="14" t="n">
        <v>15220</v>
      </c>
      <c r="AL123" s="14" t="n">
        <v>495</v>
      </c>
      <c r="AM123" s="14" t="n">
        <v>750</v>
      </c>
      <c r="AN123" s="14" t="n">
        <v>187</v>
      </c>
      <c r="AO123" s="14" t="n">
        <v>5709</v>
      </c>
      <c r="AP123" s="14" t="n">
        <v>328</v>
      </c>
      <c r="AQ123" s="11" t="n">
        <v>26</v>
      </c>
      <c r="AR123" s="14" t="n">
        <v>22689</v>
      </c>
      <c r="AS123" s="14" t="n">
        <v>74404</v>
      </c>
      <c r="BA123" s="16" t="str">
        <f aca="false">IF(A124&lt;&gt;AA123,A124&amp;"/"&amp;AA123,A124)</f>
        <v>144/174</v>
      </c>
      <c r="BB123" s="16" t="str">
        <f aca="false">IF(B123&lt;&gt;AB123,B123&amp;CHAR(10)&amp;AB123,B123)</f>
        <v>AAD169</v>
      </c>
      <c r="BC123" s="16" t="n">
        <f aca="false">IF(C123&lt;&gt;AC123,C123&amp;CHAR(10)&amp;AC123,C123)</f>
        <v>5050</v>
      </c>
      <c r="BD123" s="16" t="str">
        <f aca="false">IF(D123&lt;&gt;AD123,D123&amp;CHAR(10)&amp;AD123,D123)</f>
        <v>Continuing Education</v>
      </c>
      <c r="BE123" s="16" t="str">
        <f aca="false">IF(E123&lt;&gt;AE123,E123&amp;CHAR(10)&amp;AE123,E123)</f>
        <v>Program Coordinator I</v>
      </c>
      <c r="BF123" s="16" t="str">
        <f aca="false">IF(F123&lt;&gt;AF123,F123&amp;CHAR(10)&amp;AF123,F123)</f>
        <v>Smith, Tishawnna P.</v>
      </c>
      <c r="BG123" s="13" t="n">
        <f aca="false">IF(G123&lt;&gt;AG123,TEXT(G123,"MM/DD/YY")&amp;CHAR(10)&amp;TEXT(AG123,"MM/DD/YY"),G123)</f>
        <v>44480</v>
      </c>
      <c r="BH123" s="17" t="str">
        <f aca="false">IF(H123&lt;&gt;AH123,H123&amp;CHAR(10)&amp;AH123,H123)</f>
        <v>K-7</v>
      </c>
      <c r="BI123" s="13" t="n">
        <f aca="false">IF(I123&lt;&gt;AI123,TEXT(I123,"MM/DD/YY")&amp;CHAR(10)&amp;TEXT(AI123,"MM/DD/YY"),I123)</f>
        <v>45758</v>
      </c>
      <c r="BJ123" s="18" t="n">
        <f aca="false">IF(J123&lt;&gt;AJ123,TEXT(J123,"$###,###")&amp;CHAR(10)&amp;TEXT(AJ123,"$###,###"),J123)</f>
        <v>51715</v>
      </c>
      <c r="BK123" s="18" t="n">
        <f aca="false">IF(K123&lt;&gt;AK123,TEXT(K123,"$###,###")&amp;CHAR(10)&amp;TEXT(AK123,"$###,###"),K123)</f>
        <v>15220</v>
      </c>
      <c r="BL123" s="18" t="str">
        <f aca="false">IF(AND(L123&lt;&gt;"-",L123&lt;&gt;AL123),TEXT(L123,"$###,##0")&amp;CHAR(10)&amp;TEXT(AL123,"$###,##0"),L123)</f>
        <v>$0
$495</v>
      </c>
      <c r="BM123" s="18" t="n">
        <f aca="false">IF(M123&lt;&gt;AM123,TEXT(M123,"$###,###")&amp;CHAR(10)&amp;TEXT(AM123,"$###,###"),M123)</f>
        <v>750</v>
      </c>
      <c r="BN123" s="18" t="n">
        <f aca="false">IF(AND(N123&lt;&gt;"-",N123&lt;&gt;AN123),TEXT(N123,"$###,##0")&amp;CHAR(10)&amp;TEXT(AN123,"$###,##0"),N123)</f>
        <v>187</v>
      </c>
      <c r="BO123" s="18" t="n">
        <f aca="false">IF(AND(O123&lt;&gt;"-",O123&lt;&gt;AO123),TEXT(O123,"$###,##0")&amp;CHAR(10)&amp;TEXT(AO123,"$###,##0"),O123)</f>
        <v>5709</v>
      </c>
      <c r="BP123" s="18" t="n">
        <f aca="false">IF(AND(P123&lt;&gt;"-",P123&lt;&gt;AP123),TEXT(P123,"$###,##0")&amp;CHAR(10)&amp;TEXT(AP123,"$###,##0"),P123)</f>
        <v>328</v>
      </c>
      <c r="BQ123" s="17" t="n">
        <f aca="false">IF(Q123&lt;&gt;AQ123,Q123&amp;CHAR(10)&amp;AQ123,Q123)</f>
        <v>26</v>
      </c>
      <c r="BR123" s="18" t="str">
        <f aca="false">IF(R123&lt;&gt;AR123,TEXT(R123,"$###,###")&amp;CHAR(10)&amp;TEXT(AR123,"$###,###"),R123)</f>
        <v>$22,194
$22,689</v>
      </c>
      <c r="BS123" s="18" t="str">
        <f aca="false">IF(S123&lt;&gt;AS123,TEXT(S123,"$###,###")&amp;CHAR(10)&amp;TEXT(AS123,"$###,###"),S123)</f>
        <v>$73,909
$74,404</v>
      </c>
    </row>
    <row r="124" customFormat="false" ht="23.85" hidden="false" customHeight="false" outlineLevel="0" collapsed="false">
      <c r="A124" s="10" t="n">
        <v>144</v>
      </c>
      <c r="B124" s="11" t="s">
        <v>459</v>
      </c>
      <c r="C124" s="11" t="n">
        <v>7615</v>
      </c>
      <c r="D124" s="12" t="s">
        <v>192</v>
      </c>
      <c r="E124" s="12" t="s">
        <v>129</v>
      </c>
      <c r="F124" s="12" t="s">
        <v>460</v>
      </c>
      <c r="G124" s="13" t="n">
        <v>42226</v>
      </c>
      <c r="H124" s="11" t="s">
        <v>461</v>
      </c>
      <c r="I124" s="13" t="n">
        <v>45505</v>
      </c>
      <c r="J124" s="14" t="n">
        <v>60636</v>
      </c>
      <c r="K124" s="14" t="n">
        <v>17845</v>
      </c>
      <c r="L124" s="14" t="n">
        <v>0</v>
      </c>
      <c r="M124" s="14" t="n">
        <v>879</v>
      </c>
      <c r="N124" s="14" t="n">
        <v>187</v>
      </c>
      <c r="O124" s="14" t="n">
        <v>3994</v>
      </c>
      <c r="P124" s="14" t="n">
        <v>298</v>
      </c>
      <c r="Q124" s="11" t="n">
        <v>26</v>
      </c>
      <c r="R124" s="14" t="n">
        <v>23203</v>
      </c>
      <c r="S124" s="14" t="n">
        <v>83839</v>
      </c>
      <c r="X124" s="0" t="str">
        <f aca="false">B124</f>
        <v>AAD170</v>
      </c>
      <c r="Y124" s="15" t="n">
        <f aca="false">(B124=AB124)</f>
        <v>1</v>
      </c>
      <c r="AA124" s="12" t="n">
        <v>144</v>
      </c>
      <c r="AB124" s="11" t="s">
        <v>459</v>
      </c>
      <c r="AC124" s="11" t="n">
        <v>7615</v>
      </c>
      <c r="AD124" s="12" t="s">
        <v>192</v>
      </c>
      <c r="AE124" s="12" t="s">
        <v>129</v>
      </c>
      <c r="AF124" s="12" t="s">
        <v>460</v>
      </c>
      <c r="AG124" s="13" t="n">
        <v>42226</v>
      </c>
      <c r="AH124" s="11" t="s">
        <v>461</v>
      </c>
      <c r="AI124" s="13" t="n">
        <v>45505</v>
      </c>
      <c r="AJ124" s="14" t="n">
        <v>60636</v>
      </c>
      <c r="AK124" s="14" t="n">
        <v>17845</v>
      </c>
      <c r="AL124" s="14" t="n">
        <v>495</v>
      </c>
      <c r="AM124" s="14" t="n">
        <v>879</v>
      </c>
      <c r="AN124" s="14" t="n">
        <v>187</v>
      </c>
      <c r="AO124" s="14" t="n">
        <v>3994</v>
      </c>
      <c r="AP124" s="14" t="n">
        <v>298</v>
      </c>
      <c r="AQ124" s="11" t="n">
        <v>26</v>
      </c>
      <c r="AR124" s="14" t="n">
        <v>23698</v>
      </c>
      <c r="AS124" s="14" t="n">
        <v>84334</v>
      </c>
      <c r="BA124" s="16" t="str">
        <f aca="false">IF(A125&lt;&gt;AA124,A125&amp;"/"&amp;AA124,A125)</f>
        <v>123/144</v>
      </c>
      <c r="BB124" s="16" t="str">
        <f aca="false">IF(B124&lt;&gt;AB124,B124&amp;CHAR(10)&amp;AB124,B124)</f>
        <v>AAD170</v>
      </c>
      <c r="BC124" s="16" t="n">
        <f aca="false">IF(C124&lt;&gt;AC124,C124&amp;CHAR(10)&amp;AC124,C124)</f>
        <v>7615</v>
      </c>
      <c r="BD124" s="16" t="str">
        <f aca="false">IF(D124&lt;&gt;AD124,D124&amp;CHAR(10)&amp;AD124,D124)</f>
        <v>Assessment and Counseling - VG</v>
      </c>
      <c r="BE124" s="16" t="str">
        <f aca="false">IF(E124&lt;&gt;AE124,E124&amp;CHAR(10)&amp;AE124,E124)</f>
        <v>Assistant Professor</v>
      </c>
      <c r="BF124" s="16" t="str">
        <f aca="false">IF(F124&lt;&gt;AF124,F124&amp;CHAR(10)&amp;AF124,F124)</f>
        <v>Rosario, Barbara A.</v>
      </c>
      <c r="BG124" s="13" t="n">
        <f aca="false">IF(G124&lt;&gt;AG124,TEXT(G124,"MM/DD/YY")&amp;CHAR(10)&amp;TEXT(AG124,"MM/DD/YY"),G124)</f>
        <v>42226</v>
      </c>
      <c r="BH124" s="17" t="str">
        <f aca="false">IF(H124&lt;&gt;AH124,H124&amp;CHAR(10)&amp;AH124,H124)</f>
        <v>K-7-a</v>
      </c>
      <c r="BI124" s="13" t="n">
        <f aca="false">IF(I124&lt;&gt;AI124,TEXT(I124,"MM/DD/YY")&amp;CHAR(10)&amp;TEXT(AI124,"MM/DD/YY"),I124)</f>
        <v>45505</v>
      </c>
      <c r="BJ124" s="18" t="n">
        <f aca="false">IF(J124&lt;&gt;AJ124,TEXT(J124,"$###,###")&amp;CHAR(10)&amp;TEXT(AJ124,"$###,###"),J124)</f>
        <v>60636</v>
      </c>
      <c r="BK124" s="18" t="n">
        <f aca="false">IF(K124&lt;&gt;AK124,TEXT(K124,"$###,###")&amp;CHAR(10)&amp;TEXT(AK124,"$###,###"),K124)</f>
        <v>17845</v>
      </c>
      <c r="BL124" s="18" t="str">
        <f aca="false">IF(AND(L124&lt;&gt;"-",L124&lt;&gt;AL124),TEXT(L124,"$###,##0")&amp;CHAR(10)&amp;TEXT(AL124,"$###,##0"),L124)</f>
        <v>$0
$495</v>
      </c>
      <c r="BM124" s="18" t="n">
        <f aca="false">IF(M124&lt;&gt;AM124,TEXT(M124,"$###,###")&amp;CHAR(10)&amp;TEXT(AM124,"$###,###"),M124)</f>
        <v>879</v>
      </c>
      <c r="BN124" s="18" t="n">
        <f aca="false">IF(AND(N124&lt;&gt;"-",N124&lt;&gt;AN124),TEXT(N124,"$###,##0")&amp;CHAR(10)&amp;TEXT(AN124,"$###,##0"),N124)</f>
        <v>187</v>
      </c>
      <c r="BO124" s="18" t="n">
        <f aca="false">IF(AND(O124&lt;&gt;"-",O124&lt;&gt;AO124),TEXT(O124,"$###,##0")&amp;CHAR(10)&amp;TEXT(AO124,"$###,##0"),O124)</f>
        <v>3994</v>
      </c>
      <c r="BP124" s="18" t="n">
        <f aca="false">IF(AND(P124&lt;&gt;"-",P124&lt;&gt;AP124),TEXT(P124,"$###,##0")&amp;CHAR(10)&amp;TEXT(AP124,"$###,##0"),P124)</f>
        <v>298</v>
      </c>
      <c r="BQ124" s="17" t="n">
        <f aca="false">IF(Q124&lt;&gt;AQ124,Q124&amp;CHAR(10)&amp;AQ124,Q124)</f>
        <v>26</v>
      </c>
      <c r="BR124" s="18" t="str">
        <f aca="false">IF(R124&lt;&gt;AR124,TEXT(R124,"$###,###")&amp;CHAR(10)&amp;TEXT(AR124,"$###,###"),R124)</f>
        <v>$23,203
$23,698</v>
      </c>
      <c r="BS124" s="18" t="str">
        <f aca="false">IF(S124&lt;&gt;AS124,TEXT(S124,"$###,###")&amp;CHAR(10)&amp;TEXT(AS124,"$###,###"),S124)</f>
        <v>$83,839
$84,334</v>
      </c>
    </row>
    <row r="125" customFormat="false" ht="12.8" hidden="false" customHeight="false" outlineLevel="0" collapsed="false">
      <c r="A125" s="10" t="n">
        <v>123</v>
      </c>
      <c r="B125" s="11" t="s">
        <v>462</v>
      </c>
      <c r="C125" s="11" t="n">
        <v>7110</v>
      </c>
      <c r="D125" s="12" t="s">
        <v>319</v>
      </c>
      <c r="E125" s="12" t="s">
        <v>54</v>
      </c>
      <c r="F125" s="12" t="s">
        <v>463</v>
      </c>
      <c r="G125" s="13" t="n">
        <v>41122</v>
      </c>
      <c r="H125" s="11" t="s">
        <v>464</v>
      </c>
      <c r="I125" s="13" t="n">
        <v>45505</v>
      </c>
      <c r="J125" s="14" t="n">
        <v>50447</v>
      </c>
      <c r="K125" s="14" t="n">
        <v>14847</v>
      </c>
      <c r="L125" s="14" t="n">
        <v>495</v>
      </c>
      <c r="M125" s="14" t="n">
        <v>731</v>
      </c>
      <c r="N125" s="14" t="n">
        <v>187</v>
      </c>
      <c r="O125" s="14" t="n">
        <v>3994</v>
      </c>
      <c r="P125" s="14" t="n">
        <v>298</v>
      </c>
      <c r="Q125" s="11" t="n">
        <v>26</v>
      </c>
      <c r="R125" s="14" t="n">
        <v>20552</v>
      </c>
      <c r="S125" s="14" t="n">
        <v>70999</v>
      </c>
      <c r="X125" s="0" t="str">
        <f aca="false">B125</f>
        <v>AAD171</v>
      </c>
      <c r="Y125" s="15" t="n">
        <f aca="false">(B125=AB125)</f>
        <v>1</v>
      </c>
      <c r="AA125" s="12" t="n">
        <v>123</v>
      </c>
      <c r="AB125" s="11" t="s">
        <v>462</v>
      </c>
      <c r="AC125" s="11" t="n">
        <v>7110</v>
      </c>
      <c r="AD125" s="12" t="s">
        <v>319</v>
      </c>
      <c r="AE125" s="12" t="s">
        <v>54</v>
      </c>
      <c r="AF125" s="12" t="s">
        <v>463</v>
      </c>
      <c r="AG125" s="13" t="n">
        <v>41122</v>
      </c>
      <c r="AH125" s="11" t="s">
        <v>464</v>
      </c>
      <c r="AI125" s="13" t="n">
        <v>45505</v>
      </c>
      <c r="AJ125" s="14" t="n">
        <v>50447</v>
      </c>
      <c r="AK125" s="14" t="n">
        <v>14847</v>
      </c>
      <c r="AL125" s="14" t="n">
        <v>495</v>
      </c>
      <c r="AM125" s="14" t="n">
        <v>731</v>
      </c>
      <c r="AN125" s="14" t="n">
        <v>187</v>
      </c>
      <c r="AO125" s="14" t="n">
        <v>3994</v>
      </c>
      <c r="AP125" s="14" t="n">
        <v>298</v>
      </c>
      <c r="AQ125" s="11" t="n">
        <v>26</v>
      </c>
      <c r="AR125" s="14" t="n">
        <v>20552</v>
      </c>
      <c r="AS125" s="14" t="n">
        <v>70999</v>
      </c>
      <c r="BA125" s="16" t="str">
        <f aca="false">IF(A126&lt;&gt;AA125,A126&amp;"/"&amp;AA125,A126)</f>
        <v>155/123</v>
      </c>
      <c r="BB125" s="16" t="str">
        <f aca="false">IF(B125&lt;&gt;AB125,B125&amp;CHAR(10)&amp;AB125,B125)</f>
        <v>AAD171</v>
      </c>
      <c r="BC125" s="16" t="n">
        <f aca="false">IF(C125&lt;&gt;AC125,C125&amp;CHAR(10)&amp;AC125,C125)</f>
        <v>7110</v>
      </c>
      <c r="BD125" s="16" t="str">
        <f aca="false">IF(D125&lt;&gt;AD125,D125&amp;CHAR(10)&amp;AD125,D125)</f>
        <v>Math and Science - Math</v>
      </c>
      <c r="BE125" s="16" t="str">
        <f aca="false">IF(E125&lt;&gt;AE125,E125&amp;CHAR(10)&amp;AE125,E125)</f>
        <v>Instructor</v>
      </c>
      <c r="BF125" s="16" t="str">
        <f aca="false">IF(F125&lt;&gt;AF125,F125&amp;CHAR(10)&amp;AF125,F125)</f>
        <v>Roden, Wendell M.</v>
      </c>
      <c r="BG125" s="13" t="n">
        <f aca="false">IF(G125&lt;&gt;AG125,TEXT(G125,"MM/DD/YY")&amp;CHAR(10)&amp;TEXT(AG125,"MM/DD/YY"),G125)</f>
        <v>41122</v>
      </c>
      <c r="BH125" s="17" t="str">
        <f aca="false">IF(H125&lt;&gt;AH125,H125&amp;CHAR(10)&amp;AH125,H125)</f>
        <v>J-5-a</v>
      </c>
      <c r="BI125" s="13" t="n">
        <f aca="false">IF(I125&lt;&gt;AI125,TEXT(I125,"MM/DD/YY")&amp;CHAR(10)&amp;TEXT(AI125,"MM/DD/YY"),I125)</f>
        <v>45505</v>
      </c>
      <c r="BJ125" s="18" t="n">
        <f aca="false">IF(J125&lt;&gt;AJ125,TEXT(J125,"$###,###")&amp;CHAR(10)&amp;TEXT(AJ125,"$###,###"),J125)</f>
        <v>50447</v>
      </c>
      <c r="BK125" s="18" t="n">
        <f aca="false">IF(K125&lt;&gt;AK125,TEXT(K125,"$###,###")&amp;CHAR(10)&amp;TEXT(AK125,"$###,###"),K125)</f>
        <v>14847</v>
      </c>
      <c r="BL125" s="18" t="n">
        <f aca="false">IF(AND(L125&lt;&gt;"-",L125&lt;&gt;AL125),TEXT(L125,"$###,##0")&amp;CHAR(10)&amp;TEXT(AL125,"$###,##0"),L125)</f>
        <v>495</v>
      </c>
      <c r="BM125" s="18" t="n">
        <f aca="false">IF(M125&lt;&gt;AM125,TEXT(M125,"$###,###")&amp;CHAR(10)&amp;TEXT(AM125,"$###,###"),M125)</f>
        <v>731</v>
      </c>
      <c r="BN125" s="18" t="n">
        <f aca="false">IF(AND(N125&lt;&gt;"-",N125&lt;&gt;AN125),TEXT(N125,"$###,##0")&amp;CHAR(10)&amp;TEXT(AN125,"$###,##0"),N125)</f>
        <v>187</v>
      </c>
      <c r="BO125" s="18" t="n">
        <f aca="false">IF(AND(O125&lt;&gt;"-",O125&lt;&gt;AO125),TEXT(O125,"$###,##0")&amp;CHAR(10)&amp;TEXT(AO125,"$###,##0"),O125)</f>
        <v>3994</v>
      </c>
      <c r="BP125" s="18" t="n">
        <f aca="false">IF(AND(P125&lt;&gt;"-",P125&lt;&gt;AP125),TEXT(P125,"$###,##0")&amp;CHAR(10)&amp;TEXT(AP125,"$###,##0"),P125)</f>
        <v>298</v>
      </c>
      <c r="BQ125" s="17" t="n">
        <f aca="false">IF(Q125&lt;&gt;AQ125,Q125&amp;CHAR(10)&amp;AQ125,Q125)</f>
        <v>26</v>
      </c>
      <c r="BR125" s="18" t="n">
        <f aca="false">IF(R125&lt;&gt;AR125,TEXT(R125,"$###,###")&amp;CHAR(10)&amp;TEXT(AR125,"$###,###"),R125)</f>
        <v>20552</v>
      </c>
      <c r="BS125" s="18" t="n">
        <f aca="false">IF(S125&lt;&gt;AS125,TEXT(S125,"$###,###")&amp;CHAR(10)&amp;TEXT(AS125,"$###,###"),S125)</f>
        <v>70999</v>
      </c>
    </row>
    <row r="126" customFormat="false" ht="23.85" hidden="false" customHeight="false" outlineLevel="0" collapsed="false">
      <c r="A126" s="10" t="n">
        <v>155</v>
      </c>
      <c r="B126" s="11" t="s">
        <v>465</v>
      </c>
      <c r="C126" s="11" t="n">
        <v>7810</v>
      </c>
      <c r="D126" s="12" t="s">
        <v>111</v>
      </c>
      <c r="E126" s="12" t="s">
        <v>64</v>
      </c>
      <c r="F126" s="12" t="s">
        <v>466</v>
      </c>
      <c r="G126" s="13" t="s">
        <v>66</v>
      </c>
      <c r="H126" s="11" t="s">
        <v>67</v>
      </c>
      <c r="I126" s="13" t="s">
        <v>66</v>
      </c>
      <c r="J126" s="14" t="n">
        <v>31887</v>
      </c>
      <c r="K126" s="14" t="n">
        <v>9384</v>
      </c>
      <c r="L126" s="14" t="n">
        <v>495</v>
      </c>
      <c r="M126" s="14" t="n">
        <v>462</v>
      </c>
      <c r="N126" s="14" t="n">
        <v>187</v>
      </c>
      <c r="O126" s="14" t="n">
        <v>6928</v>
      </c>
      <c r="P126" s="14" t="n">
        <v>0</v>
      </c>
      <c r="Q126" s="11" t="n">
        <v>21</v>
      </c>
      <c r="R126" s="14" t="n">
        <v>17457</v>
      </c>
      <c r="S126" s="14" t="n">
        <v>49344</v>
      </c>
      <c r="X126" s="0" t="str">
        <f aca="false">B126</f>
        <v>AAD172</v>
      </c>
      <c r="Y126" s="15" t="n">
        <f aca="false">(B126=AB126)</f>
        <v>1</v>
      </c>
      <c r="AA126" s="12" t="n">
        <v>155</v>
      </c>
      <c r="AB126" s="11" t="s">
        <v>465</v>
      </c>
      <c r="AC126" s="11" t="n">
        <v>7810</v>
      </c>
      <c r="AD126" s="12" t="s">
        <v>111</v>
      </c>
      <c r="AE126" s="12" t="s">
        <v>64</v>
      </c>
      <c r="AF126" s="12" t="s">
        <v>467</v>
      </c>
      <c r="AG126" s="13" t="n">
        <v>45142</v>
      </c>
      <c r="AH126" s="11" t="s">
        <v>67</v>
      </c>
      <c r="AI126" s="13" t="s">
        <v>69</v>
      </c>
      <c r="AJ126" s="14" t="n">
        <v>31887</v>
      </c>
      <c r="AK126" s="14" t="n">
        <v>9384</v>
      </c>
      <c r="AL126" s="14" t="n">
        <v>495</v>
      </c>
      <c r="AM126" s="14" t="n">
        <v>462</v>
      </c>
      <c r="AN126" s="14" t="n">
        <v>0</v>
      </c>
      <c r="AO126" s="14" t="n">
        <v>6928</v>
      </c>
      <c r="AP126" s="14" t="n">
        <v>0</v>
      </c>
      <c r="AQ126" s="11" t="n">
        <v>21</v>
      </c>
      <c r="AR126" s="14" t="n">
        <v>17270</v>
      </c>
      <c r="AS126" s="14" t="n">
        <v>49157</v>
      </c>
      <c r="BA126" s="16" t="str">
        <f aca="false">IF(A127&lt;&gt;AA126,A127&amp;"/"&amp;AA126,A127)</f>
        <v>124/155</v>
      </c>
      <c r="BB126" s="16" t="str">
        <f aca="false">IF(B126&lt;&gt;AB126,B126&amp;CHAR(10)&amp;AB126,B126)</f>
        <v>AAD172</v>
      </c>
      <c r="BC126" s="16" t="n">
        <f aca="false">IF(C126&lt;&gt;AC126,C126&amp;CHAR(10)&amp;AC126,C126)</f>
        <v>7810</v>
      </c>
      <c r="BD126" s="16" t="str">
        <f aca="false">IF(D126&lt;&gt;AD126,D126&amp;CHAR(10)&amp;AD126,D126)</f>
        <v>Technology - Electronics</v>
      </c>
      <c r="BE126" s="16" t="str">
        <f aca="false">IF(E126&lt;&gt;AE126,E126&amp;CHAR(10)&amp;AE126,E126)</f>
        <v>Emergency Instructor</v>
      </c>
      <c r="BF126" s="16" t="str">
        <f aca="false">IF(F126&lt;&gt;AF126,F126&amp;CHAR(10)&amp;AF126,F126)</f>
        <v>**Vacant-Esturas, R.
Esturas, Raniel P.</v>
      </c>
      <c r="BG126" s="13" t="str">
        <f aca="false">IF(G126&lt;&gt;AG126,TEXT(G126,"MM/DD/YY")&amp;CHAR(10)&amp;TEXT(AG126,"MM/DD/YY"),G126)</f>
        <v>-
08/04/23</v>
      </c>
      <c r="BH126" s="17" t="str">
        <f aca="false">IF(H126&lt;&gt;AH126,H126&amp;CHAR(10)&amp;AH126,H126)</f>
        <v>H-2-a</v>
      </c>
      <c r="BI126" s="13" t="str">
        <f aca="false">IF(I126&lt;&gt;AI126,TEXT(I126,"MM/DD/YY")&amp;CHAR(10)&amp;TEXT(AI126,"MM/DD/YY"),I126)</f>
        <v>-
LTA</v>
      </c>
      <c r="BJ126" s="18" t="n">
        <f aca="false">IF(J126&lt;&gt;AJ126,TEXT(J126,"$###,###")&amp;CHAR(10)&amp;TEXT(AJ126,"$###,###"),J126)</f>
        <v>31887</v>
      </c>
      <c r="BK126" s="18" t="n">
        <f aca="false">IF(K126&lt;&gt;AK126,TEXT(K126,"$###,###")&amp;CHAR(10)&amp;TEXT(AK126,"$###,###"),K126)</f>
        <v>9384</v>
      </c>
      <c r="BL126" s="18" t="n">
        <f aca="false">IF(AND(L126&lt;&gt;"-",L126&lt;&gt;AL126),TEXT(L126,"$###,##0")&amp;CHAR(10)&amp;TEXT(AL126,"$###,##0"),L126)</f>
        <v>495</v>
      </c>
      <c r="BM126" s="18" t="n">
        <f aca="false">IF(M126&lt;&gt;AM126,TEXT(M126,"$###,###")&amp;CHAR(10)&amp;TEXT(AM126,"$###,###"),M126)</f>
        <v>462</v>
      </c>
      <c r="BN126" s="18" t="str">
        <f aca="false">IF(AND(N126&lt;&gt;"-",N126&lt;&gt;AN126),TEXT(N126,"$###,##0")&amp;CHAR(10)&amp;TEXT(AN126,"$###,##0"),N126)</f>
        <v>$187
$0</v>
      </c>
      <c r="BO126" s="18" t="n">
        <f aca="false">IF(AND(O126&lt;&gt;"-",O126&lt;&gt;AO126),TEXT(O126,"$###,##0")&amp;CHAR(10)&amp;TEXT(AO126,"$###,##0"),O126)</f>
        <v>6928</v>
      </c>
      <c r="BP126" s="18" t="n">
        <f aca="false">IF(AND(P126&lt;&gt;"-",P126&lt;&gt;AP126),TEXT(P126,"$###,##0")&amp;CHAR(10)&amp;TEXT(AP126,"$###,##0"),P126)</f>
        <v>0</v>
      </c>
      <c r="BQ126" s="17" t="n">
        <f aca="false">IF(Q126&lt;&gt;AQ126,Q126&amp;CHAR(10)&amp;AQ126,Q126)</f>
        <v>21</v>
      </c>
      <c r="BR126" s="18" t="str">
        <f aca="false">IF(R126&lt;&gt;AR126,TEXT(R126,"$###,###")&amp;CHAR(10)&amp;TEXT(AR126,"$###,###"),R126)</f>
        <v>$17,457
$17,270</v>
      </c>
      <c r="BS126" s="18" t="str">
        <f aca="false">IF(S126&lt;&gt;AS126,TEXT(S126,"$###,###")&amp;CHAR(10)&amp;TEXT(AS126,"$###,###"),S126)</f>
        <v>$49,344
$49,157</v>
      </c>
    </row>
    <row r="127" customFormat="false" ht="23.85" hidden="false" customHeight="false" outlineLevel="0" collapsed="false">
      <c r="A127" s="10" t="n">
        <v>124</v>
      </c>
      <c r="B127" s="11" t="s">
        <v>468</v>
      </c>
      <c r="C127" s="11" t="n">
        <v>7110</v>
      </c>
      <c r="D127" s="12" t="s">
        <v>319</v>
      </c>
      <c r="E127" s="12" t="s">
        <v>78</v>
      </c>
      <c r="F127" s="12" t="s">
        <v>469</v>
      </c>
      <c r="G127" s="13" t="n">
        <v>44105</v>
      </c>
      <c r="H127" s="11" t="s">
        <v>470</v>
      </c>
      <c r="I127" s="13" t="n">
        <v>45505</v>
      </c>
      <c r="J127" s="14" t="n">
        <v>89094</v>
      </c>
      <c r="K127" s="14" t="n">
        <v>26220</v>
      </c>
      <c r="L127" s="14" t="n">
        <v>0</v>
      </c>
      <c r="M127" s="14" t="n">
        <v>1292</v>
      </c>
      <c r="N127" s="14" t="n">
        <v>187</v>
      </c>
      <c r="O127" s="14" t="n">
        <v>3994</v>
      </c>
      <c r="P127" s="14" t="n">
        <v>298</v>
      </c>
      <c r="Q127" s="11" t="n">
        <v>26</v>
      </c>
      <c r="R127" s="14" t="n">
        <v>31991</v>
      </c>
      <c r="S127" s="14" t="n">
        <v>121085</v>
      </c>
      <c r="X127" s="0" t="str">
        <f aca="false">B127</f>
        <v>AAD175</v>
      </c>
      <c r="Y127" s="15" t="n">
        <f aca="false">(B127=AB127)</f>
        <v>1</v>
      </c>
      <c r="AA127" s="12" t="n">
        <v>124</v>
      </c>
      <c r="AB127" s="11" t="s">
        <v>468</v>
      </c>
      <c r="AC127" s="11" t="n">
        <v>7110</v>
      </c>
      <c r="AD127" s="12" t="s">
        <v>319</v>
      </c>
      <c r="AE127" s="12" t="s">
        <v>78</v>
      </c>
      <c r="AF127" s="12" t="s">
        <v>469</v>
      </c>
      <c r="AG127" s="13" t="n">
        <v>44105</v>
      </c>
      <c r="AH127" s="11" t="s">
        <v>470</v>
      </c>
      <c r="AI127" s="13" t="n">
        <v>45505</v>
      </c>
      <c r="AJ127" s="14" t="n">
        <v>89094</v>
      </c>
      <c r="AK127" s="14" t="n">
        <v>26220</v>
      </c>
      <c r="AL127" s="14" t="n">
        <v>495</v>
      </c>
      <c r="AM127" s="14" t="n">
        <v>1292</v>
      </c>
      <c r="AN127" s="14" t="n">
        <v>187</v>
      </c>
      <c r="AO127" s="14" t="n">
        <v>3994</v>
      </c>
      <c r="AP127" s="14" t="n">
        <v>298</v>
      </c>
      <c r="AQ127" s="11" t="n">
        <v>26</v>
      </c>
      <c r="AR127" s="14" t="n">
        <v>32486</v>
      </c>
      <c r="AS127" s="14" t="n">
        <v>121580</v>
      </c>
      <c r="BA127" s="16" t="str">
        <f aca="false">IF(A128&lt;&gt;AA127,A128&amp;"/"&amp;AA127,A128)</f>
        <v>184/124</v>
      </c>
      <c r="BB127" s="16" t="str">
        <f aca="false">IF(B127&lt;&gt;AB127,B127&amp;CHAR(10)&amp;AB127,B127)</f>
        <v>AAD175</v>
      </c>
      <c r="BC127" s="16" t="n">
        <f aca="false">IF(C127&lt;&gt;AC127,C127&amp;CHAR(10)&amp;AC127,C127)</f>
        <v>7110</v>
      </c>
      <c r="BD127" s="16" t="str">
        <f aca="false">IF(D127&lt;&gt;AD127,D127&amp;CHAR(10)&amp;AD127,D127)</f>
        <v>Math and Science - Math</v>
      </c>
      <c r="BE127" s="16" t="str">
        <f aca="false">IF(E127&lt;&gt;AE127,E127&amp;CHAR(10)&amp;AE127,E127)</f>
        <v>Professor</v>
      </c>
      <c r="BF127" s="16" t="str">
        <f aca="false">IF(F127&lt;&gt;AF127,F127&amp;CHAR(10)&amp;AF127,F127)</f>
        <v>Datuin, Theresa Ann H.</v>
      </c>
      <c r="BG127" s="13" t="n">
        <f aca="false">IF(G127&lt;&gt;AG127,TEXT(G127,"MM/DD/YY")&amp;CHAR(10)&amp;TEXT(AG127,"MM/DD/YY"),G127)</f>
        <v>44105</v>
      </c>
      <c r="BH127" s="17" t="str">
        <f aca="false">IF(H127&lt;&gt;AH127,H127&amp;CHAR(10)&amp;AH127,H127)</f>
        <v>M-10-d</v>
      </c>
      <c r="BI127" s="13" t="n">
        <f aca="false">IF(I127&lt;&gt;AI127,TEXT(I127,"MM/DD/YY")&amp;CHAR(10)&amp;TEXT(AI127,"MM/DD/YY"),I127)</f>
        <v>45505</v>
      </c>
      <c r="BJ127" s="18" t="n">
        <f aca="false">IF(J127&lt;&gt;AJ127,TEXT(J127,"$###,###")&amp;CHAR(10)&amp;TEXT(AJ127,"$###,###"),J127)</f>
        <v>89094</v>
      </c>
      <c r="BK127" s="18" t="n">
        <f aca="false">IF(K127&lt;&gt;AK127,TEXT(K127,"$###,###")&amp;CHAR(10)&amp;TEXT(AK127,"$###,###"),K127)</f>
        <v>26220</v>
      </c>
      <c r="BL127" s="18" t="str">
        <f aca="false">IF(AND(L127&lt;&gt;"-",L127&lt;&gt;AL127),TEXT(L127,"$###,##0")&amp;CHAR(10)&amp;TEXT(AL127,"$###,##0"),L127)</f>
        <v>$0
$495</v>
      </c>
      <c r="BM127" s="18" t="n">
        <f aca="false">IF(M127&lt;&gt;AM127,TEXT(M127,"$###,###")&amp;CHAR(10)&amp;TEXT(AM127,"$###,###"),M127)</f>
        <v>1292</v>
      </c>
      <c r="BN127" s="18" t="n">
        <f aca="false">IF(AND(N127&lt;&gt;"-",N127&lt;&gt;AN127),TEXT(N127,"$###,##0")&amp;CHAR(10)&amp;TEXT(AN127,"$###,##0"),N127)</f>
        <v>187</v>
      </c>
      <c r="BO127" s="18" t="n">
        <f aca="false">IF(AND(O127&lt;&gt;"-",O127&lt;&gt;AO127),TEXT(O127,"$###,##0")&amp;CHAR(10)&amp;TEXT(AO127,"$###,##0"),O127)</f>
        <v>3994</v>
      </c>
      <c r="BP127" s="18" t="n">
        <f aca="false">IF(AND(P127&lt;&gt;"-",P127&lt;&gt;AP127),TEXT(P127,"$###,##0")&amp;CHAR(10)&amp;TEXT(AP127,"$###,##0"),P127)</f>
        <v>298</v>
      </c>
      <c r="BQ127" s="17" t="n">
        <f aca="false">IF(Q127&lt;&gt;AQ127,Q127&amp;CHAR(10)&amp;AQ127,Q127)</f>
        <v>26</v>
      </c>
      <c r="BR127" s="18" t="str">
        <f aca="false">IF(R127&lt;&gt;AR127,TEXT(R127,"$###,###")&amp;CHAR(10)&amp;TEXT(AR127,"$###,###"),R127)</f>
        <v>$31,991
$32,486</v>
      </c>
      <c r="BS127" s="18" t="str">
        <f aca="false">IF(S127&lt;&gt;AS127,TEXT(S127,"$###,###")&amp;CHAR(10)&amp;TEXT(AS127,"$###,###"),S127)</f>
        <v>$121,085
$121,580</v>
      </c>
    </row>
    <row r="128" customFormat="false" ht="12.8" hidden="false" customHeight="false" outlineLevel="0" collapsed="false">
      <c r="A128" s="10" t="n">
        <v>184</v>
      </c>
      <c r="B128" s="11" t="s">
        <v>471</v>
      </c>
      <c r="C128" s="11" t="n">
        <v>6410</v>
      </c>
      <c r="D128" s="12" t="s">
        <v>472</v>
      </c>
      <c r="E128" s="12" t="s">
        <v>78</v>
      </c>
      <c r="F128" s="12" t="s">
        <v>473</v>
      </c>
      <c r="G128" s="13" t="n">
        <v>40817</v>
      </c>
      <c r="H128" s="11" t="s">
        <v>234</v>
      </c>
      <c r="I128" s="13" t="n">
        <v>45505</v>
      </c>
      <c r="J128" s="14" t="n">
        <v>110896</v>
      </c>
      <c r="K128" s="14" t="n">
        <v>32637</v>
      </c>
      <c r="L128" s="14" t="n">
        <v>0</v>
      </c>
      <c r="M128" s="14" t="n">
        <v>1608</v>
      </c>
      <c r="N128" s="14" t="n">
        <v>187</v>
      </c>
      <c r="O128" s="14" t="n">
        <v>3994</v>
      </c>
      <c r="P128" s="14" t="n">
        <v>298</v>
      </c>
      <c r="Q128" s="11" t="n">
        <v>26</v>
      </c>
      <c r="R128" s="14" t="n">
        <v>38724</v>
      </c>
      <c r="S128" s="14" t="n">
        <v>149620</v>
      </c>
      <c r="X128" s="0" t="str">
        <f aca="false">B128</f>
        <v>AAD176</v>
      </c>
      <c r="Y128" s="15" t="n">
        <f aca="false">(B128=AB128)</f>
        <v>1</v>
      </c>
      <c r="AA128" s="12" t="n">
        <v>183</v>
      </c>
      <c r="AB128" s="11" t="s">
        <v>471</v>
      </c>
      <c r="AC128" s="11" t="n">
        <v>6410</v>
      </c>
      <c r="AD128" s="12" t="s">
        <v>472</v>
      </c>
      <c r="AE128" s="12" t="s">
        <v>78</v>
      </c>
      <c r="AF128" s="12" t="s">
        <v>473</v>
      </c>
      <c r="AG128" s="13" t="n">
        <v>40817</v>
      </c>
      <c r="AH128" s="11" t="s">
        <v>234</v>
      </c>
      <c r="AI128" s="13" t="n">
        <v>45505</v>
      </c>
      <c r="AJ128" s="14" t="n">
        <v>110896</v>
      </c>
      <c r="AK128" s="14" t="n">
        <v>32637</v>
      </c>
      <c r="AL128" s="14" t="n">
        <v>0</v>
      </c>
      <c r="AM128" s="14" t="n">
        <v>1608</v>
      </c>
      <c r="AN128" s="14" t="n">
        <v>187</v>
      </c>
      <c r="AO128" s="14" t="n">
        <v>3994</v>
      </c>
      <c r="AP128" s="14" t="n">
        <v>298</v>
      </c>
      <c r="AQ128" s="11" t="n">
        <v>26</v>
      </c>
      <c r="AR128" s="14" t="n">
        <v>38724</v>
      </c>
      <c r="AS128" s="14" t="n">
        <v>149620</v>
      </c>
      <c r="BA128" s="16" t="n">
        <f aca="false">IF(A129&lt;&gt;AA129,A129&amp;"/"&amp;AA129,A129)</f>
        <v>145</v>
      </c>
      <c r="BB128" s="16" t="str">
        <f aca="false">IF(B128&lt;&gt;AB128,B128&amp;CHAR(10)&amp;AB128,B128)</f>
        <v>AAD176</v>
      </c>
      <c r="BC128" s="16" t="n">
        <f aca="false">IF(C128&lt;&gt;AC128,C128&amp;CHAR(10)&amp;AC128,C128)</f>
        <v>6410</v>
      </c>
      <c r="BD128" s="16" t="str">
        <f aca="false">IF(D128&lt;&gt;AD128,D128&amp;CHAR(10)&amp;AD128,D128)</f>
        <v>Criminal Justice Social Science CJ</v>
      </c>
      <c r="BE128" s="16" t="str">
        <f aca="false">IF(E128&lt;&gt;AE128,E128&amp;CHAR(10)&amp;AE128,E128)</f>
        <v>Professor</v>
      </c>
      <c r="BF128" s="16" t="str">
        <f aca="false">IF(F128&lt;&gt;AF128,F128&amp;CHAR(10)&amp;AF128,F128)</f>
        <v>Cruz, Donna M.</v>
      </c>
      <c r="BG128" s="13" t="n">
        <f aca="false">IF(G128&lt;&gt;AG128,TEXT(G128,"MM/DD/YY")&amp;CHAR(10)&amp;TEXT(AG128,"MM/DD/YY"),G128)</f>
        <v>40817</v>
      </c>
      <c r="BH128" s="17" t="str">
        <f aca="false">IF(H128&lt;&gt;AH128,H128&amp;CHAR(10)&amp;AH128,H128)</f>
        <v>M-16-b</v>
      </c>
      <c r="BI128" s="13" t="n">
        <f aca="false">IF(I128&lt;&gt;AI128,TEXT(I128,"MM/DD/YY")&amp;CHAR(10)&amp;TEXT(AI128,"MM/DD/YY"),I128)</f>
        <v>45505</v>
      </c>
      <c r="BJ128" s="18" t="n">
        <f aca="false">IF(J128&lt;&gt;AJ128,TEXT(J128,"$###,###")&amp;CHAR(10)&amp;TEXT(AJ128,"$###,###"),J128)</f>
        <v>110896</v>
      </c>
      <c r="BK128" s="18" t="n">
        <f aca="false">IF(K128&lt;&gt;AK128,TEXT(K128,"$###,###")&amp;CHAR(10)&amp;TEXT(AK128,"$###,###"),K128)</f>
        <v>32637</v>
      </c>
      <c r="BL128" s="18" t="n">
        <f aca="false">IF(AND(L128&lt;&gt;"-",L128&lt;&gt;AL128),TEXT(L128,"$###,##0")&amp;CHAR(10)&amp;TEXT(AL128,"$###,##0"),L128)</f>
        <v>0</v>
      </c>
      <c r="BM128" s="18" t="n">
        <f aca="false">IF(M128&lt;&gt;AM128,TEXT(M128,"$###,###")&amp;CHAR(10)&amp;TEXT(AM128,"$###,###"),M128)</f>
        <v>1608</v>
      </c>
      <c r="BN128" s="18" t="n">
        <f aca="false">IF(AND(N128&lt;&gt;"-",N128&lt;&gt;AN128),TEXT(N128,"$###,##0")&amp;CHAR(10)&amp;TEXT(AN128,"$###,##0"),N128)</f>
        <v>187</v>
      </c>
      <c r="BO128" s="18" t="n">
        <f aca="false">IF(AND(O128&lt;&gt;"-",O128&lt;&gt;AO128),TEXT(O128,"$###,##0")&amp;CHAR(10)&amp;TEXT(AO128,"$###,##0"),O128)</f>
        <v>3994</v>
      </c>
      <c r="BP128" s="18" t="n">
        <f aca="false">IF(AND(P128&lt;&gt;"-",P128&lt;&gt;AP128),TEXT(P128,"$###,##0")&amp;CHAR(10)&amp;TEXT(AP128,"$###,##0"),P128)</f>
        <v>298</v>
      </c>
      <c r="BQ128" s="17" t="n">
        <f aca="false">IF(Q128&lt;&gt;AQ128,Q128&amp;CHAR(10)&amp;AQ128,Q128)</f>
        <v>26</v>
      </c>
      <c r="BR128" s="18" t="n">
        <f aca="false">IF(R128&lt;&gt;AR128,TEXT(R128,"$###,###")&amp;CHAR(10)&amp;TEXT(AR128,"$###,###"),R128)</f>
        <v>38724</v>
      </c>
      <c r="BS128" s="18" t="n">
        <f aca="false">IF(S128&lt;&gt;AS128,TEXT(S128,"$###,###")&amp;CHAR(10)&amp;TEXT(AS128,"$###,###"),S128)</f>
        <v>149620</v>
      </c>
    </row>
    <row r="129" customFormat="false" ht="12.8" hidden="false" customHeight="false" outlineLevel="0" collapsed="false">
      <c r="A129" s="10" t="n">
        <v>145</v>
      </c>
      <c r="B129" s="11" t="s">
        <v>474</v>
      </c>
      <c r="C129" s="11" t="n">
        <v>7615</v>
      </c>
      <c r="D129" s="12" t="s">
        <v>192</v>
      </c>
      <c r="E129" s="12" t="s">
        <v>59</v>
      </c>
      <c r="F129" s="12" t="s">
        <v>475</v>
      </c>
      <c r="G129" s="13" t="n">
        <v>44105</v>
      </c>
      <c r="H129" s="11" t="s">
        <v>476</v>
      </c>
      <c r="I129" s="13" t="n">
        <v>45505</v>
      </c>
      <c r="J129" s="14" t="n">
        <v>88749</v>
      </c>
      <c r="K129" s="14" t="n">
        <v>26119</v>
      </c>
      <c r="L129" s="14" t="n">
        <v>0</v>
      </c>
      <c r="M129" s="14" t="n">
        <v>1287</v>
      </c>
      <c r="N129" s="14" t="n">
        <v>187</v>
      </c>
      <c r="O129" s="14" t="n">
        <v>15670</v>
      </c>
      <c r="P129" s="14" t="n">
        <v>530</v>
      </c>
      <c r="Q129" s="11" t="n">
        <v>26</v>
      </c>
      <c r="R129" s="14" t="n">
        <v>43792</v>
      </c>
      <c r="S129" s="14" t="n">
        <v>132541</v>
      </c>
      <c r="X129" s="0" t="str">
        <f aca="false">B129</f>
        <v>AAD178</v>
      </c>
      <c r="Y129" s="15" t="n">
        <f aca="false">(B129=AB129)</f>
        <v>1</v>
      </c>
      <c r="AA129" s="12" t="n">
        <v>145</v>
      </c>
      <c r="AB129" s="11" t="s">
        <v>474</v>
      </c>
      <c r="AC129" s="11" t="n">
        <v>7615</v>
      </c>
      <c r="AD129" s="12" t="s">
        <v>192</v>
      </c>
      <c r="AE129" s="12" t="s">
        <v>59</v>
      </c>
      <c r="AF129" s="12" t="s">
        <v>475</v>
      </c>
      <c r="AG129" s="13" t="n">
        <v>44105</v>
      </c>
      <c r="AH129" s="11" t="s">
        <v>476</v>
      </c>
      <c r="AI129" s="13" t="n">
        <v>45505</v>
      </c>
      <c r="AJ129" s="14" t="n">
        <v>88749</v>
      </c>
      <c r="AK129" s="14" t="n">
        <v>26119</v>
      </c>
      <c r="AL129" s="14" t="n">
        <v>0</v>
      </c>
      <c r="AM129" s="14" t="n">
        <v>1287</v>
      </c>
      <c r="AN129" s="14" t="n">
        <v>187</v>
      </c>
      <c r="AO129" s="14" t="n">
        <v>15670</v>
      </c>
      <c r="AP129" s="14" t="n">
        <v>530</v>
      </c>
      <c r="AQ129" s="11" t="n">
        <v>26</v>
      </c>
      <c r="AR129" s="14" t="n">
        <v>43792</v>
      </c>
      <c r="AS129" s="14" t="n">
        <v>132541</v>
      </c>
      <c r="BA129" s="16" t="n">
        <f aca="false">IF(A130&lt;&gt;AA130,A130&amp;"/"&amp;AA130,A130)</f>
        <v>126</v>
      </c>
      <c r="BB129" s="16" t="str">
        <f aca="false">IF(B129&lt;&gt;AB129,B129&amp;CHAR(10)&amp;AB129,B129)</f>
        <v>AAD178</v>
      </c>
      <c r="BC129" s="16" t="n">
        <f aca="false">IF(C129&lt;&gt;AC129,C129&amp;CHAR(10)&amp;AC129,C129)</f>
        <v>7615</v>
      </c>
      <c r="BD129" s="16" t="str">
        <f aca="false">IF(D129&lt;&gt;AD129,D129&amp;CHAR(10)&amp;AD129,D129)</f>
        <v>Assessment and Counseling - VG</v>
      </c>
      <c r="BE129" s="16" t="str">
        <f aca="false">IF(E129&lt;&gt;AE129,E129&amp;CHAR(10)&amp;AE129,E129)</f>
        <v>Associate Professor</v>
      </c>
      <c r="BF129" s="16" t="str">
        <f aca="false">IF(F129&lt;&gt;AF129,F129&amp;CHAR(10)&amp;AF129,F129)</f>
        <v>Nanpei, Rose Marie D.</v>
      </c>
      <c r="BG129" s="13" t="n">
        <f aca="false">IF(G129&lt;&gt;AG129,TEXT(G129,"MM/DD/YY")&amp;CHAR(10)&amp;TEXT(AG129,"MM/DD/YY"),G129)</f>
        <v>44105</v>
      </c>
      <c r="BH129" s="17" t="str">
        <f aca="false">IF(H129&lt;&gt;AH129,H129&amp;CHAR(10)&amp;AH129,H129)</f>
        <v>L-13-c</v>
      </c>
      <c r="BI129" s="13" t="n">
        <f aca="false">IF(I129&lt;&gt;AI129,TEXT(I129,"MM/DD/YY")&amp;CHAR(10)&amp;TEXT(AI129,"MM/DD/YY"),I129)</f>
        <v>45505</v>
      </c>
      <c r="BJ129" s="18" t="n">
        <f aca="false">IF(J129&lt;&gt;AJ129,TEXT(J129,"$###,###")&amp;CHAR(10)&amp;TEXT(AJ129,"$###,###"),J129)</f>
        <v>88749</v>
      </c>
      <c r="BK129" s="18" t="n">
        <f aca="false">IF(K129&lt;&gt;AK129,TEXT(K129,"$###,###")&amp;CHAR(10)&amp;TEXT(AK129,"$###,###"),K129)</f>
        <v>26119</v>
      </c>
      <c r="BL129" s="18" t="n">
        <f aca="false">IF(AND(L129&lt;&gt;"-",L129&lt;&gt;AL129),TEXT(L129,"$###,##0")&amp;CHAR(10)&amp;TEXT(AL129,"$###,##0"),L129)</f>
        <v>0</v>
      </c>
      <c r="BM129" s="18" t="n">
        <f aca="false">IF(M129&lt;&gt;AM129,TEXT(M129,"$###,###")&amp;CHAR(10)&amp;TEXT(AM129,"$###,###"),M129)</f>
        <v>1287</v>
      </c>
      <c r="BN129" s="18" t="n">
        <f aca="false">IF(AND(N129&lt;&gt;"-",N129&lt;&gt;AN129),TEXT(N129,"$###,##0")&amp;CHAR(10)&amp;TEXT(AN129,"$###,##0"),N129)</f>
        <v>187</v>
      </c>
      <c r="BO129" s="18" t="n">
        <f aca="false">IF(AND(O129&lt;&gt;"-",O129&lt;&gt;AO129),TEXT(O129,"$###,##0")&amp;CHAR(10)&amp;TEXT(AO129,"$###,##0"),O129)</f>
        <v>15670</v>
      </c>
      <c r="BP129" s="18" t="n">
        <f aca="false">IF(AND(P129&lt;&gt;"-",P129&lt;&gt;AP129),TEXT(P129,"$###,##0")&amp;CHAR(10)&amp;TEXT(AP129,"$###,##0"),P129)</f>
        <v>530</v>
      </c>
      <c r="BQ129" s="17" t="n">
        <f aca="false">IF(Q129&lt;&gt;AQ129,Q129&amp;CHAR(10)&amp;AQ129,Q129)</f>
        <v>26</v>
      </c>
      <c r="BR129" s="18" t="n">
        <f aca="false">IF(R129&lt;&gt;AR129,TEXT(R129,"$###,###")&amp;CHAR(10)&amp;TEXT(AR129,"$###,###"),R129)</f>
        <v>43792</v>
      </c>
      <c r="BS129" s="18" t="n">
        <f aca="false">IF(S129&lt;&gt;AS129,TEXT(S129,"$###,###")&amp;CHAR(10)&amp;TEXT(AS129,"$###,###"),S129)</f>
        <v>132541</v>
      </c>
    </row>
    <row r="130" customFormat="false" ht="12.8" hidden="false" customHeight="false" outlineLevel="0" collapsed="false">
      <c r="A130" s="10" t="n">
        <v>126</v>
      </c>
      <c r="B130" s="11" t="s">
        <v>477</v>
      </c>
      <c r="C130" s="11" t="n">
        <v>7120</v>
      </c>
      <c r="D130" s="12" t="s">
        <v>188</v>
      </c>
      <c r="E130" s="12" t="s">
        <v>59</v>
      </c>
      <c r="F130" s="12" t="s">
        <v>478</v>
      </c>
      <c r="G130" s="13" t="n">
        <v>39304</v>
      </c>
      <c r="H130" s="11" t="s">
        <v>479</v>
      </c>
      <c r="I130" s="13" t="n">
        <v>45505</v>
      </c>
      <c r="J130" s="14" t="n">
        <v>85286</v>
      </c>
      <c r="K130" s="14" t="n">
        <v>25100</v>
      </c>
      <c r="L130" s="14" t="n">
        <v>0</v>
      </c>
      <c r="M130" s="14" t="n">
        <v>1237</v>
      </c>
      <c r="N130" s="14" t="n">
        <v>187</v>
      </c>
      <c r="O130" s="14" t="n">
        <v>0</v>
      </c>
      <c r="P130" s="14" t="n">
        <v>0</v>
      </c>
      <c r="Q130" s="11" t="n">
        <v>26</v>
      </c>
      <c r="R130" s="14" t="n">
        <v>26523</v>
      </c>
      <c r="S130" s="14" t="n">
        <v>111809</v>
      </c>
      <c r="X130" s="0" t="str">
        <f aca="false">B130</f>
        <v>AAD179</v>
      </c>
      <c r="Y130" s="15" t="n">
        <f aca="false">(B130=AB130)</f>
        <v>1</v>
      </c>
      <c r="AA130" s="12" t="n">
        <v>126</v>
      </c>
      <c r="AB130" s="11" t="s">
        <v>477</v>
      </c>
      <c r="AC130" s="11" t="n">
        <v>7120</v>
      </c>
      <c r="AD130" s="12" t="s">
        <v>188</v>
      </c>
      <c r="AE130" s="12" t="s">
        <v>59</v>
      </c>
      <c r="AF130" s="12" t="s">
        <v>478</v>
      </c>
      <c r="AG130" s="13" t="n">
        <v>39304</v>
      </c>
      <c r="AH130" s="11" t="s">
        <v>479</v>
      </c>
      <c r="AI130" s="13" t="n">
        <v>45505</v>
      </c>
      <c r="AJ130" s="14" t="n">
        <v>85286</v>
      </c>
      <c r="AK130" s="14" t="n">
        <v>25100</v>
      </c>
      <c r="AL130" s="14" t="n">
        <v>0</v>
      </c>
      <c r="AM130" s="14" t="n">
        <v>1237</v>
      </c>
      <c r="AN130" s="14" t="n">
        <v>187</v>
      </c>
      <c r="AO130" s="14" t="n">
        <v>0</v>
      </c>
      <c r="AP130" s="14" t="n">
        <v>0</v>
      </c>
      <c r="AQ130" s="11" t="n">
        <v>26</v>
      </c>
      <c r="AR130" s="14" t="n">
        <v>26523</v>
      </c>
      <c r="AS130" s="14" t="n">
        <v>111809</v>
      </c>
      <c r="AY130" s="19"/>
      <c r="AZ130" s="19"/>
      <c r="BA130" s="16" t="str">
        <f aca="false">IF(A132&lt;&gt;AA131,A132&amp;"/"&amp;AA131,A132)</f>
        <v>182/127</v>
      </c>
      <c r="BB130" s="16" t="str">
        <f aca="false">IF(B130&lt;&gt;AB130,B130&amp;CHAR(10)&amp;AB130,B130)</f>
        <v>AAD179</v>
      </c>
      <c r="BC130" s="16" t="n">
        <f aca="false">IF(C130&lt;&gt;AC130,C130&amp;CHAR(10)&amp;AC130,C130)</f>
        <v>7120</v>
      </c>
      <c r="BD130" s="16" t="str">
        <f aca="false">IF(D130&lt;&gt;AD130,D130&amp;CHAR(10)&amp;AD130,D130)</f>
        <v>Math and Science - Science</v>
      </c>
      <c r="BE130" s="16" t="str">
        <f aca="false">IF(E130&lt;&gt;AE130,E130&amp;CHAR(10)&amp;AE130,E130)</f>
        <v>Associate Professor</v>
      </c>
      <c r="BF130" s="16" t="str">
        <f aca="false">IF(F130&lt;&gt;AF130,F130&amp;CHAR(10)&amp;AF130,F130)</f>
        <v>Kerr, Jo Nita Q.</v>
      </c>
      <c r="BG130" s="13" t="n">
        <f aca="false">IF(G130&lt;&gt;AG130,TEXT(G130,"MM/DD/YY")&amp;CHAR(10)&amp;TEXT(AG130,"MM/DD/YY"),G130)</f>
        <v>39304</v>
      </c>
      <c r="BH130" s="17" t="str">
        <f aca="false">IF(H130&lt;&gt;AH130,H130&amp;CHAR(10)&amp;AH130,H130)</f>
        <v>L-12-c</v>
      </c>
      <c r="BI130" s="13" t="n">
        <f aca="false">IF(I130&lt;&gt;AI130,TEXT(I130,"MM/DD/YY")&amp;CHAR(10)&amp;TEXT(AI130,"MM/DD/YY"),I130)</f>
        <v>45505</v>
      </c>
      <c r="BJ130" s="18" t="n">
        <f aca="false">IF(J130&lt;&gt;AJ130,TEXT(J130,"$###,###")&amp;CHAR(10)&amp;TEXT(AJ130,"$###,###"),J130)</f>
        <v>85286</v>
      </c>
      <c r="BK130" s="18" t="n">
        <f aca="false">IF(K130&lt;&gt;AK130,TEXT(K130,"$###,###")&amp;CHAR(10)&amp;TEXT(AK130,"$###,###"),K130)</f>
        <v>25100</v>
      </c>
      <c r="BL130" s="18" t="n">
        <f aca="false">IF(AND(L130&lt;&gt;"-",L130&lt;&gt;AL130),TEXT(L130,"$###,##0")&amp;CHAR(10)&amp;TEXT(AL130,"$###,##0"),L130)</f>
        <v>0</v>
      </c>
      <c r="BM130" s="18" t="n">
        <f aca="false">IF(M130&lt;&gt;AM130,TEXT(M130,"$###,###")&amp;CHAR(10)&amp;TEXT(AM130,"$###,###"),M130)</f>
        <v>1237</v>
      </c>
      <c r="BN130" s="18" t="n">
        <f aca="false">IF(AND(N130&lt;&gt;"-",N130&lt;&gt;AN130),TEXT(N130,"$###,##0")&amp;CHAR(10)&amp;TEXT(AN130,"$###,##0"),N130)</f>
        <v>187</v>
      </c>
      <c r="BO130" s="18" t="n">
        <f aca="false">IF(AND(O130&lt;&gt;"-",O130&lt;&gt;AO130),TEXT(O130,"$###,##0")&amp;CHAR(10)&amp;TEXT(AO130,"$###,##0"),O130)</f>
        <v>0</v>
      </c>
      <c r="BP130" s="18" t="n">
        <f aca="false">IF(AND(P130&lt;&gt;"-",P130&lt;&gt;AP130),TEXT(P130,"$###,##0")&amp;CHAR(10)&amp;TEXT(AP130,"$###,##0"),P130)</f>
        <v>0</v>
      </c>
      <c r="BQ130" s="17" t="n">
        <f aca="false">IF(Q130&lt;&gt;AQ130,Q130&amp;CHAR(10)&amp;AQ130,Q130)</f>
        <v>26</v>
      </c>
      <c r="BR130" s="18" t="n">
        <f aca="false">IF(R130&lt;&gt;AR130,TEXT(R130,"$###,###")&amp;CHAR(10)&amp;TEXT(AR130,"$###,###"),R130)</f>
        <v>26523</v>
      </c>
      <c r="BS130" s="18" t="n">
        <f aca="false">IF(S130&lt;&gt;AS130,TEXT(S130,"$###,###")&amp;CHAR(10)&amp;TEXT(AS130,"$###,###"),S130)</f>
        <v>111809</v>
      </c>
    </row>
    <row r="131" customFormat="false" ht="12.8" hidden="false" customHeight="false" outlineLevel="0" collapsed="false">
      <c r="A131" s="10" t="n">
        <v>127</v>
      </c>
      <c r="B131" s="11" t="s">
        <v>480</v>
      </c>
      <c r="C131" s="11" t="n">
        <v>7120</v>
      </c>
      <c r="D131" s="12" t="s">
        <v>188</v>
      </c>
      <c r="E131" s="12" t="s">
        <v>129</v>
      </c>
      <c r="F131" s="12" t="s">
        <v>481</v>
      </c>
      <c r="G131" s="13" t="n">
        <v>41183</v>
      </c>
      <c r="H131" s="11" t="s">
        <v>482</v>
      </c>
      <c r="I131" s="13" t="n">
        <v>45505</v>
      </c>
      <c r="J131" s="14" t="n">
        <v>66317</v>
      </c>
      <c r="K131" s="14" t="n">
        <v>19517</v>
      </c>
      <c r="L131" s="14" t="n">
        <v>0</v>
      </c>
      <c r="M131" s="14" t="n">
        <v>962</v>
      </c>
      <c r="N131" s="14" t="n">
        <v>187</v>
      </c>
      <c r="O131" s="14" t="n">
        <v>0</v>
      </c>
      <c r="P131" s="14" t="n">
        <v>530</v>
      </c>
      <c r="Q131" s="11" t="n">
        <v>26</v>
      </c>
      <c r="R131" s="14" t="n">
        <v>21195</v>
      </c>
      <c r="S131" s="14" t="n">
        <v>87512</v>
      </c>
      <c r="X131" s="0" t="str">
        <f aca="false">B131</f>
        <v>AAD180</v>
      </c>
      <c r="Y131" s="15" t="n">
        <f aca="false">(B131=AB131)</f>
        <v>1</v>
      </c>
      <c r="AA131" s="12" t="n">
        <v>127</v>
      </c>
      <c r="AB131" s="11" t="s">
        <v>480</v>
      </c>
      <c r="AC131" s="11" t="n">
        <v>7120</v>
      </c>
      <c r="AD131" s="12" t="s">
        <v>188</v>
      </c>
      <c r="AE131" s="12" t="s">
        <v>129</v>
      </c>
      <c r="AF131" s="12" t="s">
        <v>481</v>
      </c>
      <c r="AG131" s="13" t="n">
        <v>41183</v>
      </c>
      <c r="AH131" s="11" t="s">
        <v>482</v>
      </c>
      <c r="AI131" s="13" t="n">
        <v>45505</v>
      </c>
      <c r="AJ131" s="14" t="n">
        <v>66317</v>
      </c>
      <c r="AK131" s="14" t="n">
        <v>19517</v>
      </c>
      <c r="AL131" s="14" t="n">
        <v>0</v>
      </c>
      <c r="AM131" s="14" t="n">
        <v>962</v>
      </c>
      <c r="AN131" s="14" t="n">
        <v>187</v>
      </c>
      <c r="AO131" s="14" t="n">
        <v>0</v>
      </c>
      <c r="AP131" s="14" t="n">
        <v>530</v>
      </c>
      <c r="AQ131" s="11" t="n">
        <v>26</v>
      </c>
      <c r="AR131" s="14" t="n">
        <v>21195</v>
      </c>
      <c r="AS131" s="14" t="n">
        <v>87512</v>
      </c>
      <c r="AY131" s="19"/>
      <c r="AZ131" s="19"/>
      <c r="BA131" s="16" t="str">
        <f aca="false">IF(A133&lt;&gt;AA132,A133&amp;"/"&amp;AA132,A133)</f>
        <v>81/181</v>
      </c>
      <c r="BB131" s="16" t="str">
        <f aca="false">IF(B131&lt;&gt;AB131,B131&amp;CHAR(10)&amp;AB131,B131)</f>
        <v>AAD180</v>
      </c>
      <c r="BC131" s="16" t="n">
        <f aca="false">IF(C131&lt;&gt;AC131,C131&amp;CHAR(10)&amp;AC131,C131)</f>
        <v>7120</v>
      </c>
      <c r="BD131" s="16" t="str">
        <f aca="false">IF(D131&lt;&gt;AD131,D131&amp;CHAR(10)&amp;AD131,D131)</f>
        <v>Math and Science - Science</v>
      </c>
      <c r="BE131" s="16" t="str">
        <f aca="false">IF(E131&lt;&gt;AE131,E131&amp;CHAR(10)&amp;AE131,E131)</f>
        <v>Assistant Professor</v>
      </c>
      <c r="BF131" s="16" t="str">
        <f aca="false">IF(F131&lt;&gt;AF131,F131&amp;CHAR(10)&amp;AF131,F131)</f>
        <v>Jocson, John Michael U.</v>
      </c>
      <c r="BG131" s="13" t="n">
        <f aca="false">IF(G131&lt;&gt;AG131,TEXT(G131,"MM/DD/YY")&amp;CHAR(10)&amp;TEXT(AG131,"MM/DD/YY"),G131)</f>
        <v>41183</v>
      </c>
      <c r="BH131" s="17" t="str">
        <f aca="false">IF(H131&lt;&gt;AH131,H131&amp;CHAR(10)&amp;AH131,H131)</f>
        <v>K-9-b</v>
      </c>
      <c r="BI131" s="13" t="n">
        <f aca="false">IF(I131&lt;&gt;AI131,TEXT(I131,"MM/DD/YY")&amp;CHAR(10)&amp;TEXT(AI131,"MM/DD/YY"),I131)</f>
        <v>45505</v>
      </c>
      <c r="BJ131" s="18" t="n">
        <f aca="false">IF(J131&lt;&gt;AJ131,TEXT(J131,"$###,###")&amp;CHAR(10)&amp;TEXT(AJ131,"$###,###"),J131)</f>
        <v>66317</v>
      </c>
      <c r="BK131" s="18" t="n">
        <f aca="false">IF(K131&lt;&gt;AK131,TEXT(K131,"$###,###")&amp;CHAR(10)&amp;TEXT(AK131,"$###,###"),K131)</f>
        <v>19517</v>
      </c>
      <c r="BL131" s="18" t="n">
        <f aca="false">IF(AND(L131&lt;&gt;"-",L131&lt;&gt;AL131),TEXT(L131,"$###,##0")&amp;CHAR(10)&amp;TEXT(AL131,"$###,##0"),L131)</f>
        <v>0</v>
      </c>
      <c r="BM131" s="18" t="n">
        <f aca="false">IF(M131&lt;&gt;AM131,TEXT(M131,"$###,###")&amp;CHAR(10)&amp;TEXT(AM131,"$###,###"),M131)</f>
        <v>962</v>
      </c>
      <c r="BN131" s="18" t="n">
        <f aca="false">IF(AND(N131&lt;&gt;"-",N131&lt;&gt;AN131),TEXT(N131,"$###,##0")&amp;CHAR(10)&amp;TEXT(AN131,"$###,##0"),N131)</f>
        <v>187</v>
      </c>
      <c r="BO131" s="18" t="n">
        <f aca="false">IF(AND(O131&lt;&gt;"-",O131&lt;&gt;AO131),TEXT(O131,"$###,##0")&amp;CHAR(10)&amp;TEXT(AO131,"$###,##0"),O131)</f>
        <v>0</v>
      </c>
      <c r="BP131" s="18" t="n">
        <f aca="false">IF(AND(P131&lt;&gt;"-",P131&lt;&gt;AP131),TEXT(P131,"$###,##0")&amp;CHAR(10)&amp;TEXT(AP131,"$###,##0"),P131)</f>
        <v>530</v>
      </c>
      <c r="BQ131" s="17" t="n">
        <f aca="false">IF(Q131&lt;&gt;AQ131,Q131&amp;CHAR(10)&amp;AQ131,Q131)</f>
        <v>26</v>
      </c>
      <c r="BR131" s="18" t="n">
        <f aca="false">IF(R131&lt;&gt;AR131,TEXT(R131,"$###,###")&amp;CHAR(10)&amp;TEXT(AR131,"$###,###"),R131)</f>
        <v>21195</v>
      </c>
      <c r="BS131" s="18" t="n">
        <f aca="false">IF(S131&lt;&gt;AS131,TEXT(S131,"$###,###")&amp;CHAR(10)&amp;TEXT(AS131,"$###,###"),S131)</f>
        <v>87512</v>
      </c>
    </row>
    <row r="132" customFormat="false" ht="12.8" hidden="false" customHeight="false" outlineLevel="0" collapsed="false">
      <c r="A132" s="10" t="n">
        <v>182</v>
      </c>
      <c r="B132" s="11" t="s">
        <v>483</v>
      </c>
      <c r="C132" s="11" t="n">
        <v>6150</v>
      </c>
      <c r="D132" s="12" t="s">
        <v>288</v>
      </c>
      <c r="E132" s="12" t="s">
        <v>54</v>
      </c>
      <c r="F132" s="12" t="s">
        <v>484</v>
      </c>
      <c r="G132" s="13" t="n">
        <v>44053</v>
      </c>
      <c r="H132" s="11" t="s">
        <v>485</v>
      </c>
      <c r="I132" s="13" t="n">
        <v>45505</v>
      </c>
      <c r="J132" s="14" t="n">
        <v>43887</v>
      </c>
      <c r="K132" s="14" t="n">
        <v>12916</v>
      </c>
      <c r="L132" s="14" t="n">
        <v>495</v>
      </c>
      <c r="M132" s="14" t="n">
        <v>636</v>
      </c>
      <c r="N132" s="14" t="n">
        <v>187</v>
      </c>
      <c r="O132" s="14" t="n">
        <v>5709</v>
      </c>
      <c r="P132" s="14" t="n">
        <v>328</v>
      </c>
      <c r="Q132" s="11" t="n">
        <v>26</v>
      </c>
      <c r="R132" s="14" t="n">
        <v>20272</v>
      </c>
      <c r="S132" s="14" t="n">
        <v>64159</v>
      </c>
      <c r="X132" s="0" t="str">
        <f aca="false">B132</f>
        <v>AAD182</v>
      </c>
      <c r="Y132" s="15" t="n">
        <f aca="false">(B132=AB132)</f>
        <v>1</v>
      </c>
      <c r="AA132" s="12" t="n">
        <v>181</v>
      </c>
      <c r="AB132" s="11" t="s">
        <v>483</v>
      </c>
      <c r="AC132" s="11" t="n">
        <v>6150</v>
      </c>
      <c r="AD132" s="12" t="s">
        <v>288</v>
      </c>
      <c r="AE132" s="12" t="s">
        <v>54</v>
      </c>
      <c r="AF132" s="12" t="s">
        <v>484</v>
      </c>
      <c r="AG132" s="13" t="n">
        <v>44053</v>
      </c>
      <c r="AH132" s="11" t="s">
        <v>485</v>
      </c>
      <c r="AI132" s="13" t="n">
        <v>45505</v>
      </c>
      <c r="AJ132" s="14" t="n">
        <v>43887</v>
      </c>
      <c r="AK132" s="14" t="n">
        <v>12916</v>
      </c>
      <c r="AL132" s="14" t="n">
        <v>495</v>
      </c>
      <c r="AM132" s="14" t="n">
        <v>636</v>
      </c>
      <c r="AN132" s="14" t="n">
        <v>187</v>
      </c>
      <c r="AO132" s="14" t="n">
        <v>5709</v>
      </c>
      <c r="AP132" s="14" t="n">
        <v>328</v>
      </c>
      <c r="AQ132" s="11" t="n">
        <v>26</v>
      </c>
      <c r="AR132" s="14" t="n">
        <v>20272</v>
      </c>
      <c r="AS132" s="14" t="n">
        <v>64159</v>
      </c>
      <c r="BA132" s="16" t="str">
        <f aca="false">IF(A134&lt;&gt;AA133,A134&amp;"/"&amp;AA133,A134)</f>
        <v>60/81</v>
      </c>
      <c r="BB132" s="16" t="str">
        <f aca="false">IF(B132&lt;&gt;AB132,B132&amp;CHAR(10)&amp;AB132,B132)</f>
        <v>AAD182</v>
      </c>
      <c r="BC132" s="16" t="n">
        <f aca="false">IF(C132&lt;&gt;AC132,C132&amp;CHAR(10)&amp;AC132,C132)</f>
        <v>6150</v>
      </c>
      <c r="BD132" s="16" t="str">
        <f aca="false">IF(D132&lt;&gt;AD132,D132&amp;CHAR(10)&amp;AD132,D132)</f>
        <v>Education - Cosmetology</v>
      </c>
      <c r="BE132" s="16" t="str">
        <f aca="false">IF(E132&lt;&gt;AE132,E132&amp;CHAR(10)&amp;AE132,E132)</f>
        <v>Instructor</v>
      </c>
      <c r="BF132" s="16" t="str">
        <f aca="false">IF(F132&lt;&gt;AF132,F132&amp;CHAR(10)&amp;AF132,F132)</f>
        <v>Galao, Francine N.</v>
      </c>
      <c r="BG132" s="13" t="n">
        <f aca="false">IF(G132&lt;&gt;AG132,TEXT(G132,"MM/DD/YY")&amp;CHAR(10)&amp;TEXT(AG132,"MM/DD/YY"),G132)</f>
        <v>44053</v>
      </c>
      <c r="BH132" s="17" t="str">
        <f aca="false">IF(H132&lt;&gt;AH132,H132&amp;CHAR(10)&amp;AH132,H132)</f>
        <v>J-1-c</v>
      </c>
      <c r="BI132" s="13" t="n">
        <f aca="false">IF(I132&lt;&gt;AI132,TEXT(I132,"MM/DD/YY")&amp;CHAR(10)&amp;TEXT(AI132,"MM/DD/YY"),I132)</f>
        <v>45505</v>
      </c>
      <c r="BJ132" s="18" t="n">
        <f aca="false">IF(J132&lt;&gt;AJ132,TEXT(J132,"$###,###")&amp;CHAR(10)&amp;TEXT(AJ132,"$###,###"),J132)</f>
        <v>43887</v>
      </c>
      <c r="BK132" s="18" t="n">
        <f aca="false">IF(K132&lt;&gt;AK132,TEXT(K132,"$###,###")&amp;CHAR(10)&amp;TEXT(AK132,"$###,###"),K132)</f>
        <v>12916</v>
      </c>
      <c r="BL132" s="18" t="n">
        <f aca="false">IF(AND(L132&lt;&gt;"-",L132&lt;&gt;AL132),TEXT(L132,"$###,##0")&amp;CHAR(10)&amp;TEXT(AL132,"$###,##0"),L132)</f>
        <v>495</v>
      </c>
      <c r="BM132" s="18" t="n">
        <f aca="false">IF(M132&lt;&gt;AM132,TEXT(M132,"$###,###")&amp;CHAR(10)&amp;TEXT(AM132,"$###,###"),M132)</f>
        <v>636</v>
      </c>
      <c r="BN132" s="18" t="n">
        <f aca="false">IF(AND(N132&lt;&gt;"-",N132&lt;&gt;AN132),TEXT(N132,"$###,##0")&amp;CHAR(10)&amp;TEXT(AN132,"$###,##0"),N132)</f>
        <v>187</v>
      </c>
      <c r="BO132" s="18" t="n">
        <f aca="false">IF(AND(O132&lt;&gt;"-",O132&lt;&gt;AO132),TEXT(O132,"$###,##0")&amp;CHAR(10)&amp;TEXT(AO132,"$###,##0"),O132)</f>
        <v>5709</v>
      </c>
      <c r="BP132" s="18" t="n">
        <f aca="false">IF(AND(P132&lt;&gt;"-",P132&lt;&gt;AP132),TEXT(P132,"$###,##0")&amp;CHAR(10)&amp;TEXT(AP132,"$###,##0"),P132)</f>
        <v>328</v>
      </c>
      <c r="BQ132" s="17" t="n">
        <f aca="false">IF(Q132&lt;&gt;AQ132,Q132&amp;CHAR(10)&amp;AQ132,Q132)</f>
        <v>26</v>
      </c>
      <c r="BR132" s="18" t="n">
        <f aca="false">IF(R132&lt;&gt;AR132,TEXT(R132,"$###,###")&amp;CHAR(10)&amp;TEXT(AR132,"$###,###"),R132)</f>
        <v>20272</v>
      </c>
      <c r="BS132" s="18" t="n">
        <f aca="false">IF(S132&lt;&gt;AS132,TEXT(S132,"$###,###")&amp;CHAR(10)&amp;TEXT(AS132,"$###,###"),S132)</f>
        <v>64159</v>
      </c>
    </row>
    <row r="133" customFormat="false" ht="12.8" hidden="false" customHeight="false" outlineLevel="0" collapsed="false">
      <c r="A133" s="10" t="n">
        <v>81</v>
      </c>
      <c r="B133" s="11" t="s">
        <v>486</v>
      </c>
      <c r="C133" s="11" t="n">
        <v>6150</v>
      </c>
      <c r="D133" s="12" t="s">
        <v>288</v>
      </c>
      <c r="E133" s="12" t="s">
        <v>54</v>
      </c>
      <c r="F133" s="12" t="s">
        <v>487</v>
      </c>
      <c r="G133" s="13" t="n">
        <v>44053</v>
      </c>
      <c r="H133" s="11" t="s">
        <v>120</v>
      </c>
      <c r="I133" s="13" t="n">
        <v>45505</v>
      </c>
      <c r="J133" s="14" t="n">
        <v>44326</v>
      </c>
      <c r="K133" s="14" t="n">
        <v>13045</v>
      </c>
      <c r="L133" s="14" t="n">
        <v>495</v>
      </c>
      <c r="M133" s="14" t="n">
        <v>643</v>
      </c>
      <c r="N133" s="14" t="n">
        <v>187</v>
      </c>
      <c r="O133" s="14" t="n">
        <v>9595</v>
      </c>
      <c r="P133" s="14" t="n">
        <v>328</v>
      </c>
      <c r="Q133" s="11" t="n">
        <v>26</v>
      </c>
      <c r="R133" s="14" t="n">
        <v>24294</v>
      </c>
      <c r="S133" s="14" t="n">
        <v>68620</v>
      </c>
      <c r="X133" s="0" t="str">
        <f aca="false">B133</f>
        <v>AAD183</v>
      </c>
      <c r="Y133" s="15" t="n">
        <f aca="false">(B133=AB133)</f>
        <v>1</v>
      </c>
      <c r="AA133" s="12" t="n">
        <v>81</v>
      </c>
      <c r="AB133" s="11" t="s">
        <v>486</v>
      </c>
      <c r="AC133" s="11" t="n">
        <v>6150</v>
      </c>
      <c r="AD133" s="12" t="s">
        <v>288</v>
      </c>
      <c r="AE133" s="12" t="s">
        <v>54</v>
      </c>
      <c r="AF133" s="12" t="s">
        <v>487</v>
      </c>
      <c r="AG133" s="13" t="n">
        <v>44053</v>
      </c>
      <c r="AH133" s="11" t="s">
        <v>120</v>
      </c>
      <c r="AI133" s="13" t="n">
        <v>45505</v>
      </c>
      <c r="AJ133" s="14" t="n">
        <v>44326</v>
      </c>
      <c r="AK133" s="14" t="n">
        <v>13045</v>
      </c>
      <c r="AL133" s="14" t="n">
        <v>495</v>
      </c>
      <c r="AM133" s="14" t="n">
        <v>643</v>
      </c>
      <c r="AN133" s="14" t="n">
        <v>187</v>
      </c>
      <c r="AO133" s="14" t="n">
        <v>9595</v>
      </c>
      <c r="AP133" s="14" t="n">
        <v>328</v>
      </c>
      <c r="AQ133" s="11" t="n">
        <v>26</v>
      </c>
      <c r="AR133" s="14" t="n">
        <v>24294</v>
      </c>
      <c r="AS133" s="14" t="n">
        <v>68620</v>
      </c>
      <c r="BA133" s="16" t="str">
        <f aca="false">IF(A135&lt;&gt;AA134,A135&amp;"/"&amp;AA134,A135)</f>
        <v>84/60</v>
      </c>
      <c r="BB133" s="16" t="str">
        <f aca="false">IF(B133&lt;&gt;AB133,B133&amp;CHAR(10)&amp;AB133,B133)</f>
        <v>AAD183</v>
      </c>
      <c r="BC133" s="16" t="n">
        <f aca="false">IF(C133&lt;&gt;AC133,C133&amp;CHAR(10)&amp;AC133,C133)</f>
        <v>6150</v>
      </c>
      <c r="BD133" s="16" t="str">
        <f aca="false">IF(D133&lt;&gt;AD133,D133&amp;CHAR(10)&amp;AD133,D133)</f>
        <v>Education - Cosmetology</v>
      </c>
      <c r="BE133" s="16" t="str">
        <f aca="false">IF(E133&lt;&gt;AE133,E133&amp;CHAR(10)&amp;AE133,E133)</f>
        <v>Instructor</v>
      </c>
      <c r="BF133" s="16" t="str">
        <f aca="false">IF(F133&lt;&gt;AF133,F133&amp;CHAR(10)&amp;AF133,F133)</f>
        <v>Aguon, Janice T.</v>
      </c>
      <c r="BG133" s="13" t="n">
        <f aca="false">IF(G133&lt;&gt;AG133,TEXT(G133,"MM/DD/YY")&amp;CHAR(10)&amp;TEXT(AG133,"MM/DD/YY"),G133)</f>
        <v>44053</v>
      </c>
      <c r="BH133" s="17" t="str">
        <f aca="false">IF(H133&lt;&gt;AH133,H133&amp;CHAR(10)&amp;AH133,H133)</f>
        <v>J-1-d</v>
      </c>
      <c r="BI133" s="13" t="n">
        <f aca="false">IF(I133&lt;&gt;AI133,TEXT(I133,"MM/DD/YY")&amp;CHAR(10)&amp;TEXT(AI133,"MM/DD/YY"),I133)</f>
        <v>45505</v>
      </c>
      <c r="BJ133" s="18" t="n">
        <f aca="false">IF(J133&lt;&gt;AJ133,TEXT(J133,"$###,###")&amp;CHAR(10)&amp;TEXT(AJ133,"$###,###"),J133)</f>
        <v>44326</v>
      </c>
      <c r="BK133" s="18" t="n">
        <f aca="false">IF(K133&lt;&gt;AK133,TEXT(K133,"$###,###")&amp;CHAR(10)&amp;TEXT(AK133,"$###,###"),K133)</f>
        <v>13045</v>
      </c>
      <c r="BL133" s="18" t="n">
        <f aca="false">IF(AND(L133&lt;&gt;"-",L133&lt;&gt;AL133),TEXT(L133,"$###,##0")&amp;CHAR(10)&amp;TEXT(AL133,"$###,##0"),L133)</f>
        <v>495</v>
      </c>
      <c r="BM133" s="18" t="n">
        <f aca="false">IF(M133&lt;&gt;AM133,TEXT(M133,"$###,###")&amp;CHAR(10)&amp;TEXT(AM133,"$###,###"),M133)</f>
        <v>643</v>
      </c>
      <c r="BN133" s="18" t="n">
        <f aca="false">IF(AND(N133&lt;&gt;"-",N133&lt;&gt;AN133),TEXT(N133,"$###,##0")&amp;CHAR(10)&amp;TEXT(AN133,"$###,##0"),N133)</f>
        <v>187</v>
      </c>
      <c r="BO133" s="18" t="n">
        <f aca="false">IF(AND(O133&lt;&gt;"-",O133&lt;&gt;AO133),TEXT(O133,"$###,##0")&amp;CHAR(10)&amp;TEXT(AO133,"$###,##0"),O133)</f>
        <v>9595</v>
      </c>
      <c r="BP133" s="18" t="n">
        <f aca="false">IF(AND(P133&lt;&gt;"-",P133&lt;&gt;AP133),TEXT(P133,"$###,##0")&amp;CHAR(10)&amp;TEXT(AP133,"$###,##0"),P133)</f>
        <v>328</v>
      </c>
      <c r="BQ133" s="17" t="n">
        <f aca="false">IF(Q133&lt;&gt;AQ133,Q133&amp;CHAR(10)&amp;AQ133,Q133)</f>
        <v>26</v>
      </c>
      <c r="BR133" s="18" t="n">
        <f aca="false">IF(R133&lt;&gt;AR133,TEXT(R133,"$###,###")&amp;CHAR(10)&amp;TEXT(AR133,"$###,###"),R133)</f>
        <v>24294</v>
      </c>
      <c r="BS133" s="18" t="n">
        <f aca="false">IF(S133&lt;&gt;AS133,TEXT(S133,"$###,###")&amp;CHAR(10)&amp;TEXT(AS133,"$###,###"),S133)</f>
        <v>68620</v>
      </c>
    </row>
    <row r="134" customFormat="false" ht="12.8" hidden="false" customHeight="false" outlineLevel="0" collapsed="false">
      <c r="A134" s="10" t="n">
        <v>60</v>
      </c>
      <c r="B134" s="11" t="s">
        <v>488</v>
      </c>
      <c r="C134" s="11" t="n">
        <v>5020</v>
      </c>
      <c r="D134" s="12" t="s">
        <v>20</v>
      </c>
      <c r="E134" s="12" t="s">
        <v>489</v>
      </c>
      <c r="F134" s="12" t="s">
        <v>490</v>
      </c>
      <c r="G134" s="13" t="n">
        <v>38908</v>
      </c>
      <c r="H134" s="11" t="s">
        <v>308</v>
      </c>
      <c r="I134" s="13" t="n">
        <v>45848</v>
      </c>
      <c r="J134" s="14" t="n">
        <v>57160</v>
      </c>
      <c r="K134" s="14" t="n">
        <v>16822</v>
      </c>
      <c r="L134" s="14" t="n">
        <v>0</v>
      </c>
      <c r="M134" s="14" t="n">
        <v>829</v>
      </c>
      <c r="N134" s="14" t="n">
        <v>187</v>
      </c>
      <c r="O134" s="14" t="n">
        <v>3994</v>
      </c>
      <c r="P134" s="14" t="n">
        <v>298</v>
      </c>
      <c r="Q134" s="11" t="n">
        <v>26</v>
      </c>
      <c r="R134" s="14" t="n">
        <v>22130</v>
      </c>
      <c r="S134" s="14" t="n">
        <v>79290</v>
      </c>
      <c r="X134" s="0" t="str">
        <f aca="false">B134</f>
        <v>AAD184</v>
      </c>
      <c r="Y134" s="15" t="n">
        <f aca="false">(B134=AB134)</f>
        <v>1</v>
      </c>
      <c r="AA134" s="12" t="n">
        <v>60</v>
      </c>
      <c r="AB134" s="11" t="s">
        <v>488</v>
      </c>
      <c r="AC134" s="11" t="n">
        <v>5020</v>
      </c>
      <c r="AD134" s="12" t="s">
        <v>20</v>
      </c>
      <c r="AE134" s="12" t="s">
        <v>489</v>
      </c>
      <c r="AF134" s="12" t="s">
        <v>490</v>
      </c>
      <c r="AG134" s="13" t="n">
        <v>38908</v>
      </c>
      <c r="AH134" s="11" t="s">
        <v>308</v>
      </c>
      <c r="AI134" s="13" t="n">
        <v>45848</v>
      </c>
      <c r="AJ134" s="14" t="n">
        <v>57160</v>
      </c>
      <c r="AK134" s="14" t="n">
        <v>16822</v>
      </c>
      <c r="AL134" s="14" t="n">
        <v>0</v>
      </c>
      <c r="AM134" s="14" t="n">
        <v>829</v>
      </c>
      <c r="AN134" s="14" t="n">
        <v>187</v>
      </c>
      <c r="AO134" s="14" t="n">
        <v>3994</v>
      </c>
      <c r="AP134" s="14" t="n">
        <v>298</v>
      </c>
      <c r="AQ134" s="11" t="n">
        <v>26</v>
      </c>
      <c r="AR134" s="14" t="n">
        <v>22130</v>
      </c>
      <c r="AS134" s="14" t="n">
        <v>79290</v>
      </c>
      <c r="BA134" s="16" t="str">
        <f aca="false">IF(A136&lt;&gt;AA135,A136&amp;"/"&amp;AA135,A136)</f>
        <v>185/84</v>
      </c>
      <c r="BB134" s="16" t="str">
        <f aca="false">IF(B134&lt;&gt;AB134,B134&amp;CHAR(10)&amp;AB134,B134)</f>
        <v>AAD184</v>
      </c>
      <c r="BC134" s="16" t="n">
        <f aca="false">IF(C134&lt;&gt;AC134,C134&amp;CHAR(10)&amp;AC134,C134)</f>
        <v>5020</v>
      </c>
      <c r="BD134" s="16" t="str">
        <f aca="false">IF(D134&lt;&gt;AD134,D134&amp;CHAR(10)&amp;AD134,D134)</f>
        <v>Admissions</v>
      </c>
      <c r="BE134" s="16" t="str">
        <f aca="false">IF(E134&lt;&gt;AE134,E134&amp;CHAR(10)&amp;AE134,E134)</f>
        <v>Records &amp; Registration Superv</v>
      </c>
      <c r="BF134" s="16" t="str">
        <f aca="false">IF(F134&lt;&gt;AF134,F134&amp;CHAR(10)&amp;AF134,F134)</f>
        <v>Concepcion, Marilyn L.</v>
      </c>
      <c r="BG134" s="13" t="n">
        <f aca="false">IF(G134&lt;&gt;AG134,TEXT(G134,"MM/DD/YY")&amp;CHAR(10)&amp;TEXT(AG134,"MM/DD/YY"),G134)</f>
        <v>38908</v>
      </c>
      <c r="BH134" s="17" t="str">
        <f aca="false">IF(H134&lt;&gt;AH134,H134&amp;CHAR(10)&amp;AH134,H134)</f>
        <v>J-13</v>
      </c>
      <c r="BI134" s="13" t="n">
        <f aca="false">IF(I134&lt;&gt;AI134,TEXT(I134,"MM/DD/YY")&amp;CHAR(10)&amp;TEXT(AI134,"MM/DD/YY"),I134)</f>
        <v>45848</v>
      </c>
      <c r="BJ134" s="18" t="n">
        <f aca="false">IF(J134&lt;&gt;AJ134,TEXT(J134,"$###,###")&amp;CHAR(10)&amp;TEXT(AJ134,"$###,###"),J134)</f>
        <v>57160</v>
      </c>
      <c r="BK134" s="18" t="n">
        <f aca="false">IF(K134&lt;&gt;AK134,TEXT(K134,"$###,###")&amp;CHAR(10)&amp;TEXT(AK134,"$###,###"),K134)</f>
        <v>16822</v>
      </c>
      <c r="BL134" s="18" t="n">
        <f aca="false">IF(AND(L134&lt;&gt;"-",L134&lt;&gt;AL134),TEXT(L134,"$###,##0")&amp;CHAR(10)&amp;TEXT(AL134,"$###,##0"),L134)</f>
        <v>0</v>
      </c>
      <c r="BM134" s="18" t="n">
        <f aca="false">IF(M134&lt;&gt;AM134,TEXT(M134,"$###,###")&amp;CHAR(10)&amp;TEXT(AM134,"$###,###"),M134)</f>
        <v>829</v>
      </c>
      <c r="BN134" s="18" t="n">
        <f aca="false">IF(AND(N134&lt;&gt;"-",N134&lt;&gt;AN134),TEXT(N134,"$###,##0")&amp;CHAR(10)&amp;TEXT(AN134,"$###,##0"),N134)</f>
        <v>187</v>
      </c>
      <c r="BO134" s="18" t="n">
        <f aca="false">IF(AND(O134&lt;&gt;"-",O134&lt;&gt;AO134),TEXT(O134,"$###,##0")&amp;CHAR(10)&amp;TEXT(AO134,"$###,##0"),O134)</f>
        <v>3994</v>
      </c>
      <c r="BP134" s="18" t="n">
        <f aca="false">IF(AND(P134&lt;&gt;"-",P134&lt;&gt;AP134),TEXT(P134,"$###,##0")&amp;CHAR(10)&amp;TEXT(AP134,"$###,##0"),P134)</f>
        <v>298</v>
      </c>
      <c r="BQ134" s="17" t="n">
        <f aca="false">IF(Q134&lt;&gt;AQ134,Q134&amp;CHAR(10)&amp;AQ134,Q134)</f>
        <v>26</v>
      </c>
      <c r="BR134" s="18" t="n">
        <f aca="false">IF(R134&lt;&gt;AR134,TEXT(R134,"$###,###")&amp;CHAR(10)&amp;TEXT(AR134,"$###,###"),R134)</f>
        <v>22130</v>
      </c>
      <c r="BS134" s="18" t="n">
        <f aca="false">IF(S134&lt;&gt;AS134,TEXT(S134,"$###,###")&amp;CHAR(10)&amp;TEXT(AS134,"$###,###"),S134)</f>
        <v>79290</v>
      </c>
    </row>
    <row r="135" customFormat="false" ht="12.8" hidden="false" customHeight="false" outlineLevel="0" collapsed="false">
      <c r="A135" s="10" t="n">
        <v>84</v>
      </c>
      <c r="B135" s="11" t="s">
        <v>491</v>
      </c>
      <c r="C135" s="11" t="n">
        <v>6220</v>
      </c>
      <c r="D135" s="12" t="s">
        <v>53</v>
      </c>
      <c r="E135" s="12" t="s">
        <v>78</v>
      </c>
      <c r="F135" s="12" t="s">
        <v>492</v>
      </c>
      <c r="G135" s="13" t="n">
        <v>40817</v>
      </c>
      <c r="H135" s="11" t="s">
        <v>493</v>
      </c>
      <c r="I135" s="13" t="n">
        <v>45505</v>
      </c>
      <c r="J135" s="14" t="n">
        <v>102411</v>
      </c>
      <c r="K135" s="14" t="n">
        <v>30140</v>
      </c>
      <c r="L135" s="14" t="n">
        <v>0</v>
      </c>
      <c r="M135" s="14" t="n">
        <v>1485</v>
      </c>
      <c r="N135" s="14" t="n">
        <v>187</v>
      </c>
      <c r="O135" s="14" t="n">
        <v>5709</v>
      </c>
      <c r="P135" s="14" t="n">
        <v>328</v>
      </c>
      <c r="Q135" s="11" t="n">
        <v>26</v>
      </c>
      <c r="R135" s="14" t="n">
        <v>37849</v>
      </c>
      <c r="S135" s="14" t="n">
        <v>140260</v>
      </c>
      <c r="X135" s="0" t="str">
        <f aca="false">B135</f>
        <v>AAD185</v>
      </c>
      <c r="Y135" s="15" t="n">
        <f aca="false">(B135=AB135)</f>
        <v>1</v>
      </c>
      <c r="AA135" s="12" t="n">
        <v>84</v>
      </c>
      <c r="AB135" s="11" t="s">
        <v>491</v>
      </c>
      <c r="AC135" s="11" t="n">
        <v>6220</v>
      </c>
      <c r="AD135" s="12" t="s">
        <v>53</v>
      </c>
      <c r="AE135" s="12" t="s">
        <v>78</v>
      </c>
      <c r="AF135" s="12" t="s">
        <v>492</v>
      </c>
      <c r="AG135" s="13" t="n">
        <v>40817</v>
      </c>
      <c r="AH135" s="11" t="s">
        <v>493</v>
      </c>
      <c r="AI135" s="13" t="n">
        <v>45505</v>
      </c>
      <c r="AJ135" s="14" t="n">
        <v>102411</v>
      </c>
      <c r="AK135" s="14" t="n">
        <v>30140</v>
      </c>
      <c r="AL135" s="14" t="n">
        <v>0</v>
      </c>
      <c r="AM135" s="14" t="n">
        <v>1485</v>
      </c>
      <c r="AN135" s="14" t="n">
        <v>187</v>
      </c>
      <c r="AO135" s="14" t="n">
        <v>5709</v>
      </c>
      <c r="AP135" s="14" t="n">
        <v>328</v>
      </c>
      <c r="AQ135" s="11" t="n">
        <v>26</v>
      </c>
      <c r="AR135" s="14" t="n">
        <v>37849</v>
      </c>
      <c r="AS135" s="14" t="n">
        <v>140260</v>
      </c>
      <c r="BA135" s="16" t="str">
        <f aca="false">IF(A137&lt;&gt;AA136,A137&amp;"/"&amp;AA136,A137)</f>
        <v>80/184</v>
      </c>
      <c r="BB135" s="16" t="str">
        <f aca="false">IF(B135&lt;&gt;AB135,B135&amp;CHAR(10)&amp;AB135,B135)</f>
        <v>AAD185</v>
      </c>
      <c r="BC135" s="16" t="n">
        <f aca="false">IF(C135&lt;&gt;AC135,C135&amp;CHAR(10)&amp;AC135,C135)</f>
        <v>6220</v>
      </c>
      <c r="BD135" s="16" t="str">
        <f aca="false">IF(D135&lt;&gt;AD135,D135&amp;CHAR(10)&amp;AD135,D135)</f>
        <v>Education - Early Childhood Educ</v>
      </c>
      <c r="BE135" s="16" t="str">
        <f aca="false">IF(E135&lt;&gt;AE135,E135&amp;CHAR(10)&amp;AE135,E135)</f>
        <v>Professor</v>
      </c>
      <c r="BF135" s="16" t="str">
        <f aca="false">IF(F135&lt;&gt;AF135,F135&amp;CHAR(10)&amp;AF135,F135)</f>
        <v>Postrozny-Torres, Marsha M.</v>
      </c>
      <c r="BG135" s="13" t="n">
        <f aca="false">IF(G135&lt;&gt;AG135,TEXT(G135,"MM/DD/YY")&amp;CHAR(10)&amp;TEXT(AG135,"MM/DD/YY"),G135)</f>
        <v>40817</v>
      </c>
      <c r="BH135" s="17" t="str">
        <f aca="false">IF(H135&lt;&gt;AH135,H135&amp;CHAR(10)&amp;AH135,H135)</f>
        <v>M-14-b</v>
      </c>
      <c r="BI135" s="13" t="n">
        <f aca="false">IF(I135&lt;&gt;AI135,TEXT(I135,"MM/DD/YY")&amp;CHAR(10)&amp;TEXT(AI135,"MM/DD/YY"),I135)</f>
        <v>45505</v>
      </c>
      <c r="BJ135" s="18" t="n">
        <f aca="false">IF(J135&lt;&gt;AJ135,TEXT(J135,"$###,###")&amp;CHAR(10)&amp;TEXT(AJ135,"$###,###"),J135)</f>
        <v>102411</v>
      </c>
      <c r="BK135" s="18" t="n">
        <f aca="false">IF(K135&lt;&gt;AK135,TEXT(K135,"$###,###")&amp;CHAR(10)&amp;TEXT(AK135,"$###,###"),K135)</f>
        <v>30140</v>
      </c>
      <c r="BL135" s="18" t="n">
        <f aca="false">IF(AND(L135&lt;&gt;"-",L135&lt;&gt;AL135),TEXT(L135,"$###,##0")&amp;CHAR(10)&amp;TEXT(AL135,"$###,##0"),L135)</f>
        <v>0</v>
      </c>
      <c r="BM135" s="18" t="n">
        <f aca="false">IF(M135&lt;&gt;AM135,TEXT(M135,"$###,###")&amp;CHAR(10)&amp;TEXT(AM135,"$###,###"),M135)</f>
        <v>1485</v>
      </c>
      <c r="BN135" s="18" t="n">
        <f aca="false">IF(AND(N135&lt;&gt;"-",N135&lt;&gt;AN135),TEXT(N135,"$###,##0")&amp;CHAR(10)&amp;TEXT(AN135,"$###,##0"),N135)</f>
        <v>187</v>
      </c>
      <c r="BO135" s="18" t="n">
        <f aca="false">IF(AND(O135&lt;&gt;"-",O135&lt;&gt;AO135),TEXT(O135,"$###,##0")&amp;CHAR(10)&amp;TEXT(AO135,"$###,##0"),O135)</f>
        <v>5709</v>
      </c>
      <c r="BP135" s="18" t="n">
        <f aca="false">IF(AND(P135&lt;&gt;"-",P135&lt;&gt;AP135),TEXT(P135,"$###,##0")&amp;CHAR(10)&amp;TEXT(AP135,"$###,##0"),P135)</f>
        <v>328</v>
      </c>
      <c r="BQ135" s="17" t="n">
        <f aca="false">IF(Q135&lt;&gt;AQ135,Q135&amp;CHAR(10)&amp;AQ135,Q135)</f>
        <v>26</v>
      </c>
      <c r="BR135" s="18" t="n">
        <f aca="false">IF(R135&lt;&gt;AR135,TEXT(R135,"$###,###")&amp;CHAR(10)&amp;TEXT(AR135,"$###,###"),R135)</f>
        <v>37849</v>
      </c>
      <c r="BS135" s="18" t="n">
        <f aca="false">IF(S135&lt;&gt;AS135,TEXT(S135,"$###,###")&amp;CHAR(10)&amp;TEXT(AS135,"$###,###"),S135)</f>
        <v>140260</v>
      </c>
    </row>
    <row r="136" customFormat="false" ht="12.8" hidden="false" customHeight="false" outlineLevel="0" collapsed="false">
      <c r="A136" s="10" t="n">
        <v>185</v>
      </c>
      <c r="B136" s="11" t="s">
        <v>494</v>
      </c>
      <c r="C136" s="11" t="n">
        <v>6410</v>
      </c>
      <c r="D136" s="12" t="s">
        <v>472</v>
      </c>
      <c r="E136" s="12" t="s">
        <v>220</v>
      </c>
      <c r="F136" s="12" t="s">
        <v>495</v>
      </c>
      <c r="G136" s="13" t="n">
        <v>40567</v>
      </c>
      <c r="H136" s="11" t="s">
        <v>260</v>
      </c>
      <c r="I136" s="13" t="n">
        <v>45681</v>
      </c>
      <c r="J136" s="14" t="n">
        <v>52047</v>
      </c>
      <c r="K136" s="14" t="n">
        <v>15317</v>
      </c>
      <c r="L136" s="14" t="n">
        <v>495</v>
      </c>
      <c r="M136" s="14" t="n">
        <v>755</v>
      </c>
      <c r="N136" s="14" t="n">
        <v>187</v>
      </c>
      <c r="O136" s="14" t="n">
        <v>0</v>
      </c>
      <c r="P136" s="14" t="n">
        <v>0</v>
      </c>
      <c r="Q136" s="11" t="n">
        <v>26</v>
      </c>
      <c r="R136" s="14" t="n">
        <v>16754</v>
      </c>
      <c r="S136" s="14" t="n">
        <v>68801</v>
      </c>
      <c r="X136" s="0" t="str">
        <f aca="false">B136</f>
        <v>AAD186</v>
      </c>
      <c r="Y136" s="15" t="n">
        <f aca="false">(B136=AB136)</f>
        <v>1</v>
      </c>
      <c r="AA136" s="12" t="n">
        <v>184</v>
      </c>
      <c r="AB136" s="11" t="s">
        <v>494</v>
      </c>
      <c r="AC136" s="11" t="n">
        <v>6410</v>
      </c>
      <c r="AD136" s="12" t="s">
        <v>472</v>
      </c>
      <c r="AE136" s="12" t="s">
        <v>220</v>
      </c>
      <c r="AF136" s="12" t="s">
        <v>495</v>
      </c>
      <c r="AG136" s="13" t="n">
        <v>40567</v>
      </c>
      <c r="AH136" s="11" t="s">
        <v>260</v>
      </c>
      <c r="AI136" s="13" t="n">
        <v>45681</v>
      </c>
      <c r="AJ136" s="14" t="n">
        <v>52047</v>
      </c>
      <c r="AK136" s="14" t="n">
        <v>15317</v>
      </c>
      <c r="AL136" s="14" t="n">
        <v>495</v>
      </c>
      <c r="AM136" s="14" t="n">
        <v>755</v>
      </c>
      <c r="AN136" s="14" t="n">
        <v>187</v>
      </c>
      <c r="AO136" s="14" t="n">
        <v>0</v>
      </c>
      <c r="AP136" s="14" t="n">
        <v>0</v>
      </c>
      <c r="AQ136" s="11" t="n">
        <v>26</v>
      </c>
      <c r="AR136" s="14" t="n">
        <v>16754</v>
      </c>
      <c r="AS136" s="14" t="n">
        <v>68801</v>
      </c>
      <c r="BA136" s="16" t="str">
        <f aca="false">IF(A138&lt;&gt;AA137,A138&amp;"/"&amp;AA137,A138)</f>
        <v>88/80</v>
      </c>
      <c r="BB136" s="16" t="str">
        <f aca="false">IF(B136&lt;&gt;AB136,B136&amp;CHAR(10)&amp;AB136,B136)</f>
        <v>AAD186</v>
      </c>
      <c r="BC136" s="16" t="n">
        <f aca="false">IF(C136&lt;&gt;AC136,C136&amp;CHAR(10)&amp;AC136,C136)</f>
        <v>6410</v>
      </c>
      <c r="BD136" s="16" t="str">
        <f aca="false">IF(D136&lt;&gt;AD136,D136&amp;CHAR(10)&amp;AD136,D136)</f>
        <v>Criminal Justice Social Science CJ</v>
      </c>
      <c r="BE136" s="16" t="str">
        <f aca="false">IF(E136&lt;&gt;AE136,E136&amp;CHAR(10)&amp;AE136,E136)</f>
        <v>Administrative Assistant</v>
      </c>
      <c r="BF136" s="16" t="str">
        <f aca="false">IF(F136&lt;&gt;AF136,F136&amp;CHAR(10)&amp;AF136,F136)</f>
        <v>Aguilar, Marina C.</v>
      </c>
      <c r="BG136" s="13" t="n">
        <f aca="false">IF(G136&lt;&gt;AG136,TEXT(G136,"MM/DD/YY")&amp;CHAR(10)&amp;TEXT(AG136,"MM/DD/YY"),G136)</f>
        <v>40567</v>
      </c>
      <c r="BH136" s="17" t="str">
        <f aca="false">IF(H136&lt;&gt;AH136,H136&amp;CHAR(10)&amp;AH136,H136)</f>
        <v>J-10</v>
      </c>
      <c r="BI136" s="13" t="n">
        <f aca="false">IF(I136&lt;&gt;AI136,TEXT(I136,"MM/DD/YY")&amp;CHAR(10)&amp;TEXT(AI136,"MM/DD/YY"),I136)</f>
        <v>45681</v>
      </c>
      <c r="BJ136" s="18" t="n">
        <f aca="false">IF(J136&lt;&gt;AJ136,TEXT(J136,"$###,###")&amp;CHAR(10)&amp;TEXT(AJ136,"$###,###"),J136)</f>
        <v>52047</v>
      </c>
      <c r="BK136" s="18" t="n">
        <f aca="false">IF(K136&lt;&gt;AK136,TEXT(K136,"$###,###")&amp;CHAR(10)&amp;TEXT(AK136,"$###,###"),K136)</f>
        <v>15317</v>
      </c>
      <c r="BL136" s="18" t="n">
        <f aca="false">IF(AND(L136&lt;&gt;"-",L136&lt;&gt;AL136),TEXT(L136,"$###,##0")&amp;CHAR(10)&amp;TEXT(AL136,"$###,##0"),L136)</f>
        <v>495</v>
      </c>
      <c r="BM136" s="18" t="n">
        <f aca="false">IF(M136&lt;&gt;AM136,TEXT(M136,"$###,###")&amp;CHAR(10)&amp;TEXT(AM136,"$###,###"),M136)</f>
        <v>755</v>
      </c>
      <c r="BN136" s="18" t="n">
        <f aca="false">IF(AND(N136&lt;&gt;"-",N136&lt;&gt;AN136),TEXT(N136,"$###,##0")&amp;CHAR(10)&amp;TEXT(AN136,"$###,##0"),N136)</f>
        <v>187</v>
      </c>
      <c r="BO136" s="18" t="n">
        <f aca="false">IF(AND(O136&lt;&gt;"-",O136&lt;&gt;AO136),TEXT(O136,"$###,##0")&amp;CHAR(10)&amp;TEXT(AO136,"$###,##0"),O136)</f>
        <v>0</v>
      </c>
      <c r="BP136" s="18" t="n">
        <f aca="false">IF(AND(P136&lt;&gt;"-",P136&lt;&gt;AP136),TEXT(P136,"$###,##0")&amp;CHAR(10)&amp;TEXT(AP136,"$###,##0"),P136)</f>
        <v>0</v>
      </c>
      <c r="BQ136" s="17" t="n">
        <f aca="false">IF(Q136&lt;&gt;AQ136,Q136&amp;CHAR(10)&amp;AQ136,Q136)</f>
        <v>26</v>
      </c>
      <c r="BR136" s="18" t="n">
        <f aca="false">IF(R136&lt;&gt;AR136,TEXT(R136,"$###,###")&amp;CHAR(10)&amp;TEXT(AR136,"$###,###"),R136)</f>
        <v>16754</v>
      </c>
      <c r="BS136" s="18" t="n">
        <f aca="false">IF(S136&lt;&gt;AS136,TEXT(S136,"$###,###")&amp;CHAR(10)&amp;TEXT(AS136,"$###,###"),S136)</f>
        <v>68801</v>
      </c>
    </row>
    <row r="137" customFormat="false" ht="23.85" hidden="false" customHeight="false" outlineLevel="0" collapsed="false">
      <c r="A137" s="10" t="n">
        <v>80</v>
      </c>
      <c r="B137" s="11" t="s">
        <v>496</v>
      </c>
      <c r="C137" s="11" t="n">
        <v>6130</v>
      </c>
      <c r="D137" s="12" t="s">
        <v>281</v>
      </c>
      <c r="E137" s="12" t="s">
        <v>184</v>
      </c>
      <c r="F137" s="12" t="s">
        <v>497</v>
      </c>
      <c r="G137" s="13" t="n">
        <v>41434</v>
      </c>
      <c r="H137" s="11" t="s">
        <v>498</v>
      </c>
      <c r="I137" s="13" t="n">
        <v>45658</v>
      </c>
      <c r="J137" s="14" t="n">
        <v>67821</v>
      </c>
      <c r="K137" s="14" t="n">
        <v>19960</v>
      </c>
      <c r="L137" s="14" t="n">
        <v>0</v>
      </c>
      <c r="M137" s="14" t="n">
        <v>983</v>
      </c>
      <c r="N137" s="14" t="n">
        <v>187</v>
      </c>
      <c r="O137" s="14" t="n">
        <v>6116</v>
      </c>
      <c r="P137" s="14" t="n">
        <v>298</v>
      </c>
      <c r="Q137" s="11" t="n">
        <v>26</v>
      </c>
      <c r="R137" s="14" t="n">
        <v>27544</v>
      </c>
      <c r="S137" s="14" t="n">
        <v>95365</v>
      </c>
      <c r="X137" s="0" t="str">
        <f aca="false">B137</f>
        <v>AAD187</v>
      </c>
      <c r="Y137" s="15" t="n">
        <f aca="false">(B137=AB137)</f>
        <v>1</v>
      </c>
      <c r="AA137" s="12" t="n">
        <v>80</v>
      </c>
      <c r="AB137" s="11" t="s">
        <v>496</v>
      </c>
      <c r="AC137" s="11" t="n">
        <v>6130</v>
      </c>
      <c r="AD137" s="12" t="s">
        <v>281</v>
      </c>
      <c r="AE137" s="12" t="s">
        <v>184</v>
      </c>
      <c r="AF137" s="12" t="s">
        <v>497</v>
      </c>
      <c r="AG137" s="13" t="n">
        <v>41434</v>
      </c>
      <c r="AH137" s="11" t="s">
        <v>499</v>
      </c>
      <c r="AI137" s="13" t="n">
        <v>45292</v>
      </c>
      <c r="AJ137" s="14" t="n">
        <v>65660</v>
      </c>
      <c r="AK137" s="14" t="n">
        <v>19324</v>
      </c>
      <c r="AL137" s="14" t="n">
        <v>0</v>
      </c>
      <c r="AM137" s="14" t="n">
        <v>952</v>
      </c>
      <c r="AN137" s="14" t="n">
        <v>187</v>
      </c>
      <c r="AO137" s="14" t="n">
        <v>6116</v>
      </c>
      <c r="AP137" s="14" t="n">
        <v>298</v>
      </c>
      <c r="AQ137" s="11" t="n">
        <v>26</v>
      </c>
      <c r="AR137" s="14" t="n">
        <v>26877</v>
      </c>
      <c r="AS137" s="14" t="n">
        <v>92537</v>
      </c>
      <c r="BA137" s="16" t="str">
        <f aca="false">IF(A139&lt;&gt;AA138,A139&amp;"/"&amp;AA138,A139)</f>
        <v>130/88</v>
      </c>
      <c r="BB137" s="16" t="str">
        <f aca="false">IF(B137&lt;&gt;AB137,B137&amp;CHAR(10)&amp;AB137,B137)</f>
        <v>AAD187</v>
      </c>
      <c r="BC137" s="16" t="n">
        <f aca="false">IF(C137&lt;&gt;AC137,C137&amp;CHAR(10)&amp;AC137,C137)</f>
        <v>6130</v>
      </c>
      <c r="BD137" s="16" t="str">
        <f aca="false">IF(D137&lt;&gt;AD137,D137&amp;CHAR(10)&amp;AD137,D137)</f>
        <v>Reach For College</v>
      </c>
      <c r="BE137" s="16" t="str">
        <f aca="false">IF(E137&lt;&gt;AE137,E137&amp;CHAR(10)&amp;AE137,E137)</f>
        <v>Program Specialist</v>
      </c>
      <c r="BF137" s="16" t="str">
        <f aca="false">IF(F137&lt;&gt;AF137,F137&amp;CHAR(10)&amp;AF137,F137)</f>
        <v>Rios, Esther A.</v>
      </c>
      <c r="BG137" s="13" t="n">
        <f aca="false">IF(G137&lt;&gt;AG137,TEXT(G137,"MM/DD/YY")&amp;CHAR(10)&amp;TEXT(AG137,"MM/DD/YY"),G137)</f>
        <v>41434</v>
      </c>
      <c r="BH137" s="17" t="str">
        <f aca="false">IF(H137&lt;&gt;AH137,H137&amp;CHAR(10)&amp;AH137,H137)</f>
        <v>M-3-b
K-9-a</v>
      </c>
      <c r="BI137" s="13" t="str">
        <f aca="false">IF(I137&lt;&gt;AI137,TEXT(I137,"MM/DD/YY")&amp;CHAR(10)&amp;TEXT(AI137,"MM/DD/YY"),I137)</f>
        <v>01/01/25
01/01/24</v>
      </c>
      <c r="BJ137" s="18" t="str">
        <f aca="false">IF(J137&lt;&gt;AJ137,TEXT(J137,"$###,###")&amp;CHAR(10)&amp;TEXT(AJ137,"$###,###"),J137)</f>
        <v>$67,821
$65,660</v>
      </c>
      <c r="BK137" s="18" t="str">
        <f aca="false">IF(K137&lt;&gt;AK137,TEXT(K137,"$###,###")&amp;CHAR(10)&amp;TEXT(AK137,"$###,###"),K137)</f>
        <v>$19,960
$19,324</v>
      </c>
      <c r="BL137" s="18" t="n">
        <f aca="false">IF(AND(L137&lt;&gt;"-",L137&lt;&gt;AL137),TEXT(L137,"$###,##0")&amp;CHAR(10)&amp;TEXT(AL137,"$###,##0"),L137)</f>
        <v>0</v>
      </c>
      <c r="BM137" s="18" t="str">
        <f aca="false">IF(M137&lt;&gt;AM137,TEXT(M137,"$###,###")&amp;CHAR(10)&amp;TEXT(AM137,"$###,###"),M137)</f>
        <v>$983
$952</v>
      </c>
      <c r="BN137" s="18" t="n">
        <f aca="false">IF(AND(N137&lt;&gt;"-",N137&lt;&gt;AN137),TEXT(N137,"$###,##0")&amp;CHAR(10)&amp;TEXT(AN137,"$###,##0"),N137)</f>
        <v>187</v>
      </c>
      <c r="BO137" s="18" t="n">
        <f aca="false">IF(AND(O137&lt;&gt;"-",O137&lt;&gt;AO137),TEXT(O137,"$###,##0")&amp;CHAR(10)&amp;TEXT(AO137,"$###,##0"),O137)</f>
        <v>6116</v>
      </c>
      <c r="BP137" s="18" t="n">
        <f aca="false">IF(AND(P137&lt;&gt;"-",P137&lt;&gt;AP137),TEXT(P137,"$###,##0")&amp;CHAR(10)&amp;TEXT(AP137,"$###,##0"),P137)</f>
        <v>298</v>
      </c>
      <c r="BQ137" s="17" t="n">
        <f aca="false">IF(Q137&lt;&gt;AQ137,Q137&amp;CHAR(10)&amp;AQ137,Q137)</f>
        <v>26</v>
      </c>
      <c r="BR137" s="18" t="str">
        <f aca="false">IF(R137&lt;&gt;AR137,TEXT(R137,"$###,###")&amp;CHAR(10)&amp;TEXT(AR137,"$###,###"),R137)</f>
        <v>$27,544
$26,877</v>
      </c>
      <c r="BS137" s="18" t="str">
        <f aca="false">IF(S137&lt;&gt;AS137,TEXT(S137,"$###,###")&amp;CHAR(10)&amp;TEXT(AS137,"$###,###"),S137)</f>
        <v>$95,365
$92,537</v>
      </c>
    </row>
    <row r="138" customFormat="false" ht="23.85" hidden="false" customHeight="false" outlineLevel="0" collapsed="false">
      <c r="A138" s="10" t="n">
        <v>88</v>
      </c>
      <c r="B138" s="11" t="s">
        <v>500</v>
      </c>
      <c r="C138" s="11" t="n">
        <v>6610</v>
      </c>
      <c r="D138" s="12" t="s">
        <v>501</v>
      </c>
      <c r="E138" s="12" t="s">
        <v>72</v>
      </c>
      <c r="F138" s="12" t="s">
        <v>223</v>
      </c>
      <c r="G138" s="13" t="n">
        <v>45376</v>
      </c>
      <c r="H138" s="11" t="s">
        <v>502</v>
      </c>
      <c r="I138" s="13" t="n">
        <v>45741</v>
      </c>
      <c r="J138" s="14" t="n">
        <v>48008</v>
      </c>
      <c r="K138" s="14" t="n">
        <v>14129</v>
      </c>
      <c r="L138" s="14" t="n">
        <v>0</v>
      </c>
      <c r="M138" s="14" t="n">
        <v>696</v>
      </c>
      <c r="N138" s="14" t="n">
        <v>187</v>
      </c>
      <c r="O138" s="14" t="n">
        <v>15670</v>
      </c>
      <c r="P138" s="14" t="n">
        <v>393</v>
      </c>
      <c r="Q138" s="11" t="n">
        <v>26</v>
      </c>
      <c r="R138" s="14" t="n">
        <v>31075</v>
      </c>
      <c r="S138" s="14" t="n">
        <v>79083</v>
      </c>
      <c r="X138" s="0" t="str">
        <f aca="false">B138</f>
        <v>AAD188</v>
      </c>
      <c r="Y138" s="15" t="n">
        <f aca="false">(B138=AB138)</f>
        <v>1</v>
      </c>
      <c r="AA138" s="12" t="n">
        <v>88</v>
      </c>
      <c r="AB138" s="11" t="s">
        <v>500</v>
      </c>
      <c r="AC138" s="11" t="n">
        <v>6610</v>
      </c>
      <c r="AD138" s="12" t="s">
        <v>501</v>
      </c>
      <c r="AE138" s="12" t="s">
        <v>72</v>
      </c>
      <c r="AF138" s="12" t="s">
        <v>503</v>
      </c>
      <c r="AG138" s="13" t="n">
        <v>41855</v>
      </c>
      <c r="AH138" s="11" t="s">
        <v>74</v>
      </c>
      <c r="AI138" s="13" t="n">
        <v>45427</v>
      </c>
      <c r="AJ138" s="14" t="n">
        <v>55049</v>
      </c>
      <c r="AK138" s="14" t="n">
        <v>16201</v>
      </c>
      <c r="AL138" s="14" t="n">
        <v>0</v>
      </c>
      <c r="AM138" s="14" t="n">
        <v>798</v>
      </c>
      <c r="AN138" s="14" t="n">
        <v>187</v>
      </c>
      <c r="AO138" s="14" t="n">
        <v>9339</v>
      </c>
      <c r="AP138" s="14" t="n">
        <v>530</v>
      </c>
      <c r="AQ138" s="11" t="n">
        <v>26</v>
      </c>
      <c r="AR138" s="14" t="n">
        <v>27055</v>
      </c>
      <c r="AS138" s="14" t="n">
        <v>82104</v>
      </c>
      <c r="BA138" s="16" t="e">
        <f aca="false">IF(A140&lt;&gt;#REF!,A140&amp;"/"&amp;#REF!,A140)</f>
        <v>#REF!</v>
      </c>
      <c r="BB138" s="16" t="str">
        <f aca="false">IF(B138&lt;&gt;AB138,B138&amp;CHAR(10)&amp;AB138,B138)</f>
        <v>AAD188</v>
      </c>
      <c r="BC138" s="16" t="n">
        <f aca="false">IF(C138&lt;&gt;AC138,C138&amp;CHAR(10)&amp;AC138,C138)</f>
        <v>6610</v>
      </c>
      <c r="BD138" s="16" t="str">
        <f aca="false">IF(D138&lt;&gt;AD138,D138&amp;CHAR(10)&amp;AD138,D138)</f>
        <v>Adult Basic Education</v>
      </c>
      <c r="BE138" s="16" t="str">
        <f aca="false">IF(E138&lt;&gt;AE138,E138&amp;CHAR(10)&amp;AE138,E138)</f>
        <v>Program Coordinator I</v>
      </c>
      <c r="BF138" s="16" t="str">
        <f aca="false">IF(F138&lt;&gt;AF138,F138&amp;CHAR(10)&amp;AF138,F138)</f>
        <v>San Nicolas, Tasi Marina M.
Joker, Darwin K.</v>
      </c>
      <c r="BG138" s="13" t="str">
        <f aca="false">IF(G138&lt;&gt;AG138,TEXT(G138,"MM/DD/YY")&amp;CHAR(10)&amp;TEXT(AG138,"MM/DD/YY"),G138)</f>
        <v>03/25/24
08/04/14</v>
      </c>
      <c r="BH138" s="17" t="str">
        <f aca="false">IF(H138&lt;&gt;AH138,H138&amp;CHAR(10)&amp;AH138,H138)</f>
        <v>K-5
K-9</v>
      </c>
      <c r="BI138" s="13" t="str">
        <f aca="false">IF(I138&lt;&gt;AI138,TEXT(I138,"MM/DD/YY")&amp;CHAR(10)&amp;TEXT(AI138,"MM/DD/YY"),I138)</f>
        <v>03/25/25
05/15/24</v>
      </c>
      <c r="BJ138" s="18" t="str">
        <f aca="false">IF(J138&lt;&gt;AJ138,TEXT(J138,"$###,###")&amp;CHAR(10)&amp;TEXT(AJ138,"$###,###"),J138)</f>
        <v>$48,008
$55,049</v>
      </c>
      <c r="BK138" s="18" t="str">
        <f aca="false">IF(K138&lt;&gt;AK138,TEXT(K138,"$###,###")&amp;CHAR(10)&amp;TEXT(AK138,"$###,###"),K138)</f>
        <v>$14,129
$16,201</v>
      </c>
      <c r="BL138" s="18" t="n">
        <f aca="false">IF(AND(L138&lt;&gt;"-",L138&lt;&gt;AL138),TEXT(L138,"$###,##0")&amp;CHAR(10)&amp;TEXT(AL138,"$###,##0"),L138)</f>
        <v>0</v>
      </c>
      <c r="BM138" s="18" t="str">
        <f aca="false">IF(M138&lt;&gt;AM138,TEXT(M138,"$###,###")&amp;CHAR(10)&amp;TEXT(AM138,"$###,###"),M138)</f>
        <v>$696
$798</v>
      </c>
      <c r="BN138" s="18" t="n">
        <f aca="false">IF(AND(N138&lt;&gt;"-",N138&lt;&gt;AN138),TEXT(N138,"$###,##0")&amp;CHAR(10)&amp;TEXT(AN138,"$###,##0"),N138)</f>
        <v>187</v>
      </c>
      <c r="BO138" s="18" t="str">
        <f aca="false">IF(AND(O138&lt;&gt;"-",O138&lt;&gt;AO138),TEXT(O138,"$###,##0")&amp;CHAR(10)&amp;TEXT(AO138,"$###,##0"),O138)</f>
        <v>$15,670
$9,339</v>
      </c>
      <c r="BP138" s="18" t="str">
        <f aca="false">IF(AND(P138&lt;&gt;"-",P138&lt;&gt;AP138),TEXT(P138,"$###,##0")&amp;CHAR(10)&amp;TEXT(AP138,"$###,##0"),P138)</f>
        <v>$393
$530</v>
      </c>
      <c r="BQ138" s="17" t="n">
        <f aca="false">IF(Q138&lt;&gt;AQ138,Q138&amp;CHAR(10)&amp;AQ138,Q138)</f>
        <v>26</v>
      </c>
      <c r="BR138" s="18" t="str">
        <f aca="false">IF(R138&lt;&gt;AR138,TEXT(R138,"$###,###")&amp;CHAR(10)&amp;TEXT(AR138,"$###,###"),R138)</f>
        <v>$31,075
$27,055</v>
      </c>
      <c r="BS138" s="18" t="str">
        <f aca="false">IF(S138&lt;&gt;AS138,TEXT(S138,"$###,###")&amp;CHAR(10)&amp;TEXT(AS138,"$###,###"),S138)</f>
        <v>$79,083
$82,104</v>
      </c>
    </row>
    <row r="139" customFormat="false" ht="23.85" hidden="false" customHeight="false" outlineLevel="0" collapsed="false">
      <c r="A139" s="10" t="n">
        <v>130</v>
      </c>
      <c r="B139" s="11" t="s">
        <v>504</v>
      </c>
      <c r="C139" s="11" t="n">
        <v>7210</v>
      </c>
      <c r="D139" s="12" t="s">
        <v>298</v>
      </c>
      <c r="E139" s="12" t="s">
        <v>351</v>
      </c>
      <c r="F139" s="12" t="s">
        <v>505</v>
      </c>
      <c r="G139" s="13" t="n">
        <v>44935</v>
      </c>
      <c r="H139" s="11" t="s">
        <v>506</v>
      </c>
      <c r="I139" s="13" t="n">
        <v>45666</v>
      </c>
      <c r="J139" s="14" t="n">
        <v>31313</v>
      </c>
      <c r="K139" s="14" t="n">
        <v>9215</v>
      </c>
      <c r="L139" s="14" t="n">
        <v>495</v>
      </c>
      <c r="M139" s="14" t="n">
        <v>454</v>
      </c>
      <c r="N139" s="14" t="n">
        <v>187</v>
      </c>
      <c r="O139" s="14" t="n">
        <v>3994</v>
      </c>
      <c r="P139" s="14" t="n">
        <v>298</v>
      </c>
      <c r="Q139" s="11" t="n">
        <v>26</v>
      </c>
      <c r="R139" s="14" t="n">
        <v>14643</v>
      </c>
      <c r="S139" s="14" t="n">
        <v>45956</v>
      </c>
      <c r="X139" s="0" t="str">
        <f aca="false">B139</f>
        <v>AAD193</v>
      </c>
      <c r="Y139" s="15" t="n">
        <f aca="false">(B139=AB139)</f>
        <v>1</v>
      </c>
      <c r="AA139" s="12" t="n">
        <v>130</v>
      </c>
      <c r="AB139" s="11" t="s">
        <v>504</v>
      </c>
      <c r="AC139" s="11" t="n">
        <v>7210</v>
      </c>
      <c r="AD139" s="12" t="s">
        <v>298</v>
      </c>
      <c r="AE139" s="12" t="s">
        <v>351</v>
      </c>
      <c r="AF139" s="12" t="s">
        <v>505</v>
      </c>
      <c r="AG139" s="13" t="n">
        <v>44935</v>
      </c>
      <c r="AH139" s="11" t="s">
        <v>507</v>
      </c>
      <c r="AI139" s="13" t="n">
        <v>45300</v>
      </c>
      <c r="AJ139" s="14" t="n">
        <v>30169</v>
      </c>
      <c r="AK139" s="14" t="n">
        <v>8879</v>
      </c>
      <c r="AL139" s="14" t="n">
        <v>495</v>
      </c>
      <c r="AM139" s="14" t="n">
        <v>437</v>
      </c>
      <c r="AN139" s="14" t="n">
        <v>187</v>
      </c>
      <c r="AO139" s="14" t="n">
        <v>3994</v>
      </c>
      <c r="AP139" s="14" t="n">
        <v>298</v>
      </c>
      <c r="AQ139" s="11" t="n">
        <v>26</v>
      </c>
      <c r="AR139" s="14" t="n">
        <v>14290</v>
      </c>
      <c r="AS139" s="14" t="n">
        <v>44459</v>
      </c>
      <c r="BA139" s="16" t="str">
        <f aca="false">IF(A141&lt;&gt;AA139,A141&amp;"/"&amp;AA139,A141)</f>
        <v>245/130</v>
      </c>
      <c r="BB139" s="16" t="str">
        <f aca="false">IF(B139&lt;&gt;AB139,B139&amp;CHAR(10)&amp;AB139,B139)</f>
        <v>AAD193</v>
      </c>
      <c r="BC139" s="16" t="n">
        <f aca="false">IF(C139&lt;&gt;AC139,C139&amp;CHAR(10)&amp;AC139,C139)</f>
        <v>7210</v>
      </c>
      <c r="BD139" s="16" t="str">
        <f aca="false">IF(D139&lt;&gt;AD139,D139&amp;CHAR(10)&amp;AD139,D139)</f>
        <v>Student Support Services</v>
      </c>
      <c r="BE139" s="16" t="str">
        <f aca="false">IF(E139&lt;&gt;AE139,E139&amp;CHAR(10)&amp;AE139,E139)</f>
        <v>School Aide II</v>
      </c>
      <c r="BF139" s="16" t="str">
        <f aca="false">IF(F139&lt;&gt;AF139,F139&amp;CHAR(10)&amp;AF139,F139)</f>
        <v>Quichocho, Corey J.</v>
      </c>
      <c r="BG139" s="13" t="n">
        <f aca="false">IF(G139&lt;&gt;AG139,TEXT(G139,"MM/DD/YY")&amp;CHAR(10)&amp;TEXT(AG139,"MM/DD/YY"),G139)</f>
        <v>44935</v>
      </c>
      <c r="BH139" s="17" t="str">
        <f aca="false">IF(H139&lt;&gt;AH139,H139&amp;CHAR(10)&amp;AH139,H139)</f>
        <v>G-2
G-1</v>
      </c>
      <c r="BI139" s="13" t="str">
        <f aca="false">IF(I139&lt;&gt;AI139,TEXT(I139,"MM/DD/YY")&amp;CHAR(10)&amp;TEXT(AI139,"MM/DD/YY"),I139)</f>
        <v>01/09/25
01/09/24</v>
      </c>
      <c r="BJ139" s="18" t="str">
        <f aca="false">IF(J139&lt;&gt;AJ139,TEXT(J139,"$###,###")&amp;CHAR(10)&amp;TEXT(AJ139,"$###,###"),J139)</f>
        <v>$31,313
$30,169</v>
      </c>
      <c r="BK139" s="18" t="str">
        <f aca="false">IF(K139&lt;&gt;AK139,TEXT(K139,"$###,###")&amp;CHAR(10)&amp;TEXT(AK139,"$###,###"),K139)</f>
        <v>$9,215
$8,879</v>
      </c>
      <c r="BL139" s="18" t="n">
        <f aca="false">IF(AND(L139&lt;&gt;"-",L139&lt;&gt;AL139),TEXT(L139,"$###,##0")&amp;CHAR(10)&amp;TEXT(AL139,"$###,##0"),L139)</f>
        <v>495</v>
      </c>
      <c r="BM139" s="18" t="str">
        <f aca="false">IF(M139&lt;&gt;AM139,TEXT(M139,"$###,###")&amp;CHAR(10)&amp;TEXT(AM139,"$###,###"),M139)</f>
        <v>$454
$437</v>
      </c>
      <c r="BN139" s="18" t="n">
        <f aca="false">IF(AND(N139&lt;&gt;"-",N139&lt;&gt;AN139),TEXT(N139,"$###,##0")&amp;CHAR(10)&amp;TEXT(AN139,"$###,##0"),N139)</f>
        <v>187</v>
      </c>
      <c r="BO139" s="18" t="n">
        <f aca="false">IF(AND(O139&lt;&gt;"-",O139&lt;&gt;AO139),TEXT(O139,"$###,##0")&amp;CHAR(10)&amp;TEXT(AO139,"$###,##0"),O139)</f>
        <v>3994</v>
      </c>
      <c r="BP139" s="18" t="n">
        <f aca="false">IF(AND(P139&lt;&gt;"-",P139&lt;&gt;AP139),TEXT(P139,"$###,##0")&amp;CHAR(10)&amp;TEXT(AP139,"$###,##0"),P139)</f>
        <v>298</v>
      </c>
      <c r="BQ139" s="17" t="n">
        <f aca="false">IF(Q139&lt;&gt;AQ139,Q139&amp;CHAR(10)&amp;AQ139,Q139)</f>
        <v>26</v>
      </c>
      <c r="BR139" s="18" t="str">
        <f aca="false">IF(R139&lt;&gt;AR139,TEXT(R139,"$###,###")&amp;CHAR(10)&amp;TEXT(AR139,"$###,###"),R139)</f>
        <v>$14,643
$14,290</v>
      </c>
      <c r="BS139" s="18" t="str">
        <f aca="false">IF(S139&lt;&gt;AS139,TEXT(S139,"$###,###")&amp;CHAR(10)&amp;TEXT(AS139,"$###,###"),S139)</f>
        <v>$45,956
$44,459</v>
      </c>
    </row>
    <row r="140" customFormat="false" ht="12.8" hidden="false" customHeight="false" outlineLevel="0" collapsed="false">
      <c r="A140" s="10" t="n">
        <v>150</v>
      </c>
      <c r="B140" s="11" t="s">
        <v>508</v>
      </c>
      <c r="C140" s="11" t="n">
        <v>7750</v>
      </c>
      <c r="D140" s="12" t="s">
        <v>124</v>
      </c>
      <c r="E140" s="12" t="s">
        <v>54</v>
      </c>
      <c r="F140" s="12" t="s">
        <v>509</v>
      </c>
      <c r="G140" s="13" t="n">
        <v>45152</v>
      </c>
      <c r="H140" s="11" t="s">
        <v>105</v>
      </c>
      <c r="I140" s="13" t="n">
        <v>45870</v>
      </c>
      <c r="J140" s="14" t="n">
        <v>43022</v>
      </c>
      <c r="K140" s="14" t="n">
        <v>12661</v>
      </c>
      <c r="L140" s="14" t="n">
        <v>495</v>
      </c>
      <c r="M140" s="14" t="n">
        <v>624</v>
      </c>
      <c r="N140" s="14" t="n">
        <v>187</v>
      </c>
      <c r="O140" s="14" t="n">
        <v>3994</v>
      </c>
      <c r="P140" s="14" t="n">
        <v>298</v>
      </c>
      <c r="Q140" s="11" t="n">
        <v>26</v>
      </c>
      <c r="R140" s="14" t="n">
        <v>18259</v>
      </c>
      <c r="S140" s="14" t="n">
        <v>61281</v>
      </c>
      <c r="X140" s="0" t="str">
        <f aca="false">B140</f>
        <v>AAD194</v>
      </c>
      <c r="Y140" s="15" t="n">
        <f aca="false">(B140=AB140)</f>
        <v>1</v>
      </c>
      <c r="AA140" s="12" t="n">
        <v>150</v>
      </c>
      <c r="AB140" s="11" t="s">
        <v>508</v>
      </c>
      <c r="AC140" s="11" t="n">
        <v>7750</v>
      </c>
      <c r="AD140" s="12" t="s">
        <v>124</v>
      </c>
      <c r="AE140" s="12" t="s">
        <v>54</v>
      </c>
      <c r="AF140" s="12" t="s">
        <v>509</v>
      </c>
      <c r="AG140" s="13" t="n">
        <v>45152</v>
      </c>
      <c r="AH140" s="11" t="s">
        <v>105</v>
      </c>
      <c r="AI140" s="13" t="n">
        <v>45870</v>
      </c>
      <c r="AJ140" s="14" t="n">
        <v>43022</v>
      </c>
      <c r="AK140" s="14" t="n">
        <v>12661</v>
      </c>
      <c r="AL140" s="14" t="n">
        <v>495</v>
      </c>
      <c r="AM140" s="14" t="n">
        <v>624</v>
      </c>
      <c r="AN140" s="14" t="n">
        <v>187</v>
      </c>
      <c r="AO140" s="14" t="n">
        <v>3994</v>
      </c>
      <c r="AP140" s="14" t="n">
        <v>298</v>
      </c>
      <c r="AQ140" s="11" t="n">
        <v>26</v>
      </c>
      <c r="AR140" s="14" t="n">
        <v>18259</v>
      </c>
      <c r="AS140" s="14" t="n">
        <v>61281</v>
      </c>
      <c r="BA140" s="16" t="str">
        <f aca="false">IF(A142&lt;&gt;AA140,A142&amp;"/"&amp;AA140,A142)</f>
        <v>93/150</v>
      </c>
      <c r="BB140" s="16" t="str">
        <f aca="false">IF(B140&lt;&gt;AB140,B140&amp;CHAR(10)&amp;AB140,B140)</f>
        <v>AAD194</v>
      </c>
      <c r="BC140" s="16" t="n">
        <f aca="false">IF(C140&lt;&gt;AC140,C140&amp;CHAR(10)&amp;AC140,C140)</f>
        <v>7750</v>
      </c>
      <c r="BD140" s="16" t="str">
        <f aca="false">IF(D140&lt;&gt;AD140,D140&amp;CHAR(10)&amp;AD140,D140)</f>
        <v>English</v>
      </c>
      <c r="BE140" s="16" t="str">
        <f aca="false">IF(E140&lt;&gt;AE140,E140&amp;CHAR(10)&amp;AE140,E140)</f>
        <v>Instructor</v>
      </c>
      <c r="BF140" s="16" t="str">
        <f aca="false">IF(F140&lt;&gt;AF140,F140&amp;CHAR(10)&amp;AF140,F140)</f>
        <v>Lee, Christina S.</v>
      </c>
      <c r="BG140" s="13" t="n">
        <f aca="false">IF(G140&lt;&gt;AG140,TEXT(G140,"MM/DD/YY")&amp;CHAR(10)&amp;TEXT(AG140,"MM/DD/YY"),G140)</f>
        <v>45152</v>
      </c>
      <c r="BH140" s="17" t="str">
        <f aca="false">IF(H140&lt;&gt;AH140,H140&amp;CHAR(10)&amp;AH140,H140)</f>
        <v>J-1-a</v>
      </c>
      <c r="BI140" s="13" t="n">
        <f aca="false">IF(I140&lt;&gt;AI140,TEXT(I140,"MM/DD/YY")&amp;CHAR(10)&amp;TEXT(AI140,"MM/DD/YY"),I140)</f>
        <v>45870</v>
      </c>
      <c r="BJ140" s="18" t="n">
        <f aca="false">IF(J140&lt;&gt;AJ140,TEXT(J140,"$###,###")&amp;CHAR(10)&amp;TEXT(AJ140,"$###,###"),J140)</f>
        <v>43022</v>
      </c>
      <c r="BK140" s="18" t="n">
        <f aca="false">IF(K140&lt;&gt;AK140,TEXT(K140,"$###,###")&amp;CHAR(10)&amp;TEXT(AK140,"$###,###"),K140)</f>
        <v>12661</v>
      </c>
      <c r="BL140" s="18" t="n">
        <f aca="false">IF(AND(L140&lt;&gt;"-",L140&lt;&gt;AL140),TEXT(L140,"$###,##0")&amp;CHAR(10)&amp;TEXT(AL140,"$###,##0"),L140)</f>
        <v>495</v>
      </c>
      <c r="BM140" s="18" t="n">
        <f aca="false">IF(M140&lt;&gt;AM140,TEXT(M140,"$###,###")&amp;CHAR(10)&amp;TEXT(AM140,"$###,###"),M140)</f>
        <v>624</v>
      </c>
      <c r="BN140" s="18" t="n">
        <f aca="false">IF(AND(N140&lt;&gt;"-",N140&lt;&gt;AN140),TEXT(N140,"$###,##0")&amp;CHAR(10)&amp;TEXT(AN140,"$###,##0"),N140)</f>
        <v>187</v>
      </c>
      <c r="BO140" s="18" t="n">
        <f aca="false">IF(AND(O140&lt;&gt;"-",O140&lt;&gt;AO140),TEXT(O140,"$###,##0")&amp;CHAR(10)&amp;TEXT(AO140,"$###,##0"),O140)</f>
        <v>3994</v>
      </c>
      <c r="BP140" s="18" t="n">
        <f aca="false">IF(AND(P140&lt;&gt;"-",P140&lt;&gt;AP140),TEXT(P140,"$###,##0")&amp;CHAR(10)&amp;TEXT(AP140,"$###,##0"),P140)</f>
        <v>298</v>
      </c>
      <c r="BQ140" s="17" t="n">
        <f aca="false">IF(Q140&lt;&gt;AQ140,Q140&amp;CHAR(10)&amp;AQ140,Q140)</f>
        <v>26</v>
      </c>
      <c r="BR140" s="18" t="n">
        <f aca="false">IF(R140&lt;&gt;AR140,TEXT(R140,"$###,###")&amp;CHAR(10)&amp;TEXT(AR140,"$###,###"),R140)</f>
        <v>18259</v>
      </c>
      <c r="BS140" s="18" t="n">
        <f aca="false">IF(S140&lt;&gt;AS140,TEXT(S140,"$###,###")&amp;CHAR(10)&amp;TEXT(AS140,"$###,###"),S140)</f>
        <v>61281</v>
      </c>
    </row>
    <row r="141" customFormat="false" ht="23.85" hidden="false" customHeight="false" outlineLevel="0" collapsed="false">
      <c r="A141" s="10" t="n">
        <v>245</v>
      </c>
      <c r="B141" s="11" t="s">
        <v>510</v>
      </c>
      <c r="C141" s="11" t="n">
        <v>6610</v>
      </c>
      <c r="D141" s="12" t="s">
        <v>501</v>
      </c>
      <c r="E141" s="12" t="s">
        <v>54</v>
      </c>
      <c r="F141" s="12" t="s">
        <v>511</v>
      </c>
      <c r="G141" s="13" t="n">
        <v>45208</v>
      </c>
      <c r="H141" s="11" t="s">
        <v>105</v>
      </c>
      <c r="I141" s="13" t="s">
        <v>69</v>
      </c>
      <c r="J141" s="14" t="n">
        <v>43022</v>
      </c>
      <c r="K141" s="14" t="n">
        <v>12661</v>
      </c>
      <c r="L141" s="14" t="n">
        <v>495</v>
      </c>
      <c r="M141" s="14" t="n">
        <v>624</v>
      </c>
      <c r="N141" s="14" t="n">
        <v>187</v>
      </c>
      <c r="O141" s="14" t="n">
        <v>0</v>
      </c>
      <c r="P141" s="14" t="n">
        <v>0</v>
      </c>
      <c r="Q141" s="11" t="n">
        <v>21</v>
      </c>
      <c r="R141" s="14" t="n">
        <v>13967</v>
      </c>
      <c r="S141" s="14" t="n">
        <v>56989</v>
      </c>
      <c r="X141" s="0" t="str">
        <f aca="false">B141</f>
        <v>AAD195</v>
      </c>
      <c r="Y141" s="15" t="n">
        <f aca="false">(B141=AB141)</f>
        <v>1</v>
      </c>
      <c r="AA141" s="12" t="n">
        <v>244</v>
      </c>
      <c r="AB141" s="11" t="s">
        <v>510</v>
      </c>
      <c r="AC141" s="11" t="n">
        <v>6610</v>
      </c>
      <c r="AD141" s="12" t="s">
        <v>501</v>
      </c>
      <c r="AE141" s="12" t="s">
        <v>54</v>
      </c>
      <c r="AF141" s="12" t="s">
        <v>511</v>
      </c>
      <c r="AG141" s="13" t="n">
        <v>45208</v>
      </c>
      <c r="AH141" s="11" t="s">
        <v>105</v>
      </c>
      <c r="AI141" s="13" t="s">
        <v>69</v>
      </c>
      <c r="AJ141" s="14" t="n">
        <v>43022</v>
      </c>
      <c r="AK141" s="14" t="n">
        <v>12661</v>
      </c>
      <c r="AL141" s="14" t="n">
        <v>495</v>
      </c>
      <c r="AM141" s="14" t="n">
        <v>624</v>
      </c>
      <c r="AN141" s="14" t="n">
        <v>0</v>
      </c>
      <c r="AO141" s="14" t="n">
        <v>0</v>
      </c>
      <c r="AP141" s="14" t="n">
        <v>0</v>
      </c>
      <c r="AQ141" s="11" t="n">
        <v>21</v>
      </c>
      <c r="AR141" s="14" t="n">
        <v>13780</v>
      </c>
      <c r="AS141" s="14" t="n">
        <v>56802</v>
      </c>
      <c r="BA141" s="16" t="str">
        <f aca="false">IF(A143&lt;&gt;AA141,A143&amp;"/"&amp;AA141,A143)</f>
        <v>208/244</v>
      </c>
      <c r="BB141" s="16" t="str">
        <f aca="false">IF(B141&lt;&gt;AB141,B141&amp;CHAR(10)&amp;AB141,B141)</f>
        <v>AAD195</v>
      </c>
      <c r="BC141" s="16" t="n">
        <f aca="false">IF(C141&lt;&gt;AC141,C141&amp;CHAR(10)&amp;AC141,C141)</f>
        <v>6610</v>
      </c>
      <c r="BD141" s="16" t="str">
        <f aca="false">IF(D141&lt;&gt;AD141,D141&amp;CHAR(10)&amp;AD141,D141)</f>
        <v>Adult Basic Education</v>
      </c>
      <c r="BE141" s="16" t="str">
        <f aca="false">IF(E141&lt;&gt;AE141,E141&amp;CHAR(10)&amp;AE141,E141)</f>
        <v>Instructor</v>
      </c>
      <c r="BF141" s="16" t="str">
        <f aca="false">IF(F141&lt;&gt;AF141,F141&amp;CHAR(10)&amp;AF141,F141)</f>
        <v>Topasna, Francine M.</v>
      </c>
      <c r="BG141" s="13" t="n">
        <f aca="false">IF(G141&lt;&gt;AG141,TEXT(G141,"MM/DD/YY")&amp;CHAR(10)&amp;TEXT(AG141,"MM/DD/YY"),G141)</f>
        <v>45208</v>
      </c>
      <c r="BH141" s="17" t="str">
        <f aca="false">IF(H141&lt;&gt;AH141,H141&amp;CHAR(10)&amp;AH141,H141)</f>
        <v>J-1-a</v>
      </c>
      <c r="BI141" s="13" t="str">
        <f aca="false">IF(I141&lt;&gt;AI141,TEXT(I141,"MM/DD/YY")&amp;CHAR(10)&amp;TEXT(AI141,"MM/DD/YY"),I141)</f>
        <v>LTA</v>
      </c>
      <c r="BJ141" s="18" t="n">
        <f aca="false">IF(J141&lt;&gt;AJ141,TEXT(J141,"$###,###")&amp;CHAR(10)&amp;TEXT(AJ141,"$###,###"),J141)</f>
        <v>43022</v>
      </c>
      <c r="BK141" s="18" t="n">
        <f aca="false">IF(K141&lt;&gt;AK141,TEXT(K141,"$###,###")&amp;CHAR(10)&amp;TEXT(AK141,"$###,###"),K141)</f>
        <v>12661</v>
      </c>
      <c r="BL141" s="18" t="n">
        <f aca="false">IF(AND(L141&lt;&gt;"-",L141&lt;&gt;AL141),TEXT(L141,"$###,##0")&amp;CHAR(10)&amp;TEXT(AL141,"$###,##0"),L141)</f>
        <v>495</v>
      </c>
      <c r="BM141" s="18" t="n">
        <f aca="false">IF(M141&lt;&gt;AM141,TEXT(M141,"$###,###")&amp;CHAR(10)&amp;TEXT(AM141,"$###,###"),M141)</f>
        <v>624</v>
      </c>
      <c r="BN141" s="18" t="str">
        <f aca="false">IF(AND(N141&lt;&gt;"-",N141&lt;&gt;AN141),TEXT(N141,"$###,##0")&amp;CHAR(10)&amp;TEXT(AN141,"$###,##0"),N141)</f>
        <v>$187
$0</v>
      </c>
      <c r="BO141" s="18" t="n">
        <f aca="false">IF(AND(O141&lt;&gt;"-",O141&lt;&gt;AO141),TEXT(O141,"$###,##0")&amp;CHAR(10)&amp;TEXT(AO141,"$###,##0"),O141)</f>
        <v>0</v>
      </c>
      <c r="BP141" s="18" t="n">
        <f aca="false">IF(AND(P141&lt;&gt;"-",P141&lt;&gt;AP141),TEXT(P141,"$###,##0")&amp;CHAR(10)&amp;TEXT(AP141,"$###,##0"),P141)</f>
        <v>0</v>
      </c>
      <c r="BQ141" s="17" t="n">
        <f aca="false">IF(Q141&lt;&gt;AQ141,Q141&amp;CHAR(10)&amp;AQ141,Q141)</f>
        <v>21</v>
      </c>
      <c r="BR141" s="18" t="str">
        <f aca="false">IF(R141&lt;&gt;AR141,TEXT(R141,"$###,###")&amp;CHAR(10)&amp;TEXT(AR141,"$###,###"),R141)</f>
        <v>$13,967
$13,780</v>
      </c>
      <c r="BS141" s="18" t="str">
        <f aca="false">IF(S141&lt;&gt;AS141,TEXT(S141,"$###,###")&amp;CHAR(10)&amp;TEXT(AS141,"$###,###"),S141)</f>
        <v>$56,989
$56,802</v>
      </c>
    </row>
    <row r="142" customFormat="false" ht="12.8" hidden="false" customHeight="false" outlineLevel="0" collapsed="false">
      <c r="A142" s="10" t="n">
        <v>93</v>
      </c>
      <c r="B142" s="11" t="s">
        <v>512</v>
      </c>
      <c r="C142" s="11" t="n">
        <v>6710</v>
      </c>
      <c r="D142" s="12" t="s">
        <v>212</v>
      </c>
      <c r="E142" s="12" t="s">
        <v>54</v>
      </c>
      <c r="F142" s="12" t="s">
        <v>513</v>
      </c>
      <c r="G142" s="13" t="n">
        <v>44414</v>
      </c>
      <c r="H142" s="11" t="s">
        <v>137</v>
      </c>
      <c r="I142" s="13" t="n">
        <v>45505</v>
      </c>
      <c r="J142" s="14" t="n">
        <v>44769</v>
      </c>
      <c r="K142" s="14" t="n">
        <v>13176</v>
      </c>
      <c r="L142" s="14" t="n">
        <v>495</v>
      </c>
      <c r="M142" s="14" t="n">
        <v>649</v>
      </c>
      <c r="N142" s="14" t="n">
        <v>187</v>
      </c>
      <c r="O142" s="14" t="n">
        <v>9595</v>
      </c>
      <c r="P142" s="14" t="n">
        <v>328</v>
      </c>
      <c r="Q142" s="11" t="n">
        <v>21</v>
      </c>
      <c r="R142" s="14" t="n">
        <v>24430</v>
      </c>
      <c r="S142" s="14" t="n">
        <v>69199</v>
      </c>
      <c r="X142" s="0" t="str">
        <f aca="false">B142</f>
        <v>AAD196</v>
      </c>
      <c r="Y142" s="15" t="n">
        <f aca="false">(B142=AB142)</f>
        <v>1</v>
      </c>
      <c r="AA142" s="12" t="n">
        <v>93</v>
      </c>
      <c r="AB142" s="11" t="s">
        <v>512</v>
      </c>
      <c r="AC142" s="11" t="n">
        <v>6710</v>
      </c>
      <c r="AD142" s="12" t="s">
        <v>212</v>
      </c>
      <c r="AE142" s="12" t="s">
        <v>54</v>
      </c>
      <c r="AF142" s="12" t="s">
        <v>513</v>
      </c>
      <c r="AG142" s="13" t="n">
        <v>44414</v>
      </c>
      <c r="AH142" s="11" t="s">
        <v>137</v>
      </c>
      <c r="AI142" s="13" t="n">
        <v>45505</v>
      </c>
      <c r="AJ142" s="14" t="n">
        <v>44769</v>
      </c>
      <c r="AK142" s="14" t="n">
        <v>13176</v>
      </c>
      <c r="AL142" s="14" t="n">
        <v>495</v>
      </c>
      <c r="AM142" s="14" t="n">
        <v>649</v>
      </c>
      <c r="AN142" s="14" t="n">
        <v>187</v>
      </c>
      <c r="AO142" s="14" t="n">
        <v>9595</v>
      </c>
      <c r="AP142" s="14" t="n">
        <v>328</v>
      </c>
      <c r="AQ142" s="11" t="n">
        <v>21</v>
      </c>
      <c r="AR142" s="14" t="n">
        <v>24430</v>
      </c>
      <c r="AS142" s="14" t="n">
        <v>69199</v>
      </c>
      <c r="BA142" s="16" t="str">
        <f aca="false">IF(A144&lt;&gt;AA142,A144&amp;"/"&amp;AA142,A144)</f>
        <v>207/93</v>
      </c>
      <c r="BB142" s="16" t="str">
        <f aca="false">IF(B142&lt;&gt;AB142,B142&amp;CHAR(10)&amp;AB142,B142)</f>
        <v>AAD196</v>
      </c>
      <c r="BC142" s="16" t="n">
        <f aca="false">IF(C142&lt;&gt;AC142,C142&amp;CHAR(10)&amp;AC142,C142)</f>
        <v>6710</v>
      </c>
      <c r="BD142" s="16" t="str">
        <f aca="false">IF(D142&lt;&gt;AD142,D142&amp;CHAR(10)&amp;AD142,D142)</f>
        <v>Nursing and Allied Health</v>
      </c>
      <c r="BE142" s="16" t="str">
        <f aca="false">IF(E142&lt;&gt;AE142,E142&amp;CHAR(10)&amp;AE142,E142)</f>
        <v>Instructor</v>
      </c>
      <c r="BF142" s="16" t="str">
        <f aca="false">IF(F142&lt;&gt;AF142,F142&amp;CHAR(10)&amp;AF142,F142)</f>
        <v>Wegner, Cheri L.</v>
      </c>
      <c r="BG142" s="13" t="n">
        <f aca="false">IF(G142&lt;&gt;AG142,TEXT(G142,"MM/DD/YY")&amp;CHAR(10)&amp;TEXT(AG142,"MM/DD/YY"),G142)</f>
        <v>44414</v>
      </c>
      <c r="BH142" s="17" t="str">
        <f aca="false">IF(H142&lt;&gt;AH142,H142&amp;CHAR(10)&amp;AH142,H142)</f>
        <v>J-2-a</v>
      </c>
      <c r="BI142" s="13" t="n">
        <f aca="false">IF(I142&lt;&gt;AI142,TEXT(I142,"MM/DD/YY")&amp;CHAR(10)&amp;TEXT(AI142,"MM/DD/YY"),I142)</f>
        <v>45505</v>
      </c>
      <c r="BJ142" s="18" t="n">
        <f aca="false">IF(J142&lt;&gt;AJ142,TEXT(J142,"$###,###")&amp;CHAR(10)&amp;TEXT(AJ142,"$###,###"),J142)</f>
        <v>44769</v>
      </c>
      <c r="BK142" s="18" t="n">
        <f aca="false">IF(K142&lt;&gt;AK142,TEXT(K142,"$###,###")&amp;CHAR(10)&amp;TEXT(AK142,"$###,###"),K142)</f>
        <v>13176</v>
      </c>
      <c r="BL142" s="18" t="n">
        <f aca="false">IF(AND(L142&lt;&gt;"-",L142&lt;&gt;AL142),TEXT(L142,"$###,##0")&amp;CHAR(10)&amp;TEXT(AL142,"$###,##0"),L142)</f>
        <v>495</v>
      </c>
      <c r="BM142" s="18" t="n">
        <f aca="false">IF(M142&lt;&gt;AM142,TEXT(M142,"$###,###")&amp;CHAR(10)&amp;TEXT(AM142,"$###,###"),M142)</f>
        <v>649</v>
      </c>
      <c r="BN142" s="18" t="n">
        <f aca="false">IF(AND(N142&lt;&gt;"-",N142&lt;&gt;AN142),TEXT(N142,"$###,##0")&amp;CHAR(10)&amp;TEXT(AN142,"$###,##0"),N142)</f>
        <v>187</v>
      </c>
      <c r="BO142" s="18" t="n">
        <f aca="false">IF(AND(O142&lt;&gt;"-",O142&lt;&gt;AO142),TEXT(O142,"$###,##0")&amp;CHAR(10)&amp;TEXT(AO142,"$###,##0"),O142)</f>
        <v>9595</v>
      </c>
      <c r="BP142" s="18" t="n">
        <f aca="false">IF(AND(P142&lt;&gt;"-",P142&lt;&gt;AP142),TEXT(P142,"$###,##0")&amp;CHAR(10)&amp;TEXT(AP142,"$###,##0"),P142)</f>
        <v>328</v>
      </c>
      <c r="BQ142" s="17" t="n">
        <f aca="false">IF(Q142&lt;&gt;AQ142,Q142&amp;CHAR(10)&amp;AQ142,Q142)</f>
        <v>21</v>
      </c>
      <c r="BR142" s="18" t="n">
        <f aca="false">IF(R142&lt;&gt;AR142,TEXT(R142,"$###,###")&amp;CHAR(10)&amp;TEXT(AR142,"$###,###"),R142)</f>
        <v>24430</v>
      </c>
      <c r="BS142" s="18" t="n">
        <f aca="false">IF(S142&lt;&gt;AS142,TEXT(S142,"$###,###")&amp;CHAR(10)&amp;TEXT(AS142,"$###,###"),S142)</f>
        <v>69199</v>
      </c>
    </row>
    <row r="143" customFormat="false" ht="23.85" hidden="false" customHeight="false" outlineLevel="0" collapsed="false">
      <c r="A143" s="10" t="n">
        <v>208</v>
      </c>
      <c r="B143" s="11" t="s">
        <v>514</v>
      </c>
      <c r="C143" s="11" t="n">
        <v>3045</v>
      </c>
      <c r="D143" s="12" t="s">
        <v>515</v>
      </c>
      <c r="E143" s="12" t="s">
        <v>21</v>
      </c>
      <c r="F143" s="12" t="s">
        <v>516</v>
      </c>
      <c r="G143" s="13" t="n">
        <v>42709</v>
      </c>
      <c r="H143" s="11" t="s">
        <v>517</v>
      </c>
      <c r="I143" s="13" t="n">
        <v>45996</v>
      </c>
      <c r="J143" s="14" t="n">
        <v>36458</v>
      </c>
      <c r="K143" s="14" t="n">
        <v>10730</v>
      </c>
      <c r="L143" s="14" t="n">
        <v>495</v>
      </c>
      <c r="M143" s="14" t="n">
        <v>529</v>
      </c>
      <c r="N143" s="14" t="n">
        <v>187</v>
      </c>
      <c r="O143" s="14" t="n">
        <v>9339</v>
      </c>
      <c r="P143" s="14" t="n">
        <v>530</v>
      </c>
      <c r="Q143" s="11" t="n">
        <v>26</v>
      </c>
      <c r="R143" s="14" t="n">
        <v>21809</v>
      </c>
      <c r="S143" s="14" t="n">
        <v>58267</v>
      </c>
      <c r="X143" s="0" t="str">
        <f aca="false">B143</f>
        <v>AAD200</v>
      </c>
      <c r="Y143" s="15" t="n">
        <f aca="false">(B143=AB143)</f>
        <v>1</v>
      </c>
      <c r="AA143" s="12" t="n">
        <v>208</v>
      </c>
      <c r="AB143" s="11" t="s">
        <v>514</v>
      </c>
      <c r="AC143" s="11" t="n">
        <v>3045</v>
      </c>
      <c r="AD143" s="12" t="s">
        <v>515</v>
      </c>
      <c r="AE143" s="12" t="s">
        <v>21</v>
      </c>
      <c r="AF143" s="12" t="s">
        <v>516</v>
      </c>
      <c r="AG143" s="13" t="n">
        <v>42709</v>
      </c>
      <c r="AH143" s="11" t="s">
        <v>518</v>
      </c>
      <c r="AI143" s="13" t="n">
        <v>45448</v>
      </c>
      <c r="AJ143" s="14" t="n">
        <v>35336</v>
      </c>
      <c r="AK143" s="14" t="n">
        <v>10399</v>
      </c>
      <c r="AL143" s="14" t="n">
        <v>495</v>
      </c>
      <c r="AM143" s="14" t="n">
        <v>512</v>
      </c>
      <c r="AN143" s="14" t="n">
        <v>187</v>
      </c>
      <c r="AO143" s="14" t="n">
        <v>9339</v>
      </c>
      <c r="AP143" s="14" t="n">
        <v>530</v>
      </c>
      <c r="AQ143" s="11" t="n">
        <v>26</v>
      </c>
      <c r="AR143" s="14" t="n">
        <v>21463</v>
      </c>
      <c r="AS143" s="14" t="n">
        <v>56799</v>
      </c>
      <c r="BA143" s="16" t="str">
        <f aca="false">IF(A145&lt;&gt;AA143,A145&amp;"/"&amp;AA143,A145)</f>
        <v>69/208</v>
      </c>
      <c r="BB143" s="16" t="str">
        <f aca="false">IF(B143&lt;&gt;AB143,B143&amp;CHAR(10)&amp;AB143,B143)</f>
        <v>AAD200</v>
      </c>
      <c r="BC143" s="16" t="n">
        <f aca="false">IF(C143&lt;&gt;AC143,C143&amp;CHAR(10)&amp;AC143,C143)</f>
        <v>3045</v>
      </c>
      <c r="BD143" s="16" t="str">
        <f aca="false">IF(D143&lt;&gt;AD143,D143&amp;CHAR(10)&amp;AD143,D143)</f>
        <v>Materials Management (Bookstore)</v>
      </c>
      <c r="BE143" s="16" t="str">
        <f aca="false">IF(E143&lt;&gt;AE143,E143&amp;CHAR(10)&amp;AE143,E143)</f>
        <v>Administrative Aide</v>
      </c>
      <c r="BF143" s="16" t="str">
        <f aca="false">IF(F143&lt;&gt;AF143,F143&amp;CHAR(10)&amp;AF143,F143)</f>
        <v>Castro, Esther Lynn A.</v>
      </c>
      <c r="BG143" s="13" t="n">
        <f aca="false">IF(G143&lt;&gt;AG143,TEXT(G143,"MM/DD/YY")&amp;CHAR(10)&amp;TEXT(AG143,"MM/DD/YY"),G143)</f>
        <v>42709</v>
      </c>
      <c r="BH143" s="17" t="str">
        <f aca="false">IF(H143&lt;&gt;AH143,H143&amp;CHAR(10)&amp;AH143,H143)</f>
        <v>F-8
F-7</v>
      </c>
      <c r="BI143" s="13" t="str">
        <f aca="false">IF(I143&lt;&gt;AI143,TEXT(I143,"MM/DD/YY")&amp;CHAR(10)&amp;TEXT(AI143,"MM/DD/YY"),I143)</f>
        <v>12/05/25
06/05/24</v>
      </c>
      <c r="BJ143" s="18" t="str">
        <f aca="false">IF(J143&lt;&gt;AJ143,TEXT(J143,"$###,###")&amp;CHAR(10)&amp;TEXT(AJ143,"$###,###"),J143)</f>
        <v>$36,458
$35,336</v>
      </c>
      <c r="BK143" s="18" t="str">
        <f aca="false">IF(K143&lt;&gt;AK143,TEXT(K143,"$###,###")&amp;CHAR(10)&amp;TEXT(AK143,"$###,###"),K143)</f>
        <v>$10,730
$10,399</v>
      </c>
      <c r="BL143" s="18" t="n">
        <f aca="false">IF(AND(L143&lt;&gt;"-",L143&lt;&gt;AL143),TEXT(L143,"$###,##0")&amp;CHAR(10)&amp;TEXT(AL143,"$###,##0"),L143)</f>
        <v>495</v>
      </c>
      <c r="BM143" s="18" t="str">
        <f aca="false">IF(M143&lt;&gt;AM143,TEXT(M143,"$###,###")&amp;CHAR(10)&amp;TEXT(AM143,"$###,###"),M143)</f>
        <v>$529
$512</v>
      </c>
      <c r="BN143" s="18" t="n">
        <f aca="false">IF(AND(N143&lt;&gt;"-",N143&lt;&gt;AN143),TEXT(N143,"$###,##0")&amp;CHAR(10)&amp;TEXT(AN143,"$###,##0"),N143)</f>
        <v>187</v>
      </c>
      <c r="BO143" s="18" t="n">
        <f aca="false">IF(AND(O143&lt;&gt;"-",O143&lt;&gt;AO143),TEXT(O143,"$###,##0")&amp;CHAR(10)&amp;TEXT(AO143,"$###,##0"),O143)</f>
        <v>9339</v>
      </c>
      <c r="BP143" s="18" t="n">
        <f aca="false">IF(AND(P143&lt;&gt;"-",P143&lt;&gt;AP143),TEXT(P143,"$###,##0")&amp;CHAR(10)&amp;TEXT(AP143,"$###,##0"),P143)</f>
        <v>530</v>
      </c>
      <c r="BQ143" s="17" t="n">
        <f aca="false">IF(Q143&lt;&gt;AQ143,Q143&amp;CHAR(10)&amp;AQ143,Q143)</f>
        <v>26</v>
      </c>
      <c r="BR143" s="18" t="str">
        <f aca="false">IF(R143&lt;&gt;AR143,TEXT(R143,"$###,###")&amp;CHAR(10)&amp;TEXT(AR143,"$###,###"),R143)</f>
        <v>$21,809
$21,463</v>
      </c>
      <c r="BS143" s="18" t="str">
        <f aca="false">IF(S143&lt;&gt;AS143,TEXT(S143,"$###,###")&amp;CHAR(10)&amp;TEXT(AS143,"$###,###"),S143)</f>
        <v>$58,267
$56,799</v>
      </c>
    </row>
    <row r="144" customFormat="false" ht="12.8" hidden="false" customHeight="false" outlineLevel="0" collapsed="false">
      <c r="A144" s="10" t="n">
        <v>207</v>
      </c>
      <c r="B144" s="11" t="s">
        <v>519</v>
      </c>
      <c r="C144" s="11" t="n">
        <v>3040</v>
      </c>
      <c r="D144" s="12" t="s">
        <v>520</v>
      </c>
      <c r="E144" s="12" t="s">
        <v>220</v>
      </c>
      <c r="F144" s="12" t="s">
        <v>521</v>
      </c>
      <c r="G144" s="13" t="n">
        <v>44900</v>
      </c>
      <c r="H144" s="11" t="s">
        <v>522</v>
      </c>
      <c r="I144" s="13" t="n">
        <v>45631</v>
      </c>
      <c r="J144" s="14" t="n">
        <v>39349</v>
      </c>
      <c r="K144" s="14" t="n">
        <v>11580</v>
      </c>
      <c r="L144" s="14" t="n">
        <v>495</v>
      </c>
      <c r="M144" s="14" t="n">
        <v>571</v>
      </c>
      <c r="N144" s="14" t="n">
        <v>187</v>
      </c>
      <c r="O144" s="14" t="n">
        <v>6116</v>
      </c>
      <c r="P144" s="14" t="n">
        <v>298</v>
      </c>
      <c r="Q144" s="11" t="n">
        <v>26</v>
      </c>
      <c r="R144" s="14" t="n">
        <v>19247</v>
      </c>
      <c r="S144" s="14" t="n">
        <v>58596</v>
      </c>
      <c r="X144" s="0" t="str">
        <f aca="false">B144</f>
        <v>AAD201</v>
      </c>
      <c r="Y144" s="15" t="n">
        <f aca="false">(B144=AB144)</f>
        <v>1</v>
      </c>
      <c r="AA144" s="12" t="n">
        <v>207</v>
      </c>
      <c r="AB144" s="11" t="s">
        <v>519</v>
      </c>
      <c r="AC144" s="11" t="n">
        <v>3040</v>
      </c>
      <c r="AD144" s="12" t="s">
        <v>520</v>
      </c>
      <c r="AE144" s="12" t="s">
        <v>220</v>
      </c>
      <c r="AF144" s="12" t="s">
        <v>521</v>
      </c>
      <c r="AG144" s="13" t="n">
        <v>44900</v>
      </c>
      <c r="AH144" s="11" t="s">
        <v>522</v>
      </c>
      <c r="AI144" s="13" t="n">
        <v>45631</v>
      </c>
      <c r="AJ144" s="14" t="n">
        <v>39349</v>
      </c>
      <c r="AK144" s="14" t="n">
        <v>11580</v>
      </c>
      <c r="AL144" s="14" t="n">
        <v>495</v>
      </c>
      <c r="AM144" s="14" t="n">
        <v>571</v>
      </c>
      <c r="AN144" s="14" t="n">
        <v>187</v>
      </c>
      <c r="AO144" s="14" t="n">
        <v>6116</v>
      </c>
      <c r="AP144" s="14" t="n">
        <v>298</v>
      </c>
      <c r="AQ144" s="11" t="n">
        <v>26</v>
      </c>
      <c r="AR144" s="14" t="n">
        <v>19247</v>
      </c>
      <c r="AS144" s="14" t="n">
        <v>58596</v>
      </c>
      <c r="BA144" s="16" t="str">
        <f aca="false">IF(A146&lt;&gt;AA144,A146&amp;"/"&amp;AA144,A146)</f>
        <v>175/207</v>
      </c>
      <c r="BB144" s="16" t="str">
        <f aca="false">IF(B144&lt;&gt;AB144,B144&amp;CHAR(10)&amp;AB144,B144)</f>
        <v>AAD201</v>
      </c>
      <c r="BC144" s="16" t="n">
        <f aca="false">IF(C144&lt;&gt;AC144,C144&amp;CHAR(10)&amp;AC144,C144)</f>
        <v>3040</v>
      </c>
      <c r="BD144" s="16" t="str">
        <f aca="false">IF(D144&lt;&gt;AD144,D144&amp;CHAR(10)&amp;AD144,D144)</f>
        <v>Materials Management</v>
      </c>
      <c r="BE144" s="16" t="str">
        <f aca="false">IF(E144&lt;&gt;AE144,E144&amp;CHAR(10)&amp;AE144,E144)</f>
        <v>Administrative Assistant</v>
      </c>
      <c r="BF144" s="16" t="str">
        <f aca="false">IF(F144&lt;&gt;AF144,F144&amp;CHAR(10)&amp;AF144,F144)</f>
        <v>Torres, Ben C.</v>
      </c>
      <c r="BG144" s="13" t="n">
        <f aca="false">IF(G144&lt;&gt;AG144,TEXT(G144,"MM/DD/YY")&amp;CHAR(10)&amp;TEXT(AG144,"MM/DD/YY"),G144)</f>
        <v>44900</v>
      </c>
      <c r="BH144" s="17" t="str">
        <f aca="false">IF(H144&lt;&gt;AH144,H144&amp;CHAR(10)&amp;AH144,H144)</f>
        <v>J-2</v>
      </c>
      <c r="BI144" s="13" t="n">
        <f aca="false">IF(I144&lt;&gt;AI144,TEXT(I144,"MM/DD/YY")&amp;CHAR(10)&amp;TEXT(AI144,"MM/DD/YY"),I144)</f>
        <v>45631</v>
      </c>
      <c r="BJ144" s="18" t="n">
        <f aca="false">IF(J144&lt;&gt;AJ144,TEXT(J144,"$###,###")&amp;CHAR(10)&amp;TEXT(AJ144,"$###,###"),J144)</f>
        <v>39349</v>
      </c>
      <c r="BK144" s="18" t="n">
        <f aca="false">IF(K144&lt;&gt;AK144,TEXT(K144,"$###,###")&amp;CHAR(10)&amp;TEXT(AK144,"$###,###"),K144)</f>
        <v>11580</v>
      </c>
      <c r="BL144" s="18" t="n">
        <f aca="false">IF(AND(L144&lt;&gt;"-",L144&lt;&gt;AL144),TEXT(L144,"$###,##0")&amp;CHAR(10)&amp;TEXT(AL144,"$###,##0"),L144)</f>
        <v>495</v>
      </c>
      <c r="BM144" s="18" t="n">
        <f aca="false">IF(M144&lt;&gt;AM144,TEXT(M144,"$###,###")&amp;CHAR(10)&amp;TEXT(AM144,"$###,###"),M144)</f>
        <v>571</v>
      </c>
      <c r="BN144" s="18" t="n">
        <f aca="false">IF(AND(N144&lt;&gt;"-",N144&lt;&gt;AN144),TEXT(N144,"$###,##0")&amp;CHAR(10)&amp;TEXT(AN144,"$###,##0"),N144)</f>
        <v>187</v>
      </c>
      <c r="BO144" s="18" t="n">
        <f aca="false">IF(AND(O144&lt;&gt;"-",O144&lt;&gt;AO144),TEXT(O144,"$###,##0")&amp;CHAR(10)&amp;TEXT(AO144,"$###,##0"),O144)</f>
        <v>6116</v>
      </c>
      <c r="BP144" s="18" t="n">
        <f aca="false">IF(AND(P144&lt;&gt;"-",P144&lt;&gt;AP144),TEXT(P144,"$###,##0")&amp;CHAR(10)&amp;TEXT(AP144,"$###,##0"),P144)</f>
        <v>298</v>
      </c>
      <c r="BQ144" s="17" t="n">
        <f aca="false">IF(Q144&lt;&gt;AQ144,Q144&amp;CHAR(10)&amp;AQ144,Q144)</f>
        <v>26</v>
      </c>
      <c r="BR144" s="18" t="n">
        <f aca="false">IF(R144&lt;&gt;AR144,TEXT(R144,"$###,###")&amp;CHAR(10)&amp;TEXT(AR144,"$###,###"),R144)</f>
        <v>19247</v>
      </c>
      <c r="BS144" s="18" t="n">
        <f aca="false">IF(S144&lt;&gt;AS144,TEXT(S144,"$###,###")&amp;CHAR(10)&amp;TEXT(AS144,"$###,###"),S144)</f>
        <v>58596</v>
      </c>
    </row>
    <row r="145" customFormat="false" ht="23.85" hidden="false" customHeight="false" outlineLevel="0" collapsed="false">
      <c r="A145" s="10" t="n">
        <v>69</v>
      </c>
      <c r="B145" s="11" t="s">
        <v>523</v>
      </c>
      <c r="C145" s="11" t="n">
        <v>6000</v>
      </c>
      <c r="D145" s="12" t="s">
        <v>169</v>
      </c>
      <c r="E145" s="12" t="s">
        <v>203</v>
      </c>
      <c r="F145" s="12" t="s">
        <v>524</v>
      </c>
      <c r="G145" s="13" t="n">
        <v>45215</v>
      </c>
      <c r="H145" s="11" t="s">
        <v>525</v>
      </c>
      <c r="I145" s="13" t="n">
        <v>45658</v>
      </c>
      <c r="J145" s="14" t="n">
        <v>94278</v>
      </c>
      <c r="K145" s="14" t="n">
        <v>27746</v>
      </c>
      <c r="L145" s="14" t="n">
        <v>0</v>
      </c>
      <c r="M145" s="14" t="n">
        <v>1367</v>
      </c>
      <c r="N145" s="14" t="n">
        <v>187</v>
      </c>
      <c r="O145" s="14" t="n">
        <v>15670</v>
      </c>
      <c r="P145" s="14" t="n">
        <v>530</v>
      </c>
      <c r="Q145" s="11" t="n">
        <v>26</v>
      </c>
      <c r="R145" s="14" t="n">
        <v>45500</v>
      </c>
      <c r="S145" s="14" t="n">
        <v>139778</v>
      </c>
      <c r="X145" s="0" t="str">
        <f aca="false">B145</f>
        <v>AAD204</v>
      </c>
      <c r="Y145" s="15" t="n">
        <f aca="false">(B145=AB145)</f>
        <v>1</v>
      </c>
      <c r="AA145" s="12" t="n">
        <v>69</v>
      </c>
      <c r="AB145" s="11" t="s">
        <v>523</v>
      </c>
      <c r="AC145" s="11" t="n">
        <v>6000</v>
      </c>
      <c r="AD145" s="12" t="s">
        <v>169</v>
      </c>
      <c r="AE145" s="12" t="s">
        <v>203</v>
      </c>
      <c r="AF145" s="12" t="s">
        <v>524</v>
      </c>
      <c r="AG145" s="13" t="n">
        <v>45215</v>
      </c>
      <c r="AH145" s="11" t="s">
        <v>526</v>
      </c>
      <c r="AI145" s="13" t="n">
        <v>45292</v>
      </c>
      <c r="AJ145" s="14" t="n">
        <v>94231</v>
      </c>
      <c r="AK145" s="14" t="n">
        <v>27732</v>
      </c>
      <c r="AL145" s="14" t="n">
        <v>0</v>
      </c>
      <c r="AM145" s="14" t="n">
        <v>1366</v>
      </c>
      <c r="AN145" s="14" t="n">
        <v>187</v>
      </c>
      <c r="AO145" s="14" t="n">
        <v>15670</v>
      </c>
      <c r="AP145" s="14" t="n">
        <v>530</v>
      </c>
      <c r="AQ145" s="11" t="n">
        <v>26</v>
      </c>
      <c r="AR145" s="14" t="n">
        <v>45485</v>
      </c>
      <c r="AS145" s="14" t="n">
        <v>139716</v>
      </c>
      <c r="BA145" s="16" t="str">
        <f aca="false">IF(A147&lt;&gt;AA146,A147&amp;"/"&amp;AA146,A147)</f>
        <v>176/175</v>
      </c>
      <c r="BB145" s="16" t="str">
        <f aca="false">IF(B145&lt;&gt;AB145,B145&amp;CHAR(10)&amp;AB145,B145)</f>
        <v>AAD204</v>
      </c>
      <c r="BC145" s="16" t="n">
        <f aca="false">IF(C145&lt;&gt;AC145,C145&amp;CHAR(10)&amp;AC145,C145)</f>
        <v>6000</v>
      </c>
      <c r="BD145" s="16" t="str">
        <f aca="false">IF(D145&lt;&gt;AD145,D145&amp;CHAR(10)&amp;AD145,D145)</f>
        <v>Dean's Office - TPS</v>
      </c>
      <c r="BE145" s="16" t="str">
        <f aca="false">IF(E145&lt;&gt;AE145,E145&amp;CHAR(10)&amp;AE145,E145)</f>
        <v>Associate Dean</v>
      </c>
      <c r="BF145" s="16" t="str">
        <f aca="false">IF(F145&lt;&gt;AF145,F145&amp;CHAR(10)&amp;AF145,F145)</f>
        <v>Duenas, Dorothy-Lou M.</v>
      </c>
      <c r="BG145" s="13" t="n">
        <f aca="false">IF(G145&lt;&gt;AG145,TEXT(G145,"MM/DD/YY")&amp;CHAR(10)&amp;TEXT(AG145,"MM/DD/YY"),G145)</f>
        <v>45215</v>
      </c>
      <c r="BH145" s="17" t="str">
        <f aca="false">IF(H145&lt;&gt;AH145,H145&amp;CHAR(10)&amp;AH145,H145)</f>
        <v>O-3-a
N-8-A</v>
      </c>
      <c r="BI145" s="13" t="str">
        <f aca="false">IF(I145&lt;&gt;AI145,TEXT(I145,"MM/DD/YY")&amp;CHAR(10)&amp;TEXT(AI145,"MM/DD/YY"),I145)</f>
        <v>01/01/25
01/01/24</v>
      </c>
      <c r="BJ145" s="18" t="str">
        <f aca="false">IF(J145&lt;&gt;AJ145,TEXT(J145,"$###,###")&amp;CHAR(10)&amp;TEXT(AJ145,"$###,###"),J145)</f>
        <v>$94,278
$94,231</v>
      </c>
      <c r="BK145" s="18" t="str">
        <f aca="false">IF(K145&lt;&gt;AK145,TEXT(K145,"$###,###")&amp;CHAR(10)&amp;TEXT(AK145,"$###,###"),K145)</f>
        <v>$27,746
$27,732</v>
      </c>
      <c r="BL145" s="18" t="n">
        <f aca="false">IF(AND(L145&lt;&gt;"-",L145&lt;&gt;AL145),TEXT(L145,"$###,##0")&amp;CHAR(10)&amp;TEXT(AL145,"$###,##0"),L145)</f>
        <v>0</v>
      </c>
      <c r="BM145" s="18" t="str">
        <f aca="false">IF(M145&lt;&gt;AM145,TEXT(M145,"$###,###")&amp;CHAR(10)&amp;TEXT(AM145,"$###,###"),M145)</f>
        <v>$1,367
$1,366</v>
      </c>
      <c r="BN145" s="18" t="n">
        <f aca="false">IF(AND(N145&lt;&gt;"-",N145&lt;&gt;AN145),TEXT(N145,"$###,##0")&amp;CHAR(10)&amp;TEXT(AN145,"$###,##0"),N145)</f>
        <v>187</v>
      </c>
      <c r="BO145" s="18" t="n">
        <f aca="false">IF(AND(O145&lt;&gt;"-",O145&lt;&gt;AO145),TEXT(O145,"$###,##0")&amp;CHAR(10)&amp;TEXT(AO145,"$###,##0"),O145)</f>
        <v>15670</v>
      </c>
      <c r="BP145" s="18" t="n">
        <f aca="false">IF(AND(P145&lt;&gt;"-",P145&lt;&gt;AP145),TEXT(P145,"$###,##0")&amp;CHAR(10)&amp;TEXT(AP145,"$###,##0"),P145)</f>
        <v>530</v>
      </c>
      <c r="BQ145" s="17" t="n">
        <f aca="false">IF(Q145&lt;&gt;AQ145,Q145&amp;CHAR(10)&amp;AQ145,Q145)</f>
        <v>26</v>
      </c>
      <c r="BR145" s="18" t="str">
        <f aca="false">IF(R145&lt;&gt;AR145,TEXT(R145,"$###,###")&amp;CHAR(10)&amp;TEXT(AR145,"$###,###"),R145)</f>
        <v>$45,500
$45,485</v>
      </c>
      <c r="BS145" s="18" t="str">
        <f aca="false">IF(S145&lt;&gt;AS145,TEXT(S145,"$###,###")&amp;CHAR(10)&amp;TEXT(AS145,"$###,###"),S145)</f>
        <v>$139,778
$139,716</v>
      </c>
    </row>
    <row r="146" customFormat="false" ht="23.85" hidden="false" customHeight="false" outlineLevel="0" collapsed="false">
      <c r="A146" s="10" t="n">
        <v>175</v>
      </c>
      <c r="B146" s="11" t="s">
        <v>527</v>
      </c>
      <c r="C146" s="11" t="n">
        <v>5050</v>
      </c>
      <c r="D146" s="12" t="s">
        <v>160</v>
      </c>
      <c r="E146" s="12" t="s">
        <v>72</v>
      </c>
      <c r="F146" s="12" t="s">
        <v>528</v>
      </c>
      <c r="G146" s="13" t="n">
        <v>45404</v>
      </c>
      <c r="H146" s="11" t="s">
        <v>529</v>
      </c>
      <c r="I146" s="13" t="n">
        <v>46134</v>
      </c>
      <c r="J146" s="14" t="n">
        <v>56795</v>
      </c>
      <c r="K146" s="14" t="n">
        <v>16715</v>
      </c>
      <c r="L146" s="14" t="n">
        <v>0</v>
      </c>
      <c r="M146" s="14" t="n">
        <v>824</v>
      </c>
      <c r="N146" s="14" t="n">
        <v>187</v>
      </c>
      <c r="O146" s="14" t="n">
        <v>3994</v>
      </c>
      <c r="P146" s="14" t="n">
        <v>298</v>
      </c>
      <c r="Q146" s="11" t="n">
        <v>26</v>
      </c>
      <c r="R146" s="14" t="n">
        <v>22017</v>
      </c>
      <c r="S146" s="14" t="n">
        <v>78812</v>
      </c>
      <c r="X146" s="0" t="str">
        <f aca="false">B146</f>
        <v>AAD205</v>
      </c>
      <c r="Y146" s="15" t="n">
        <f aca="false">(B146=AB146)</f>
        <v>1</v>
      </c>
      <c r="AA146" s="12" t="n">
        <v>175</v>
      </c>
      <c r="AB146" s="11" t="s">
        <v>527</v>
      </c>
      <c r="AC146" s="11" t="n">
        <v>5050</v>
      </c>
      <c r="AD146" s="12" t="s">
        <v>160</v>
      </c>
      <c r="AE146" s="12" t="s">
        <v>72</v>
      </c>
      <c r="AF146" s="12" t="s">
        <v>530</v>
      </c>
      <c r="AG146" s="13" t="n">
        <v>45068</v>
      </c>
      <c r="AH146" s="11" t="s">
        <v>361</v>
      </c>
      <c r="AI146" s="13" t="n">
        <v>45434</v>
      </c>
      <c r="AJ146" s="14" t="n">
        <v>41372</v>
      </c>
      <c r="AK146" s="14" t="n">
        <v>12176</v>
      </c>
      <c r="AL146" s="14" t="n">
        <v>495</v>
      </c>
      <c r="AM146" s="14" t="n">
        <v>600</v>
      </c>
      <c r="AN146" s="14" t="n">
        <v>187</v>
      </c>
      <c r="AO146" s="14" t="n">
        <v>3994</v>
      </c>
      <c r="AP146" s="14" t="n">
        <v>298</v>
      </c>
      <c r="AQ146" s="11" t="n">
        <v>26</v>
      </c>
      <c r="AR146" s="14" t="n">
        <v>17750</v>
      </c>
      <c r="AS146" s="14" t="n">
        <v>59122</v>
      </c>
      <c r="BA146" s="16" t="n">
        <f aca="false">IF(A148&lt;&gt;AA148,A148&amp;"/"&amp;AA148,A148)</f>
        <v>85</v>
      </c>
      <c r="BB146" s="16" t="str">
        <f aca="false">IF(B146&lt;&gt;AB146,B146&amp;CHAR(10)&amp;AB146,B146)</f>
        <v>AAD205</v>
      </c>
      <c r="BC146" s="16" t="n">
        <f aca="false">IF(C146&lt;&gt;AC146,C146&amp;CHAR(10)&amp;AC146,C146)</f>
        <v>5050</v>
      </c>
      <c r="BD146" s="16" t="str">
        <f aca="false">IF(D146&lt;&gt;AD146,D146&amp;CHAR(10)&amp;AD146,D146)</f>
        <v>Continuing Education</v>
      </c>
      <c r="BE146" s="16" t="str">
        <f aca="false">IF(E146&lt;&gt;AE146,E146&amp;CHAR(10)&amp;AE146,E146)</f>
        <v>Program Coordinator I</v>
      </c>
      <c r="BF146" s="16" t="str">
        <f aca="false">IF(F146&lt;&gt;AF146,F146&amp;CHAR(10)&amp;AF146,F146)</f>
        <v>Aquinde, Rosemarie C.
Chargualaf, Natalia G.</v>
      </c>
      <c r="BG146" s="13" t="str">
        <f aca="false">IF(G146&lt;&gt;AG146,TEXT(G146,"MM/DD/YY")&amp;CHAR(10)&amp;TEXT(AG146,"MM/DD/YY"),G146)</f>
        <v>04/22/24
05/22/23</v>
      </c>
      <c r="BH146" s="17" t="str">
        <f aca="false">IF(H146&lt;&gt;AH146,H146&amp;CHAR(10)&amp;AH146,H146)</f>
        <v>K-10
K-1</v>
      </c>
      <c r="BI146" s="13" t="str">
        <f aca="false">IF(I146&lt;&gt;AI146,TEXT(I146,"MM/DD/YY")&amp;CHAR(10)&amp;TEXT(AI146,"MM/DD/YY"),I146)</f>
        <v>04/22/26
05/22/24</v>
      </c>
      <c r="BJ146" s="18" t="str">
        <f aca="false">IF(J146&lt;&gt;AJ146,TEXT(J146,"$###,###")&amp;CHAR(10)&amp;TEXT(AJ146,"$###,###"),J146)</f>
        <v>$56,795
$41,372</v>
      </c>
      <c r="BK146" s="18" t="str">
        <f aca="false">IF(K146&lt;&gt;AK146,TEXT(K146,"$###,###")&amp;CHAR(10)&amp;TEXT(AK146,"$###,###"),K146)</f>
        <v>$16,715
$12,176</v>
      </c>
      <c r="BL146" s="18" t="str">
        <f aca="false">IF(AND(L146&lt;&gt;"-",L146&lt;&gt;AL146),TEXT(L146,"$###,##0")&amp;CHAR(10)&amp;TEXT(AL146,"$###,##0"),L146)</f>
        <v>$0
$495</v>
      </c>
      <c r="BM146" s="18" t="str">
        <f aca="false">IF(M146&lt;&gt;AM146,TEXT(M146,"$###,###")&amp;CHAR(10)&amp;TEXT(AM146,"$###,###"),M146)</f>
        <v>$824
$600</v>
      </c>
      <c r="BN146" s="18" t="n">
        <f aca="false">IF(AND(N146&lt;&gt;"-",N146&lt;&gt;AN146),TEXT(N146,"$###,##0")&amp;CHAR(10)&amp;TEXT(AN146,"$###,##0"),N146)</f>
        <v>187</v>
      </c>
      <c r="BO146" s="18" t="n">
        <f aca="false">IF(AND(O146&lt;&gt;"-",O146&lt;&gt;AO146),TEXT(O146,"$###,##0")&amp;CHAR(10)&amp;TEXT(AO146,"$###,##0"),O146)</f>
        <v>3994</v>
      </c>
      <c r="BP146" s="18" t="n">
        <f aca="false">IF(AND(P146&lt;&gt;"-",P146&lt;&gt;AP146),TEXT(P146,"$###,##0")&amp;CHAR(10)&amp;TEXT(AP146,"$###,##0"),P146)</f>
        <v>298</v>
      </c>
      <c r="BQ146" s="17" t="n">
        <f aca="false">IF(Q146&lt;&gt;AQ146,Q146&amp;CHAR(10)&amp;AQ146,Q146)</f>
        <v>26</v>
      </c>
      <c r="BR146" s="18" t="str">
        <f aca="false">IF(R146&lt;&gt;AR146,TEXT(R146,"$###,###")&amp;CHAR(10)&amp;TEXT(AR146,"$###,###"),R146)</f>
        <v>$22,017
$17,750</v>
      </c>
      <c r="BS146" s="18" t="str">
        <f aca="false">IF(S146&lt;&gt;AS146,TEXT(S146,"$###,###")&amp;CHAR(10)&amp;TEXT(AS146,"$###,###"),S146)</f>
        <v>$78,812
$59,122</v>
      </c>
    </row>
    <row r="147" customFormat="false" ht="23.85" hidden="false" customHeight="false" outlineLevel="0" collapsed="false">
      <c r="A147" s="10" t="n">
        <v>176</v>
      </c>
      <c r="B147" s="11" t="s">
        <v>531</v>
      </c>
      <c r="C147" s="11" t="n">
        <v>5050</v>
      </c>
      <c r="D147" s="12" t="s">
        <v>160</v>
      </c>
      <c r="E147" s="12" t="s">
        <v>72</v>
      </c>
      <c r="F147" s="12" t="s">
        <v>532</v>
      </c>
      <c r="G147" s="13" t="s">
        <v>66</v>
      </c>
      <c r="H147" s="11" t="s">
        <v>361</v>
      </c>
      <c r="I147" s="13" t="s">
        <v>66</v>
      </c>
      <c r="J147" s="14" t="n">
        <v>41372</v>
      </c>
      <c r="K147" s="14" t="n">
        <v>12176</v>
      </c>
      <c r="L147" s="14" t="n">
        <v>495</v>
      </c>
      <c r="M147" s="14" t="n">
        <v>600</v>
      </c>
      <c r="N147" s="14" t="n">
        <v>0</v>
      </c>
      <c r="O147" s="14" t="n">
        <v>9339</v>
      </c>
      <c r="P147" s="14" t="n">
        <v>530</v>
      </c>
      <c r="Q147" s="11" t="n">
        <v>26</v>
      </c>
      <c r="R147" s="14" t="n">
        <v>23140</v>
      </c>
      <c r="S147" s="14" t="n">
        <v>64512</v>
      </c>
      <c r="X147" s="0" t="str">
        <f aca="false">B147</f>
        <v>AAD206</v>
      </c>
      <c r="Y147" s="15" t="n">
        <f aca="false">(B147=AB147)</f>
        <v>0</v>
      </c>
      <c r="AA147" s="12"/>
      <c r="AB147" s="11"/>
      <c r="AC147" s="11"/>
      <c r="AD147" s="12"/>
      <c r="AE147" s="12"/>
      <c r="AF147" s="12"/>
      <c r="AG147" s="13"/>
      <c r="AH147" s="11"/>
      <c r="AI147" s="13"/>
      <c r="AJ147" s="14"/>
      <c r="AK147" s="14"/>
      <c r="AL147" s="14"/>
      <c r="AM147" s="14"/>
      <c r="AN147" s="14"/>
      <c r="AO147" s="14"/>
      <c r="AP147" s="14"/>
      <c r="AQ147" s="11"/>
      <c r="AR147" s="14"/>
      <c r="AS147" s="14"/>
      <c r="BA147" s="16" t="n">
        <f aca="false">IF(A149&lt;&gt;AA149,A149&amp;"/"&amp;AA149,A149)</f>
        <v>64</v>
      </c>
      <c r="BB147" s="16" t="str">
        <f aca="false">IF(B147&lt;&gt;AB147,B147&amp;CHAR(10)&amp;AB147,B147)</f>
        <v>AAD206
</v>
      </c>
      <c r="BC147" s="16" t="str">
        <f aca="false">IF(C147&lt;&gt;AC147,C147&amp;CHAR(10)&amp;AC147,C147)</f>
        <v>5050
</v>
      </c>
      <c r="BD147" s="16" t="str">
        <f aca="false">IF(D147&lt;&gt;AD147,D147&amp;CHAR(10)&amp;AD147,D147)</f>
        <v>Continuing Education
</v>
      </c>
      <c r="BE147" s="16" t="str">
        <f aca="false">IF(E147&lt;&gt;AE147,E147&amp;CHAR(10)&amp;AE147,E147)</f>
        <v>Program Coordinator I
</v>
      </c>
      <c r="BF147" s="16" t="str">
        <f aca="false">IF(F147&lt;&gt;AF147,F147&amp;CHAR(10)&amp;AF147,F147)</f>
        <v>**Vacant-Growth
</v>
      </c>
      <c r="BG147" s="13" t="str">
        <f aca="false">IF(G147&lt;&gt;AG147,TEXT(G147,"MM/DD/YY")&amp;CHAR(10)&amp;TEXT(AG147,"MM/DD/YY"),G147)</f>
        <v>-
12/30/99</v>
      </c>
      <c r="BH147" s="17" t="str">
        <f aca="false">IF(H147&lt;&gt;AH147,H147&amp;CHAR(10)&amp;AH147,H147)</f>
        <v>K-1
</v>
      </c>
      <c r="BI147" s="13" t="str">
        <f aca="false">IF(I147&lt;&gt;AI147,TEXT(I147,"MM/DD/YY")&amp;CHAR(10)&amp;TEXT(AI147,"MM/DD/YY"),I147)</f>
        <v>-
12/30/99</v>
      </c>
      <c r="BJ147" s="18" t="str">
        <f aca="false">IF(J147&lt;&gt;AJ147,TEXT(J147,"$###,###")&amp;CHAR(10)&amp;TEXT(AJ147,"$###,###"),J147)</f>
        <v>$41,372
$</v>
      </c>
      <c r="BK147" s="18" t="str">
        <f aca="false">IF(K147&lt;&gt;AK147,TEXT(K147,"$###,###")&amp;CHAR(10)&amp;TEXT(AK147,"$###,###"),K147)</f>
        <v>$12,176
$</v>
      </c>
      <c r="BL147" s="18" t="str">
        <f aca="false">IF(AND(L147&lt;&gt;"-",L147&lt;&gt;AL147),TEXT(L147,"$###,##0")&amp;CHAR(10)&amp;TEXT(AL147,"$###,##0"),L147)</f>
        <v>$495
$0</v>
      </c>
      <c r="BM147" s="18" t="str">
        <f aca="false">IF(M147&lt;&gt;AM147,TEXT(M147,"$###,###")&amp;CHAR(10)&amp;TEXT(AM147,"$###,###"),M147)</f>
        <v>$600
$</v>
      </c>
      <c r="BN147" s="18" t="n">
        <f aca="false">IF(AND(N147&lt;&gt;"-",N147&lt;&gt;AN147),TEXT(N147,"$###,##0")&amp;CHAR(10)&amp;TEXT(AN147,"$###,##0"),N147)</f>
        <v>0</v>
      </c>
      <c r="BO147" s="18" t="str">
        <f aca="false">IF(AND(O147&lt;&gt;"-",O147&lt;&gt;AO147),TEXT(O147,"$###,##0")&amp;CHAR(10)&amp;TEXT(AO147,"$###,##0"),O147)</f>
        <v>$9,339
$0</v>
      </c>
      <c r="BP147" s="18" t="str">
        <f aca="false">IF(AND(P147&lt;&gt;"-",P147&lt;&gt;AP147),TEXT(P147,"$###,##0")&amp;CHAR(10)&amp;TEXT(AP147,"$###,##0"),P147)</f>
        <v>$530
$0</v>
      </c>
      <c r="BQ147" s="17" t="str">
        <f aca="false">IF(Q147&lt;&gt;AQ147,Q147&amp;CHAR(10)&amp;AQ147,Q147)</f>
        <v>26
</v>
      </c>
      <c r="BR147" s="18" t="str">
        <f aca="false">IF(R147&lt;&gt;AR147,TEXT(R147,"$###,###")&amp;CHAR(10)&amp;TEXT(AR147,"$###,###"),R147)</f>
        <v>$23,140
$</v>
      </c>
      <c r="BS147" s="18" t="str">
        <f aca="false">IF(S147&lt;&gt;AS147,TEXT(S147,"$###,###")&amp;CHAR(10)&amp;TEXT(AS147,"$###,###"),S147)</f>
        <v>$64,512
$</v>
      </c>
    </row>
    <row r="148" customFormat="false" ht="23.85" hidden="false" customHeight="false" outlineLevel="0" collapsed="false">
      <c r="A148" s="10" t="n">
        <v>85</v>
      </c>
      <c r="B148" s="11" t="s">
        <v>533</v>
      </c>
      <c r="C148" s="11" t="n">
        <v>6220</v>
      </c>
      <c r="D148" s="12" t="s">
        <v>53</v>
      </c>
      <c r="E148" s="12" t="s">
        <v>220</v>
      </c>
      <c r="F148" s="12" t="s">
        <v>534</v>
      </c>
      <c r="G148" s="13" t="s">
        <v>66</v>
      </c>
      <c r="H148" s="11" t="s">
        <v>224</v>
      </c>
      <c r="I148" s="13" t="s">
        <v>66</v>
      </c>
      <c r="J148" s="14" t="n">
        <v>42388</v>
      </c>
      <c r="K148" s="14" t="n">
        <v>12475</v>
      </c>
      <c r="L148" s="14" t="n">
        <v>495</v>
      </c>
      <c r="M148" s="14" t="n">
        <v>615</v>
      </c>
      <c r="N148" s="14" t="n">
        <v>187</v>
      </c>
      <c r="O148" s="14" t="n">
        <v>3994</v>
      </c>
      <c r="P148" s="14" t="n">
        <v>298</v>
      </c>
      <c r="Q148" s="11" t="n">
        <v>26</v>
      </c>
      <c r="R148" s="14" t="n">
        <v>18063</v>
      </c>
      <c r="S148" s="14" t="n">
        <v>60451</v>
      </c>
      <c r="X148" s="0" t="str">
        <f aca="false">B148</f>
        <v>AAD207</v>
      </c>
      <c r="Y148" s="15" t="n">
        <f aca="false">(B148=AB148)</f>
        <v>1</v>
      </c>
      <c r="AA148" s="12" t="n">
        <v>85</v>
      </c>
      <c r="AB148" s="11" t="s">
        <v>533</v>
      </c>
      <c r="AC148" s="11" t="n">
        <v>6220</v>
      </c>
      <c r="AD148" s="12" t="s">
        <v>53</v>
      </c>
      <c r="AE148" s="12" t="s">
        <v>220</v>
      </c>
      <c r="AF148" s="12" t="s">
        <v>359</v>
      </c>
      <c r="AG148" s="13" t="n">
        <v>44571</v>
      </c>
      <c r="AH148" s="11" t="s">
        <v>535</v>
      </c>
      <c r="AI148" s="13" t="n">
        <v>45301</v>
      </c>
      <c r="AJ148" s="14" t="n">
        <v>40841</v>
      </c>
      <c r="AK148" s="14" t="n">
        <v>12020</v>
      </c>
      <c r="AL148" s="14" t="n">
        <v>495</v>
      </c>
      <c r="AM148" s="14" t="n">
        <v>592</v>
      </c>
      <c r="AN148" s="14" t="n">
        <v>187</v>
      </c>
      <c r="AO148" s="14" t="n">
        <v>3994</v>
      </c>
      <c r="AP148" s="14" t="n">
        <v>298</v>
      </c>
      <c r="AQ148" s="11" t="n">
        <v>26</v>
      </c>
      <c r="AR148" s="14" t="n">
        <v>17586</v>
      </c>
      <c r="AS148" s="14" t="n">
        <v>58427</v>
      </c>
      <c r="BA148" s="16" t="str">
        <f aca="false">IF(A150&lt;&gt;AA150,A150&amp;"/"&amp;AA150,A150)</f>
        <v>200/199</v>
      </c>
      <c r="BB148" s="16" t="str">
        <f aca="false">IF(B148&lt;&gt;AB148,B148&amp;CHAR(10)&amp;AB148,B148)</f>
        <v>AAD207</v>
      </c>
      <c r="BC148" s="16" t="n">
        <f aca="false">IF(C148&lt;&gt;AC148,C148&amp;CHAR(10)&amp;AC148,C148)</f>
        <v>6220</v>
      </c>
      <c r="BD148" s="16" t="str">
        <f aca="false">IF(D148&lt;&gt;AD148,D148&amp;CHAR(10)&amp;AD148,D148)</f>
        <v>Education - Early Childhood Educ</v>
      </c>
      <c r="BE148" s="16" t="str">
        <f aca="false">IF(E148&lt;&gt;AE148,E148&amp;CHAR(10)&amp;AE148,E148)</f>
        <v>Administrative Assistant</v>
      </c>
      <c r="BF148" s="16" t="str">
        <f aca="false">IF(F148&lt;&gt;AF148,F148&amp;CHAR(10)&amp;AF148,F148)</f>
        <v>**Vacant-Quichocho, J.
Quichocho, Jermaine D.</v>
      </c>
      <c r="BG148" s="13" t="str">
        <f aca="false">IF(G148&lt;&gt;AG148,TEXT(G148,"MM/DD/YY")&amp;CHAR(10)&amp;TEXT(AG148,"MM/DD/YY"),G148)</f>
        <v>-
01/10/22</v>
      </c>
      <c r="BH148" s="17" t="str">
        <f aca="false">IF(H148&lt;&gt;AH148,H148&amp;CHAR(10)&amp;AH148,H148)</f>
        <v>J-4
J-3</v>
      </c>
      <c r="BI148" s="13" t="str">
        <f aca="false">IF(I148&lt;&gt;AI148,TEXT(I148,"MM/DD/YY")&amp;CHAR(10)&amp;TEXT(AI148,"MM/DD/YY"),I148)</f>
        <v>-
01/10/24</v>
      </c>
      <c r="BJ148" s="18" t="str">
        <f aca="false">IF(J148&lt;&gt;AJ148,TEXT(J148,"$###,###")&amp;CHAR(10)&amp;TEXT(AJ148,"$###,###"),J148)</f>
        <v>$42,388
$40,841</v>
      </c>
      <c r="BK148" s="18" t="str">
        <f aca="false">IF(K148&lt;&gt;AK148,TEXT(K148,"$###,###")&amp;CHAR(10)&amp;TEXT(AK148,"$###,###"),K148)</f>
        <v>$12,475
$12,020</v>
      </c>
      <c r="BL148" s="18" t="n">
        <f aca="false">IF(AND(L148&lt;&gt;"-",L148&lt;&gt;AL148),TEXT(L148,"$###,##0")&amp;CHAR(10)&amp;TEXT(AL148,"$###,##0"),L148)</f>
        <v>495</v>
      </c>
      <c r="BM148" s="18" t="str">
        <f aca="false">IF(M148&lt;&gt;AM148,TEXT(M148,"$###,###")&amp;CHAR(10)&amp;TEXT(AM148,"$###,###"),M148)</f>
        <v>$615
$592</v>
      </c>
      <c r="BN148" s="18" t="n">
        <f aca="false">IF(AND(N148&lt;&gt;"-",N148&lt;&gt;AN148),TEXT(N148,"$###,##0")&amp;CHAR(10)&amp;TEXT(AN148,"$###,##0"),N148)</f>
        <v>187</v>
      </c>
      <c r="BO148" s="18" t="n">
        <f aca="false">IF(AND(O148&lt;&gt;"-",O148&lt;&gt;AO148),TEXT(O148,"$###,##0")&amp;CHAR(10)&amp;TEXT(AO148,"$###,##0"),O148)</f>
        <v>3994</v>
      </c>
      <c r="BP148" s="18" t="n">
        <f aca="false">IF(AND(P148&lt;&gt;"-",P148&lt;&gt;AP148),TEXT(P148,"$###,##0")&amp;CHAR(10)&amp;TEXT(AP148,"$###,##0"),P148)</f>
        <v>298</v>
      </c>
      <c r="BQ148" s="17" t="n">
        <f aca="false">IF(Q148&lt;&gt;AQ148,Q148&amp;CHAR(10)&amp;AQ148,Q148)</f>
        <v>26</v>
      </c>
      <c r="BR148" s="18" t="str">
        <f aca="false">IF(R148&lt;&gt;AR148,TEXT(R148,"$###,###")&amp;CHAR(10)&amp;TEXT(AR148,"$###,###"),R148)</f>
        <v>$18,063
$17,586</v>
      </c>
      <c r="BS148" s="18" t="str">
        <f aca="false">IF(S148&lt;&gt;AS148,TEXT(S148,"$###,###")&amp;CHAR(10)&amp;TEXT(AS148,"$###,###"),S148)</f>
        <v>$60,451
$58,427</v>
      </c>
    </row>
    <row r="149" customFormat="false" ht="23.85" hidden="false" customHeight="false" outlineLevel="0" collapsed="false">
      <c r="A149" s="10" t="n">
        <v>64</v>
      </c>
      <c r="B149" s="11" t="s">
        <v>536</v>
      </c>
      <c r="C149" s="11" t="n">
        <v>5030</v>
      </c>
      <c r="D149" s="12" t="s">
        <v>44</v>
      </c>
      <c r="E149" s="12" t="s">
        <v>21</v>
      </c>
      <c r="F149" s="12" t="s">
        <v>537</v>
      </c>
      <c r="G149" s="13" t="n">
        <v>44228</v>
      </c>
      <c r="H149" s="11" t="s">
        <v>538</v>
      </c>
      <c r="I149" s="13" t="n">
        <v>45689</v>
      </c>
      <c r="J149" s="14" t="n">
        <v>31606</v>
      </c>
      <c r="K149" s="14" t="n">
        <v>9302</v>
      </c>
      <c r="L149" s="14" t="n">
        <v>0</v>
      </c>
      <c r="M149" s="14" t="n">
        <v>458</v>
      </c>
      <c r="N149" s="14" t="n">
        <v>187</v>
      </c>
      <c r="O149" s="14" t="n">
        <v>3994</v>
      </c>
      <c r="P149" s="14" t="n">
        <v>298</v>
      </c>
      <c r="Q149" s="11" t="n">
        <v>26</v>
      </c>
      <c r="R149" s="14" t="n">
        <v>14239</v>
      </c>
      <c r="S149" s="14" t="n">
        <v>45845</v>
      </c>
      <c r="X149" s="0" t="str">
        <f aca="false">B149</f>
        <v>AAD213</v>
      </c>
      <c r="Y149" s="15" t="n">
        <f aca="false">(B149=AB149)</f>
        <v>1</v>
      </c>
      <c r="AA149" s="12" t="n">
        <v>64</v>
      </c>
      <c r="AB149" s="11" t="s">
        <v>536</v>
      </c>
      <c r="AC149" s="11" t="n">
        <v>5030</v>
      </c>
      <c r="AD149" s="12" t="s">
        <v>44</v>
      </c>
      <c r="AE149" s="12" t="s">
        <v>21</v>
      </c>
      <c r="AF149" s="12" t="s">
        <v>537</v>
      </c>
      <c r="AG149" s="13" t="n">
        <v>44228</v>
      </c>
      <c r="AH149" s="11" t="s">
        <v>347</v>
      </c>
      <c r="AI149" s="13" t="n">
        <v>45323</v>
      </c>
      <c r="AJ149" s="14" t="n">
        <v>30452</v>
      </c>
      <c r="AK149" s="14" t="n">
        <v>8962</v>
      </c>
      <c r="AL149" s="14" t="n">
        <v>495</v>
      </c>
      <c r="AM149" s="14" t="n">
        <v>442</v>
      </c>
      <c r="AN149" s="14" t="n">
        <v>187</v>
      </c>
      <c r="AO149" s="14" t="n">
        <v>3994</v>
      </c>
      <c r="AP149" s="14" t="n">
        <v>298</v>
      </c>
      <c r="AQ149" s="11" t="n">
        <v>26</v>
      </c>
      <c r="AR149" s="14" t="n">
        <v>14377</v>
      </c>
      <c r="AS149" s="14" t="n">
        <v>44829</v>
      </c>
      <c r="BA149" s="16" t="str">
        <f aca="false">IF(A152&lt;&gt;AA151,A152&amp;"/"&amp;AA151,A152)</f>
        <v>32/8</v>
      </c>
      <c r="BB149" s="16" t="str">
        <f aca="false">IF(B149&lt;&gt;AB149,B149&amp;CHAR(10)&amp;AB149,B149)</f>
        <v>AAD213</v>
      </c>
      <c r="BC149" s="16" t="n">
        <f aca="false">IF(C149&lt;&gt;AC149,C149&amp;CHAR(10)&amp;AC149,C149)</f>
        <v>5030</v>
      </c>
      <c r="BD149" s="16" t="str">
        <f aca="false">IF(D149&lt;&gt;AD149,D149&amp;CHAR(10)&amp;AD149,D149)</f>
        <v>Assessment Ins Effect &amp; Research</v>
      </c>
      <c r="BE149" s="16" t="str">
        <f aca="false">IF(E149&lt;&gt;AE149,E149&amp;CHAR(10)&amp;AE149,E149)</f>
        <v>Administrative Aide</v>
      </c>
      <c r="BF149" s="16" t="str">
        <f aca="false">IF(F149&lt;&gt;AF149,F149&amp;CHAR(10)&amp;AF149,F149)</f>
        <v>Crane, Atsue H.</v>
      </c>
      <c r="BG149" s="13" t="n">
        <f aca="false">IF(G149&lt;&gt;AG149,TEXT(G149,"MM/DD/YY")&amp;CHAR(10)&amp;TEXT(AG149,"MM/DD/YY"),G149)</f>
        <v>44228</v>
      </c>
      <c r="BH149" s="17" t="str">
        <f aca="false">IF(H149&lt;&gt;AH149,H149&amp;CHAR(10)&amp;AH149,H149)</f>
        <v>F-4
F-3</v>
      </c>
      <c r="BI149" s="13" t="str">
        <f aca="false">IF(I149&lt;&gt;AI149,TEXT(I149,"MM/DD/YY")&amp;CHAR(10)&amp;TEXT(AI149,"MM/DD/YY"),I149)</f>
        <v>02/01/25
02/01/24</v>
      </c>
      <c r="BJ149" s="18" t="str">
        <f aca="false">IF(J149&lt;&gt;AJ149,TEXT(J149,"$###,###")&amp;CHAR(10)&amp;TEXT(AJ149,"$###,###"),J149)</f>
        <v>$31,606
$30,452</v>
      </c>
      <c r="BK149" s="18" t="str">
        <f aca="false">IF(K149&lt;&gt;AK149,TEXT(K149,"$###,###")&amp;CHAR(10)&amp;TEXT(AK149,"$###,###"),K149)</f>
        <v>$9,302
$8,962</v>
      </c>
      <c r="BL149" s="18" t="str">
        <f aca="false">IF(AND(L149&lt;&gt;"-",L149&lt;&gt;AL149),TEXT(L149,"$###,##0")&amp;CHAR(10)&amp;TEXT(AL149,"$###,##0"),L149)</f>
        <v>$0
$495</v>
      </c>
      <c r="BM149" s="18" t="str">
        <f aca="false">IF(M149&lt;&gt;AM149,TEXT(M149,"$###,###")&amp;CHAR(10)&amp;TEXT(AM149,"$###,###"),M149)</f>
        <v>$458
$442</v>
      </c>
      <c r="BN149" s="18" t="n">
        <f aca="false">IF(AND(N149&lt;&gt;"-",N149&lt;&gt;AN149),TEXT(N149,"$###,##0")&amp;CHAR(10)&amp;TEXT(AN149,"$###,##0"),N149)</f>
        <v>187</v>
      </c>
      <c r="BO149" s="18" t="n">
        <f aca="false">IF(AND(O149&lt;&gt;"-",O149&lt;&gt;AO149),TEXT(O149,"$###,##0")&amp;CHAR(10)&amp;TEXT(AO149,"$###,##0"),O149)</f>
        <v>3994</v>
      </c>
      <c r="BP149" s="18" t="n">
        <f aca="false">IF(AND(P149&lt;&gt;"-",P149&lt;&gt;AP149),TEXT(P149,"$###,##0")&amp;CHAR(10)&amp;TEXT(AP149,"$###,##0"),P149)</f>
        <v>298</v>
      </c>
      <c r="BQ149" s="17" t="n">
        <f aca="false">IF(Q149&lt;&gt;AQ149,Q149&amp;CHAR(10)&amp;AQ149,Q149)</f>
        <v>26</v>
      </c>
      <c r="BR149" s="18" t="str">
        <f aca="false">IF(R149&lt;&gt;AR149,TEXT(R149,"$###,###")&amp;CHAR(10)&amp;TEXT(AR149,"$###,###"),R149)</f>
        <v>$14,239
$14,377</v>
      </c>
      <c r="BS149" s="18" t="str">
        <f aca="false">IF(S149&lt;&gt;AS149,TEXT(S149,"$###,###")&amp;CHAR(10)&amp;TEXT(AS149,"$###,###"),S149)</f>
        <v>$45,845
$44,829</v>
      </c>
    </row>
    <row r="150" customFormat="false" ht="12.8" hidden="false" customHeight="false" outlineLevel="0" collapsed="false">
      <c r="A150" s="10" t="n">
        <v>200</v>
      </c>
      <c r="B150" s="11" t="s">
        <v>539</v>
      </c>
      <c r="C150" s="11" t="n">
        <v>7810</v>
      </c>
      <c r="D150" s="12" t="s">
        <v>111</v>
      </c>
      <c r="E150" s="12" t="s">
        <v>59</v>
      </c>
      <c r="F150" s="12" t="s">
        <v>532</v>
      </c>
      <c r="G150" s="13" t="s">
        <v>66</v>
      </c>
      <c r="H150" s="11" t="s">
        <v>540</v>
      </c>
      <c r="I150" s="13" t="s">
        <v>66</v>
      </c>
      <c r="J150" s="14" t="n">
        <v>47755</v>
      </c>
      <c r="K150" s="14" t="n">
        <v>14054</v>
      </c>
      <c r="L150" s="14" t="n">
        <v>0</v>
      </c>
      <c r="M150" s="14" t="n">
        <v>692</v>
      </c>
      <c r="N150" s="14" t="n">
        <v>187</v>
      </c>
      <c r="O150" s="14" t="n">
        <v>9339</v>
      </c>
      <c r="P150" s="14" t="n">
        <v>530</v>
      </c>
      <c r="Q150" s="11" t="n">
        <v>21</v>
      </c>
      <c r="R150" s="14" t="n">
        <v>24803</v>
      </c>
      <c r="S150" s="14" t="n">
        <v>72558</v>
      </c>
      <c r="X150" s="0" t="str">
        <f aca="false">B150</f>
        <v>AAD216</v>
      </c>
      <c r="Y150" s="15" t="n">
        <f aca="false">(B150=AB150)</f>
        <v>1</v>
      </c>
      <c r="AA150" s="12" t="n">
        <v>199</v>
      </c>
      <c r="AB150" s="11" t="s">
        <v>539</v>
      </c>
      <c r="AC150" s="11" t="n">
        <v>7810</v>
      </c>
      <c r="AD150" s="12" t="s">
        <v>111</v>
      </c>
      <c r="AE150" s="12" t="s">
        <v>59</v>
      </c>
      <c r="AF150" s="12" t="s">
        <v>532</v>
      </c>
      <c r="AG150" s="13" t="s">
        <v>66</v>
      </c>
      <c r="AH150" s="11" t="s">
        <v>540</v>
      </c>
      <c r="AI150" s="13" t="s">
        <v>66</v>
      </c>
      <c r="AJ150" s="14" t="n">
        <v>47755</v>
      </c>
      <c r="AK150" s="14" t="n">
        <v>14054</v>
      </c>
      <c r="AL150" s="14" t="n">
        <v>0</v>
      </c>
      <c r="AM150" s="14" t="n">
        <v>692</v>
      </c>
      <c r="AN150" s="14" t="n">
        <v>187</v>
      </c>
      <c r="AO150" s="14" t="n">
        <v>9339</v>
      </c>
      <c r="AP150" s="14" t="n">
        <v>530</v>
      </c>
      <c r="AQ150" s="11" t="n">
        <v>21</v>
      </c>
      <c r="AR150" s="14" t="n">
        <v>24803</v>
      </c>
      <c r="AS150" s="14" t="n">
        <v>72558</v>
      </c>
      <c r="BA150" s="16" t="str">
        <f aca="false">IF(A153&lt;&gt;AA152,A153&amp;"/"&amp;AA152,A153)</f>
        <v>9/32</v>
      </c>
      <c r="BB150" s="16" t="str">
        <f aca="false">IF(B150&lt;&gt;AB150,B150&amp;CHAR(10)&amp;AB150,B150)</f>
        <v>AAD216</v>
      </c>
      <c r="BC150" s="16" t="n">
        <f aca="false">IF(C150&lt;&gt;AC150,C150&amp;CHAR(10)&amp;AC150,C150)</f>
        <v>7810</v>
      </c>
      <c r="BD150" s="16" t="str">
        <f aca="false">IF(D150&lt;&gt;AD150,D150&amp;CHAR(10)&amp;AD150,D150)</f>
        <v>Technology - Electronics</v>
      </c>
      <c r="BE150" s="16" t="str">
        <f aca="false">IF(E150&lt;&gt;AE150,E150&amp;CHAR(10)&amp;AE150,E150)</f>
        <v>Associate Professor</v>
      </c>
      <c r="BF150" s="16" t="str">
        <f aca="false">IF(F150&lt;&gt;AF150,F150&amp;CHAR(10)&amp;AF150,F150)</f>
        <v>**Vacant-Growth</v>
      </c>
      <c r="BG150" s="13" t="str">
        <f aca="false">IF(G150&lt;&gt;AG150,TEXT(G150,"MM/DD/YY")&amp;CHAR(10)&amp;TEXT(AG150,"MM/DD/YY"),G150)</f>
        <v>-</v>
      </c>
      <c r="BH150" s="17" t="str">
        <f aca="false">IF(H150&lt;&gt;AH150,H150&amp;CHAR(10)&amp;AH150,H150)</f>
        <v>K-1-a</v>
      </c>
      <c r="BI150" s="13" t="str">
        <f aca="false">IF(I150&lt;&gt;AI150,TEXT(I150,"MM/DD/YY")&amp;CHAR(10)&amp;TEXT(AI150,"MM/DD/YY"),I150)</f>
        <v>-</v>
      </c>
      <c r="BJ150" s="18" t="n">
        <f aca="false">IF(J150&lt;&gt;AJ150,TEXT(J150,"$###,###")&amp;CHAR(10)&amp;TEXT(AJ150,"$###,###"),J150)</f>
        <v>47755</v>
      </c>
      <c r="BK150" s="18" t="n">
        <f aca="false">IF(K150&lt;&gt;AK150,TEXT(K150,"$###,###")&amp;CHAR(10)&amp;TEXT(AK150,"$###,###"),K150)</f>
        <v>14054</v>
      </c>
      <c r="BL150" s="18" t="n">
        <f aca="false">IF(AND(L150&lt;&gt;"-",L150&lt;&gt;AL150),TEXT(L150,"$###,##0")&amp;CHAR(10)&amp;TEXT(AL150,"$###,##0"),L150)</f>
        <v>0</v>
      </c>
      <c r="BM150" s="18" t="n">
        <f aca="false">IF(M150&lt;&gt;AM150,TEXT(M150,"$###,###")&amp;CHAR(10)&amp;TEXT(AM150,"$###,###"),M150)</f>
        <v>692</v>
      </c>
      <c r="BN150" s="18" t="n">
        <f aca="false">IF(AND(N150&lt;&gt;"-",N150&lt;&gt;AN150),TEXT(N150,"$###,##0")&amp;CHAR(10)&amp;TEXT(AN150,"$###,##0"),N150)</f>
        <v>187</v>
      </c>
      <c r="BO150" s="18" t="n">
        <f aca="false">IF(AND(O150&lt;&gt;"-",O150&lt;&gt;AO150),TEXT(O150,"$###,##0")&amp;CHAR(10)&amp;TEXT(AO150,"$###,##0"),O150)</f>
        <v>9339</v>
      </c>
      <c r="BP150" s="18" t="n">
        <f aca="false">IF(AND(P150&lt;&gt;"-",P150&lt;&gt;AP150),TEXT(P150,"$###,##0")&amp;CHAR(10)&amp;TEXT(AP150,"$###,##0"),P150)</f>
        <v>530</v>
      </c>
      <c r="BQ150" s="17" t="n">
        <f aca="false">IF(Q150&lt;&gt;AQ150,Q150&amp;CHAR(10)&amp;AQ150,Q150)</f>
        <v>21</v>
      </c>
      <c r="BR150" s="18" t="n">
        <f aca="false">IF(R150&lt;&gt;AR150,TEXT(R150,"$###,###")&amp;CHAR(10)&amp;TEXT(AR150,"$###,###"),R150)</f>
        <v>24803</v>
      </c>
      <c r="BS150" s="18" t="n">
        <f aca="false">IF(S150&lt;&gt;AS150,TEXT(S150,"$###,###")&amp;CHAR(10)&amp;TEXT(AS150,"$###,###"),S150)</f>
        <v>72558</v>
      </c>
    </row>
    <row r="151" customFormat="false" ht="12.8" hidden="false" customHeight="false" outlineLevel="0" collapsed="false">
      <c r="A151" s="10" t="n">
        <v>8</v>
      </c>
      <c r="B151" s="11" t="s">
        <v>541</v>
      </c>
      <c r="C151" s="11" t="n">
        <v>1060</v>
      </c>
      <c r="D151" s="12" t="s">
        <v>542</v>
      </c>
      <c r="E151" s="12" t="s">
        <v>220</v>
      </c>
      <c r="F151" s="12" t="s">
        <v>543</v>
      </c>
      <c r="G151" s="13" t="n">
        <v>32916</v>
      </c>
      <c r="H151" s="11" t="s">
        <v>544</v>
      </c>
      <c r="I151" s="13" t="n">
        <v>45883</v>
      </c>
      <c r="J151" s="14" t="n">
        <v>66821</v>
      </c>
      <c r="K151" s="14" t="n">
        <v>19665</v>
      </c>
      <c r="L151" s="14" t="n">
        <v>495</v>
      </c>
      <c r="M151" s="14" t="n">
        <v>969</v>
      </c>
      <c r="N151" s="14" t="n">
        <v>187</v>
      </c>
      <c r="O151" s="14" t="n">
        <v>11231</v>
      </c>
      <c r="P151" s="14" t="n">
        <v>393</v>
      </c>
      <c r="Q151" s="11" t="n">
        <v>26</v>
      </c>
      <c r="R151" s="14" t="n">
        <v>32940</v>
      </c>
      <c r="S151" s="14" t="n">
        <v>99761</v>
      </c>
      <c r="X151" s="0" t="str">
        <f aca="false">B151</f>
        <v>ASD001</v>
      </c>
      <c r="Y151" s="15" t="n">
        <f aca="false">(B151=AB151)</f>
        <v>1</v>
      </c>
      <c r="AA151" s="12" t="n">
        <v>8</v>
      </c>
      <c r="AB151" s="11" t="s">
        <v>541</v>
      </c>
      <c r="AC151" s="11" t="n">
        <v>1060</v>
      </c>
      <c r="AD151" s="12" t="s">
        <v>542</v>
      </c>
      <c r="AE151" s="12" t="s">
        <v>220</v>
      </c>
      <c r="AF151" s="12" t="s">
        <v>543</v>
      </c>
      <c r="AG151" s="13" t="n">
        <v>32916</v>
      </c>
      <c r="AH151" s="11" t="s">
        <v>544</v>
      </c>
      <c r="AI151" s="13" t="n">
        <v>45883</v>
      </c>
      <c r="AJ151" s="14" t="n">
        <v>66821</v>
      </c>
      <c r="AK151" s="14" t="n">
        <v>19665</v>
      </c>
      <c r="AL151" s="14" t="n">
        <v>495</v>
      </c>
      <c r="AM151" s="14" t="n">
        <v>969</v>
      </c>
      <c r="AN151" s="14" t="n">
        <v>187</v>
      </c>
      <c r="AO151" s="14" t="n">
        <v>11231</v>
      </c>
      <c r="AP151" s="14" t="n">
        <v>393</v>
      </c>
      <c r="AQ151" s="11" t="n">
        <v>26</v>
      </c>
      <c r="AR151" s="14" t="n">
        <v>32940</v>
      </c>
      <c r="AS151" s="14" t="n">
        <v>99761</v>
      </c>
      <c r="BA151" s="16" t="str">
        <f aca="false">IF(A154&lt;&gt;AA153,A154&amp;"/"&amp;AA153,A154)</f>
        <v>33/9</v>
      </c>
      <c r="BB151" s="16" t="str">
        <f aca="false">IF(B151&lt;&gt;AB151,B151&amp;CHAR(10)&amp;AB151,B151)</f>
        <v>ASD001</v>
      </c>
      <c r="BC151" s="16" t="n">
        <f aca="false">IF(C151&lt;&gt;AC151,C151&amp;CHAR(10)&amp;AC151,C151)</f>
        <v>1060</v>
      </c>
      <c r="BD151" s="16" t="str">
        <f aca="false">IF(D151&lt;&gt;AD151,D151&amp;CHAR(10)&amp;AD151,D151)</f>
        <v>Planning and Development</v>
      </c>
      <c r="BE151" s="16" t="str">
        <f aca="false">IF(E151&lt;&gt;AE151,E151&amp;CHAR(10)&amp;AE151,E151)</f>
        <v>Administrative Assistant</v>
      </c>
      <c r="BF151" s="16" t="str">
        <f aca="false">IF(F151&lt;&gt;AF151,F151&amp;CHAR(10)&amp;AF151,F151)</f>
        <v>Arceo, Josephine T.</v>
      </c>
      <c r="BG151" s="13" t="n">
        <f aca="false">IF(G151&lt;&gt;AG151,TEXT(G151,"MM/DD/YY")&amp;CHAR(10)&amp;TEXT(AG151,"MM/DD/YY"),G151)</f>
        <v>32916</v>
      </c>
      <c r="BH151" s="17" t="str">
        <f aca="false">IF(H151&lt;&gt;AH151,H151&amp;CHAR(10)&amp;AH151,H151)</f>
        <v>J-18</v>
      </c>
      <c r="BI151" s="13" t="n">
        <f aca="false">IF(I151&lt;&gt;AI151,TEXT(I151,"MM/DD/YY")&amp;CHAR(10)&amp;TEXT(AI151,"MM/DD/YY"),I151)</f>
        <v>45883</v>
      </c>
      <c r="BJ151" s="18" t="n">
        <f aca="false">IF(J151&lt;&gt;AJ151,TEXT(J151,"$###,###")&amp;CHAR(10)&amp;TEXT(AJ151,"$###,###"),J151)</f>
        <v>66821</v>
      </c>
      <c r="BK151" s="18" t="n">
        <f aca="false">IF(K151&lt;&gt;AK151,TEXT(K151,"$###,###")&amp;CHAR(10)&amp;TEXT(AK151,"$###,###"),K151)</f>
        <v>19665</v>
      </c>
      <c r="BL151" s="18" t="n">
        <f aca="false">IF(AND(L151&lt;&gt;"-",L151&lt;&gt;AL151),TEXT(L151,"$###,##0")&amp;CHAR(10)&amp;TEXT(AL151,"$###,##0"),L151)</f>
        <v>495</v>
      </c>
      <c r="BM151" s="18" t="n">
        <f aca="false">IF(M151&lt;&gt;AM151,TEXT(M151,"$###,###")&amp;CHAR(10)&amp;TEXT(AM151,"$###,###"),M151)</f>
        <v>969</v>
      </c>
      <c r="BN151" s="18" t="n">
        <f aca="false">IF(AND(N151&lt;&gt;"-",N151&lt;&gt;AN151),TEXT(N151,"$###,##0")&amp;CHAR(10)&amp;TEXT(AN151,"$###,##0"),N151)</f>
        <v>187</v>
      </c>
      <c r="BO151" s="18" t="n">
        <f aca="false">IF(AND(O151&lt;&gt;"-",O151&lt;&gt;AO151),TEXT(O151,"$###,##0")&amp;CHAR(10)&amp;TEXT(AO151,"$###,##0"),O151)</f>
        <v>11231</v>
      </c>
      <c r="BP151" s="18" t="n">
        <f aca="false">IF(AND(P151&lt;&gt;"-",P151&lt;&gt;AP151),TEXT(P151,"$###,##0")&amp;CHAR(10)&amp;TEXT(AP151,"$###,##0"),P151)</f>
        <v>393</v>
      </c>
      <c r="BQ151" s="17" t="n">
        <f aca="false">IF(Q151&lt;&gt;AQ151,Q151&amp;CHAR(10)&amp;AQ151,Q151)</f>
        <v>26</v>
      </c>
      <c r="BR151" s="18" t="n">
        <f aca="false">IF(R151&lt;&gt;AR151,TEXT(R151,"$###,###")&amp;CHAR(10)&amp;TEXT(AR151,"$###,###"),R151)</f>
        <v>32940</v>
      </c>
      <c r="BS151" s="18" t="n">
        <f aca="false">IF(S151&lt;&gt;AS151,TEXT(S151,"$###,###")&amp;CHAR(10)&amp;TEXT(AS151,"$###,###"),S151)</f>
        <v>99761</v>
      </c>
    </row>
    <row r="152" customFormat="false" ht="23.85" hidden="false" customHeight="false" outlineLevel="0" collapsed="false">
      <c r="A152" s="10" t="n">
        <v>32</v>
      </c>
      <c r="B152" s="11" t="s">
        <v>545</v>
      </c>
      <c r="C152" s="11" t="n">
        <v>3020</v>
      </c>
      <c r="D152" s="12" t="s">
        <v>546</v>
      </c>
      <c r="E152" s="12" t="s">
        <v>547</v>
      </c>
      <c r="F152" s="12" t="s">
        <v>548</v>
      </c>
      <c r="G152" s="13" t="n">
        <v>38509</v>
      </c>
      <c r="H152" s="11" t="s">
        <v>549</v>
      </c>
      <c r="I152" s="13" t="n">
        <v>46179</v>
      </c>
      <c r="J152" s="14" t="n">
        <v>85425</v>
      </c>
      <c r="K152" s="14" t="n">
        <v>25141</v>
      </c>
      <c r="L152" s="14" t="n">
        <v>0</v>
      </c>
      <c r="M152" s="14" t="n">
        <v>1239</v>
      </c>
      <c r="N152" s="14" t="n">
        <v>187</v>
      </c>
      <c r="O152" s="14" t="n">
        <v>3994</v>
      </c>
      <c r="P152" s="14" t="n">
        <v>298</v>
      </c>
      <c r="Q152" s="11" t="n">
        <v>26</v>
      </c>
      <c r="R152" s="14" t="n">
        <v>30858</v>
      </c>
      <c r="S152" s="14" t="n">
        <v>116283</v>
      </c>
      <c r="X152" s="0" t="str">
        <f aca="false">B152</f>
        <v>ASD002</v>
      </c>
      <c r="Y152" s="15" t="n">
        <f aca="false">(B152=AB152)</f>
        <v>1</v>
      </c>
      <c r="AA152" s="12" t="n">
        <v>32</v>
      </c>
      <c r="AB152" s="11" t="s">
        <v>545</v>
      </c>
      <c r="AC152" s="11" t="n">
        <v>3020</v>
      </c>
      <c r="AD152" s="12" t="s">
        <v>546</v>
      </c>
      <c r="AE152" s="12" t="s">
        <v>547</v>
      </c>
      <c r="AF152" s="12" t="s">
        <v>548</v>
      </c>
      <c r="AG152" s="13" t="n">
        <v>38509</v>
      </c>
      <c r="AH152" s="11" t="s">
        <v>550</v>
      </c>
      <c r="AI152" s="13" t="n">
        <v>45449</v>
      </c>
      <c r="AJ152" s="14" t="n">
        <v>82797</v>
      </c>
      <c r="AK152" s="14" t="n">
        <v>24367</v>
      </c>
      <c r="AL152" s="14" t="n">
        <v>0</v>
      </c>
      <c r="AM152" s="14" t="n">
        <v>1201</v>
      </c>
      <c r="AN152" s="14" t="n">
        <v>187</v>
      </c>
      <c r="AO152" s="14" t="n">
        <v>3994</v>
      </c>
      <c r="AP152" s="14" t="n">
        <v>298</v>
      </c>
      <c r="AQ152" s="11" t="n">
        <v>26</v>
      </c>
      <c r="AR152" s="14" t="n">
        <v>30047</v>
      </c>
      <c r="AS152" s="14" t="n">
        <v>112844</v>
      </c>
      <c r="BA152" s="16" t="str">
        <f aca="false">IF(A156&lt;&gt;AA154,A156&amp;"/"&amp;AA154,A156)</f>
        <v>169/33</v>
      </c>
      <c r="BB152" s="16" t="str">
        <f aca="false">IF(B152&lt;&gt;AB152,B152&amp;CHAR(10)&amp;AB152,B152)</f>
        <v>ASD002</v>
      </c>
      <c r="BC152" s="16" t="n">
        <f aca="false">IF(C152&lt;&gt;AC152,C152&amp;CHAR(10)&amp;AC152,C152)</f>
        <v>3020</v>
      </c>
      <c r="BD152" s="16" t="str">
        <f aca="false">IF(D152&lt;&gt;AD152,D152&amp;CHAR(10)&amp;AD152,D152)</f>
        <v>Management Information Systems</v>
      </c>
      <c r="BE152" s="16" t="str">
        <f aca="false">IF(E152&lt;&gt;AE152,E152&amp;CHAR(10)&amp;AE152,E152)</f>
        <v>Systems Programmer</v>
      </c>
      <c r="BF152" s="16" t="str">
        <f aca="false">IF(F152&lt;&gt;AF152,F152&amp;CHAR(10)&amp;AF152,F152)</f>
        <v>Bautista, Kenneth C.</v>
      </c>
      <c r="BG152" s="13" t="n">
        <f aca="false">IF(G152&lt;&gt;AG152,TEXT(G152,"MM/DD/YY")&amp;CHAR(10)&amp;TEXT(AG152,"MM/DD/YY"),G152)</f>
        <v>38509</v>
      </c>
      <c r="BH152" s="17" t="str">
        <f aca="false">IF(H152&lt;&gt;AH152,H152&amp;CHAR(10)&amp;AH152,H152)</f>
        <v>N-14
N-13</v>
      </c>
      <c r="BI152" s="13" t="str">
        <f aca="false">IF(I152&lt;&gt;AI152,TEXT(I152,"MM/DD/YY")&amp;CHAR(10)&amp;TEXT(AI152,"MM/DD/YY"),I152)</f>
        <v>06/06/26
06/06/24</v>
      </c>
      <c r="BJ152" s="18" t="str">
        <f aca="false">IF(J152&lt;&gt;AJ152,TEXT(J152,"$###,###")&amp;CHAR(10)&amp;TEXT(AJ152,"$###,###"),J152)</f>
        <v>$85,425
$82,797</v>
      </c>
      <c r="BK152" s="18" t="str">
        <f aca="false">IF(K152&lt;&gt;AK152,TEXT(K152,"$###,###")&amp;CHAR(10)&amp;TEXT(AK152,"$###,###"),K152)</f>
        <v>$25,141
$24,367</v>
      </c>
      <c r="BL152" s="18" t="n">
        <f aca="false">IF(AND(L152&lt;&gt;"-",L152&lt;&gt;AL152),TEXT(L152,"$###,##0")&amp;CHAR(10)&amp;TEXT(AL152,"$###,##0"),L152)</f>
        <v>0</v>
      </c>
      <c r="BM152" s="18" t="str">
        <f aca="false">IF(M152&lt;&gt;AM152,TEXT(M152,"$###,###")&amp;CHAR(10)&amp;TEXT(AM152,"$###,###"),M152)</f>
        <v>$1,239
$1,201</v>
      </c>
      <c r="BN152" s="18" t="n">
        <f aca="false">IF(AND(N152&lt;&gt;"-",N152&lt;&gt;AN152),TEXT(N152,"$###,##0")&amp;CHAR(10)&amp;TEXT(AN152,"$###,##0"),N152)</f>
        <v>187</v>
      </c>
      <c r="BO152" s="18" t="n">
        <f aca="false">IF(AND(O152&lt;&gt;"-",O152&lt;&gt;AO152),TEXT(O152,"$###,##0")&amp;CHAR(10)&amp;TEXT(AO152,"$###,##0"),O152)</f>
        <v>3994</v>
      </c>
      <c r="BP152" s="18" t="n">
        <f aca="false">IF(AND(P152&lt;&gt;"-",P152&lt;&gt;AP152),TEXT(P152,"$###,##0")&amp;CHAR(10)&amp;TEXT(AP152,"$###,##0"),P152)</f>
        <v>298</v>
      </c>
      <c r="BQ152" s="17" t="n">
        <f aca="false">IF(Q152&lt;&gt;AQ152,Q152&amp;CHAR(10)&amp;AQ152,Q152)</f>
        <v>26</v>
      </c>
      <c r="BR152" s="18" t="str">
        <f aca="false">IF(R152&lt;&gt;AR152,TEXT(R152,"$###,###")&amp;CHAR(10)&amp;TEXT(AR152,"$###,###"),R152)</f>
        <v>$30,858
$30,047</v>
      </c>
      <c r="BS152" s="18" t="str">
        <f aca="false">IF(S152&lt;&gt;AS152,TEXT(S152,"$###,###")&amp;CHAR(10)&amp;TEXT(AS152,"$###,###"),S152)</f>
        <v>$116,283
$112,844</v>
      </c>
    </row>
    <row r="153" customFormat="false" ht="12.8" hidden="false" customHeight="false" outlineLevel="0" collapsed="false">
      <c r="A153" s="10" t="n">
        <v>9</v>
      </c>
      <c r="B153" s="11" t="s">
        <v>551</v>
      </c>
      <c r="C153" s="11" t="n">
        <v>1060</v>
      </c>
      <c r="D153" s="12" t="s">
        <v>542</v>
      </c>
      <c r="E153" s="12" t="s">
        <v>72</v>
      </c>
      <c r="F153" s="12" t="s">
        <v>552</v>
      </c>
      <c r="G153" s="13" t="n">
        <v>43682</v>
      </c>
      <c r="H153" s="11" t="s">
        <v>74</v>
      </c>
      <c r="I153" s="13" t="n">
        <v>45509</v>
      </c>
      <c r="J153" s="14" t="n">
        <v>55049</v>
      </c>
      <c r="K153" s="14" t="n">
        <v>16201</v>
      </c>
      <c r="L153" s="14" t="n">
        <v>495</v>
      </c>
      <c r="M153" s="14" t="n">
        <v>798</v>
      </c>
      <c r="N153" s="14" t="n">
        <v>187</v>
      </c>
      <c r="O153" s="14" t="n">
        <v>9595</v>
      </c>
      <c r="P153" s="14" t="n">
        <v>328</v>
      </c>
      <c r="Q153" s="11" t="n">
        <v>26</v>
      </c>
      <c r="R153" s="14" t="n">
        <v>27605</v>
      </c>
      <c r="S153" s="14" t="n">
        <v>82654</v>
      </c>
      <c r="X153" s="0" t="str">
        <f aca="false">B153</f>
        <v>ASD004</v>
      </c>
      <c r="Y153" s="15" t="n">
        <f aca="false">(B153=AB153)</f>
        <v>1</v>
      </c>
      <c r="AA153" s="12" t="n">
        <v>9</v>
      </c>
      <c r="AB153" s="11" t="s">
        <v>551</v>
      </c>
      <c r="AC153" s="11" t="n">
        <v>1060</v>
      </c>
      <c r="AD153" s="12" t="s">
        <v>542</v>
      </c>
      <c r="AE153" s="12" t="s">
        <v>72</v>
      </c>
      <c r="AF153" s="12" t="s">
        <v>552</v>
      </c>
      <c r="AG153" s="13" t="n">
        <v>43682</v>
      </c>
      <c r="AH153" s="11" t="s">
        <v>74</v>
      </c>
      <c r="AI153" s="13" t="n">
        <v>45509</v>
      </c>
      <c r="AJ153" s="14" t="n">
        <v>55049</v>
      </c>
      <c r="AK153" s="14" t="n">
        <v>16201</v>
      </c>
      <c r="AL153" s="14" t="n">
        <v>495</v>
      </c>
      <c r="AM153" s="14" t="n">
        <v>798</v>
      </c>
      <c r="AN153" s="14" t="n">
        <v>187</v>
      </c>
      <c r="AO153" s="14" t="n">
        <v>9595</v>
      </c>
      <c r="AP153" s="14" t="n">
        <v>328</v>
      </c>
      <c r="AQ153" s="11" t="n">
        <v>26</v>
      </c>
      <c r="AR153" s="14" t="n">
        <v>27605</v>
      </c>
      <c r="AS153" s="14" t="n">
        <v>82654</v>
      </c>
      <c r="BA153" s="16" t="str">
        <f aca="false">IF(A157&lt;&gt;AA155,A157&amp;"/"&amp;AA155,A157)</f>
        <v>35/34</v>
      </c>
      <c r="BB153" s="16" t="str">
        <f aca="false">IF(B153&lt;&gt;AB153,B153&amp;CHAR(10)&amp;AB153,B153)</f>
        <v>ASD004</v>
      </c>
      <c r="BC153" s="16" t="n">
        <f aca="false">IF(C153&lt;&gt;AC153,C153&amp;CHAR(10)&amp;AC153,C153)</f>
        <v>1060</v>
      </c>
      <c r="BD153" s="16" t="str">
        <f aca="false">IF(D153&lt;&gt;AD153,D153&amp;CHAR(10)&amp;AD153,D153)</f>
        <v>Planning and Development</v>
      </c>
      <c r="BE153" s="16" t="str">
        <f aca="false">IF(E153&lt;&gt;AE153,E153&amp;CHAR(10)&amp;AE153,E153)</f>
        <v>Program Coordinator I</v>
      </c>
      <c r="BF153" s="16" t="str">
        <f aca="false">IF(F153&lt;&gt;AF153,F153&amp;CHAR(10)&amp;AF153,F153)</f>
        <v>Rios, Theda R.</v>
      </c>
      <c r="BG153" s="13" t="n">
        <f aca="false">IF(G153&lt;&gt;AG153,TEXT(G153,"MM/DD/YY")&amp;CHAR(10)&amp;TEXT(AG153,"MM/DD/YY"),G153)</f>
        <v>43682</v>
      </c>
      <c r="BH153" s="17" t="str">
        <f aca="false">IF(H153&lt;&gt;AH153,H153&amp;CHAR(10)&amp;AH153,H153)</f>
        <v>K-9</v>
      </c>
      <c r="BI153" s="13" t="n">
        <f aca="false">IF(I153&lt;&gt;AI153,TEXT(I153,"MM/DD/YY")&amp;CHAR(10)&amp;TEXT(AI153,"MM/DD/YY"),I153)</f>
        <v>45509</v>
      </c>
      <c r="BJ153" s="18" t="n">
        <f aca="false">IF(J153&lt;&gt;AJ153,TEXT(J153,"$###,###")&amp;CHAR(10)&amp;TEXT(AJ153,"$###,###"),J153)</f>
        <v>55049</v>
      </c>
      <c r="BK153" s="18" t="n">
        <f aca="false">IF(K153&lt;&gt;AK153,TEXT(K153,"$###,###")&amp;CHAR(10)&amp;TEXT(AK153,"$###,###"),K153)</f>
        <v>16201</v>
      </c>
      <c r="BL153" s="18" t="n">
        <f aca="false">IF(AND(L153&lt;&gt;"-",L153&lt;&gt;AL153),TEXT(L153,"$###,##0")&amp;CHAR(10)&amp;TEXT(AL153,"$###,##0"),L153)</f>
        <v>495</v>
      </c>
      <c r="BM153" s="18" t="n">
        <f aca="false">IF(M153&lt;&gt;AM153,TEXT(M153,"$###,###")&amp;CHAR(10)&amp;TEXT(AM153,"$###,###"),M153)</f>
        <v>798</v>
      </c>
      <c r="BN153" s="18" t="n">
        <f aca="false">IF(AND(N153&lt;&gt;"-",N153&lt;&gt;AN153),TEXT(N153,"$###,##0")&amp;CHAR(10)&amp;TEXT(AN153,"$###,##0"),N153)</f>
        <v>187</v>
      </c>
      <c r="BO153" s="18" t="n">
        <f aca="false">IF(AND(O153&lt;&gt;"-",O153&lt;&gt;AO153),TEXT(O153,"$###,##0")&amp;CHAR(10)&amp;TEXT(AO153,"$###,##0"),O153)</f>
        <v>9595</v>
      </c>
      <c r="BP153" s="18" t="n">
        <f aca="false">IF(AND(P153&lt;&gt;"-",P153&lt;&gt;AP153),TEXT(P153,"$###,##0")&amp;CHAR(10)&amp;TEXT(AP153,"$###,##0"),P153)</f>
        <v>328</v>
      </c>
      <c r="BQ153" s="17" t="n">
        <f aca="false">IF(Q153&lt;&gt;AQ153,Q153&amp;CHAR(10)&amp;AQ153,Q153)</f>
        <v>26</v>
      </c>
      <c r="BR153" s="18" t="n">
        <f aca="false">IF(R153&lt;&gt;AR153,TEXT(R153,"$###,###")&amp;CHAR(10)&amp;TEXT(AR153,"$###,###"),R153)</f>
        <v>27605</v>
      </c>
      <c r="BS153" s="18" t="n">
        <f aca="false">IF(S153&lt;&gt;AS153,TEXT(S153,"$###,###")&amp;CHAR(10)&amp;TEXT(AS153,"$###,###"),S153)</f>
        <v>82654</v>
      </c>
    </row>
    <row r="154" customFormat="false" ht="12.8" hidden="false" customHeight="false" outlineLevel="0" collapsed="false">
      <c r="A154" s="10" t="n">
        <v>33</v>
      </c>
      <c r="B154" s="11" t="s">
        <v>553</v>
      </c>
      <c r="C154" s="11" t="n">
        <v>3020</v>
      </c>
      <c r="D154" s="12" t="s">
        <v>546</v>
      </c>
      <c r="E154" s="12" t="s">
        <v>554</v>
      </c>
      <c r="F154" s="12" t="s">
        <v>555</v>
      </c>
      <c r="G154" s="13" t="n">
        <v>44102</v>
      </c>
      <c r="H154" s="11" t="s">
        <v>183</v>
      </c>
      <c r="I154" s="13" t="n">
        <v>45563</v>
      </c>
      <c r="J154" s="14" t="n">
        <v>55601</v>
      </c>
      <c r="K154" s="14" t="n">
        <v>16363</v>
      </c>
      <c r="L154" s="14" t="n">
        <v>495</v>
      </c>
      <c r="M154" s="14" t="n">
        <v>806</v>
      </c>
      <c r="N154" s="14" t="n">
        <v>187</v>
      </c>
      <c r="O154" s="14" t="n">
        <v>5709</v>
      </c>
      <c r="P154" s="14" t="n">
        <v>530</v>
      </c>
      <c r="Q154" s="11" t="n">
        <v>26</v>
      </c>
      <c r="R154" s="14" t="n">
        <v>24090</v>
      </c>
      <c r="S154" s="14" t="n">
        <v>79691</v>
      </c>
      <c r="X154" s="0" t="str">
        <f aca="false">B154</f>
        <v>ASD005</v>
      </c>
      <c r="Y154" s="15" t="n">
        <f aca="false">(B154=AB154)</f>
        <v>1</v>
      </c>
      <c r="AA154" s="12" t="n">
        <v>33</v>
      </c>
      <c r="AB154" s="11" t="s">
        <v>553</v>
      </c>
      <c r="AC154" s="11" t="n">
        <v>3020</v>
      </c>
      <c r="AD154" s="12" t="s">
        <v>546</v>
      </c>
      <c r="AE154" s="12" t="s">
        <v>554</v>
      </c>
      <c r="AF154" s="12" t="s">
        <v>555</v>
      </c>
      <c r="AG154" s="13" t="n">
        <v>44102</v>
      </c>
      <c r="AH154" s="11" t="s">
        <v>183</v>
      </c>
      <c r="AI154" s="13" t="n">
        <v>45563</v>
      </c>
      <c r="AJ154" s="14" t="n">
        <v>55601</v>
      </c>
      <c r="AK154" s="14" t="n">
        <v>16363</v>
      </c>
      <c r="AL154" s="14" t="n">
        <v>495</v>
      </c>
      <c r="AM154" s="14" t="n">
        <v>806</v>
      </c>
      <c r="AN154" s="14" t="n">
        <v>187</v>
      </c>
      <c r="AO154" s="14" t="n">
        <v>5709</v>
      </c>
      <c r="AP154" s="14" t="n">
        <v>530</v>
      </c>
      <c r="AQ154" s="11" t="n">
        <v>26</v>
      </c>
      <c r="AR154" s="14" t="n">
        <v>24090</v>
      </c>
      <c r="AS154" s="14" t="n">
        <v>79691</v>
      </c>
      <c r="BA154" s="16" t="str">
        <f aca="false">IF(A158&lt;&gt;AA156,A158&amp;"/"&amp;AA156,A158)</f>
        <v>13/169</v>
      </c>
      <c r="BB154" s="16" t="str">
        <f aca="false">IF(B154&lt;&gt;AB154,B154&amp;CHAR(10)&amp;AB154,B154)</f>
        <v>ASD005</v>
      </c>
      <c r="BC154" s="16" t="n">
        <f aca="false">IF(C154&lt;&gt;AC154,C154&amp;CHAR(10)&amp;AC154,C154)</f>
        <v>3020</v>
      </c>
      <c r="BD154" s="16" t="str">
        <f aca="false">IF(D154&lt;&gt;AD154,D154&amp;CHAR(10)&amp;AD154,D154)</f>
        <v>Management Information Systems</v>
      </c>
      <c r="BE154" s="16" t="str">
        <f aca="false">IF(E154&lt;&gt;AE154,E154&amp;CHAR(10)&amp;AE154,E154)</f>
        <v>Computer Technician Supervisor</v>
      </c>
      <c r="BF154" s="16" t="str">
        <f aca="false">IF(F154&lt;&gt;AF154,F154&amp;CHAR(10)&amp;AF154,F154)</f>
        <v>De Roca, Victor F.</v>
      </c>
      <c r="BG154" s="13" t="n">
        <f aca="false">IF(G154&lt;&gt;AG154,TEXT(G154,"MM/DD/YY")&amp;CHAR(10)&amp;TEXT(AG154,"MM/DD/YY"),G154)</f>
        <v>44102</v>
      </c>
      <c r="BH154" s="17" t="str">
        <f aca="false">IF(H154&lt;&gt;AH154,H154&amp;CHAR(10)&amp;AH154,H154)</f>
        <v>M-4</v>
      </c>
      <c r="BI154" s="13" t="n">
        <f aca="false">IF(I154&lt;&gt;AI154,TEXT(I154,"MM/DD/YY")&amp;CHAR(10)&amp;TEXT(AI154,"MM/DD/YY"),I154)</f>
        <v>45563</v>
      </c>
      <c r="BJ154" s="18" t="n">
        <f aca="false">IF(J154&lt;&gt;AJ154,TEXT(J154,"$###,###")&amp;CHAR(10)&amp;TEXT(AJ154,"$###,###"),J154)</f>
        <v>55601</v>
      </c>
      <c r="BK154" s="18" t="n">
        <f aca="false">IF(K154&lt;&gt;AK154,TEXT(K154,"$###,###")&amp;CHAR(10)&amp;TEXT(AK154,"$###,###"),K154)</f>
        <v>16363</v>
      </c>
      <c r="BL154" s="18" t="n">
        <f aca="false">IF(AND(L154&lt;&gt;"-",L154&lt;&gt;AL154),TEXT(L154,"$###,##0")&amp;CHAR(10)&amp;TEXT(AL154,"$###,##0"),L154)</f>
        <v>495</v>
      </c>
      <c r="BM154" s="18" t="n">
        <f aca="false">IF(M154&lt;&gt;AM154,TEXT(M154,"$###,###")&amp;CHAR(10)&amp;TEXT(AM154,"$###,###"),M154)</f>
        <v>806</v>
      </c>
      <c r="BN154" s="18" t="n">
        <f aca="false">IF(AND(N154&lt;&gt;"-",N154&lt;&gt;AN154),TEXT(N154,"$###,##0")&amp;CHAR(10)&amp;TEXT(AN154,"$###,##0"),N154)</f>
        <v>187</v>
      </c>
      <c r="BO154" s="18" t="n">
        <f aca="false">IF(AND(O154&lt;&gt;"-",O154&lt;&gt;AO154),TEXT(O154,"$###,##0")&amp;CHAR(10)&amp;TEXT(AO154,"$###,##0"),O154)</f>
        <v>5709</v>
      </c>
      <c r="BP154" s="18" t="n">
        <f aca="false">IF(AND(P154&lt;&gt;"-",P154&lt;&gt;AP154),TEXT(P154,"$###,##0")&amp;CHAR(10)&amp;TEXT(AP154,"$###,##0"),P154)</f>
        <v>530</v>
      </c>
      <c r="BQ154" s="17" t="n">
        <f aca="false">IF(Q154&lt;&gt;AQ154,Q154&amp;CHAR(10)&amp;AQ154,Q154)</f>
        <v>26</v>
      </c>
      <c r="BR154" s="18" t="n">
        <f aca="false">IF(R154&lt;&gt;AR154,TEXT(R154,"$###,###")&amp;CHAR(10)&amp;TEXT(AR154,"$###,###"),R154)</f>
        <v>24090</v>
      </c>
      <c r="BS154" s="18" t="n">
        <f aca="false">IF(S154&lt;&gt;AS154,TEXT(S154,"$###,###")&amp;CHAR(10)&amp;TEXT(AS154,"$###,###"),S154)</f>
        <v>79691</v>
      </c>
    </row>
    <row r="155" customFormat="false" ht="12.8" hidden="false" customHeight="false" outlineLevel="0" collapsed="false">
      <c r="A155" s="10" t="n">
        <v>34</v>
      </c>
      <c r="B155" s="11" t="s">
        <v>556</v>
      </c>
      <c r="C155" s="11" t="n">
        <v>3020</v>
      </c>
      <c r="D155" s="12" t="s">
        <v>546</v>
      </c>
      <c r="E155" s="12" t="s">
        <v>557</v>
      </c>
      <c r="F155" s="12" t="s">
        <v>558</v>
      </c>
      <c r="G155" s="13" t="n">
        <v>44105</v>
      </c>
      <c r="H155" s="11" t="s">
        <v>224</v>
      </c>
      <c r="I155" s="13" t="n">
        <v>45566</v>
      </c>
      <c r="J155" s="14" t="n">
        <v>42388</v>
      </c>
      <c r="K155" s="14" t="n">
        <v>12475</v>
      </c>
      <c r="L155" s="14" t="n">
        <v>495</v>
      </c>
      <c r="M155" s="14" t="n">
        <v>615</v>
      </c>
      <c r="N155" s="14" t="n">
        <v>187</v>
      </c>
      <c r="O155" s="14" t="n">
        <v>3994</v>
      </c>
      <c r="P155" s="14" t="n">
        <v>298</v>
      </c>
      <c r="Q155" s="11" t="n">
        <v>26</v>
      </c>
      <c r="R155" s="14" t="n">
        <v>18063</v>
      </c>
      <c r="S155" s="14" t="n">
        <v>60451</v>
      </c>
      <c r="X155" s="0" t="str">
        <f aca="false">B155</f>
        <v>ASD006</v>
      </c>
      <c r="Y155" s="15" t="n">
        <f aca="false">(B155=AB155)</f>
        <v>1</v>
      </c>
      <c r="AA155" s="12" t="n">
        <v>34</v>
      </c>
      <c r="AB155" s="11" t="s">
        <v>556</v>
      </c>
      <c r="AC155" s="11" t="n">
        <v>3020</v>
      </c>
      <c r="AD155" s="12" t="s">
        <v>546</v>
      </c>
      <c r="AE155" s="12" t="s">
        <v>557</v>
      </c>
      <c r="AF155" s="12" t="s">
        <v>558</v>
      </c>
      <c r="AG155" s="13" t="n">
        <v>44105</v>
      </c>
      <c r="AH155" s="11" t="s">
        <v>224</v>
      </c>
      <c r="AI155" s="13" t="n">
        <v>45566</v>
      </c>
      <c r="AJ155" s="14" t="n">
        <v>42388</v>
      </c>
      <c r="AK155" s="14" t="n">
        <v>12475</v>
      </c>
      <c r="AL155" s="14" t="n">
        <v>495</v>
      </c>
      <c r="AM155" s="14" t="n">
        <v>615</v>
      </c>
      <c r="AN155" s="14" t="n">
        <v>187</v>
      </c>
      <c r="AO155" s="14" t="n">
        <v>3994</v>
      </c>
      <c r="AP155" s="14" t="n">
        <v>298</v>
      </c>
      <c r="AQ155" s="11" t="n">
        <v>26</v>
      </c>
      <c r="AR155" s="14" t="n">
        <v>18063</v>
      </c>
      <c r="AS155" s="14" t="n">
        <v>60451</v>
      </c>
      <c r="BA155" s="16" t="str">
        <f aca="false">IF(A159&lt;&gt;AA158,A159&amp;"/"&amp;AA158,A159)</f>
        <v>36/13</v>
      </c>
      <c r="BB155" s="16" t="str">
        <f aca="false">IF(B155&lt;&gt;AB155,B155&amp;CHAR(10)&amp;AB155,B155)</f>
        <v>ASD006</v>
      </c>
      <c r="BC155" s="16" t="n">
        <f aca="false">IF(C155&lt;&gt;AC155,C155&amp;CHAR(10)&amp;AC155,C155)</f>
        <v>3020</v>
      </c>
      <c r="BD155" s="16" t="str">
        <f aca="false">IF(D155&lt;&gt;AD155,D155&amp;CHAR(10)&amp;AD155,D155)</f>
        <v>Management Information Systems</v>
      </c>
      <c r="BE155" s="16" t="str">
        <f aca="false">IF(E155&lt;&gt;AE155,E155&amp;CHAR(10)&amp;AE155,E155)</f>
        <v>Computer Technician II</v>
      </c>
      <c r="BF155" s="16" t="str">
        <f aca="false">IF(F155&lt;&gt;AF155,F155&amp;CHAR(10)&amp;AF155,F155)</f>
        <v>Santos, James S.</v>
      </c>
      <c r="BG155" s="13" t="n">
        <f aca="false">IF(G155&lt;&gt;AG155,TEXT(G155,"MM/DD/YY")&amp;CHAR(10)&amp;TEXT(AG155,"MM/DD/YY"),G155)</f>
        <v>44105</v>
      </c>
      <c r="BH155" s="17" t="str">
        <f aca="false">IF(H155&lt;&gt;AH155,H155&amp;CHAR(10)&amp;AH155,H155)</f>
        <v>J-4</v>
      </c>
      <c r="BI155" s="13" t="n">
        <f aca="false">IF(I155&lt;&gt;AI155,TEXT(I155,"MM/DD/YY")&amp;CHAR(10)&amp;TEXT(AI155,"MM/DD/YY"),I155)</f>
        <v>45566</v>
      </c>
      <c r="BJ155" s="18" t="n">
        <f aca="false">IF(J155&lt;&gt;AJ155,TEXT(J155,"$###,###")&amp;CHAR(10)&amp;TEXT(AJ155,"$###,###"),J155)</f>
        <v>42388</v>
      </c>
      <c r="BK155" s="18" t="n">
        <f aca="false">IF(K155&lt;&gt;AK155,TEXT(K155,"$###,###")&amp;CHAR(10)&amp;TEXT(AK155,"$###,###"),K155)</f>
        <v>12475</v>
      </c>
      <c r="BL155" s="18" t="n">
        <f aca="false">IF(AND(L155&lt;&gt;"-",L155&lt;&gt;AL155),TEXT(L155,"$###,##0")&amp;CHAR(10)&amp;TEXT(AL155,"$###,##0"),L155)</f>
        <v>495</v>
      </c>
      <c r="BM155" s="18" t="n">
        <f aca="false">IF(M155&lt;&gt;AM155,TEXT(M155,"$###,###")&amp;CHAR(10)&amp;TEXT(AM155,"$###,###"),M155)</f>
        <v>615</v>
      </c>
      <c r="BN155" s="18" t="n">
        <f aca="false">IF(AND(N155&lt;&gt;"-",N155&lt;&gt;AN155),TEXT(N155,"$###,##0")&amp;CHAR(10)&amp;TEXT(AN155,"$###,##0"),N155)</f>
        <v>187</v>
      </c>
      <c r="BO155" s="18" t="n">
        <f aca="false">IF(AND(O155&lt;&gt;"-",O155&lt;&gt;AO155),TEXT(O155,"$###,##0")&amp;CHAR(10)&amp;TEXT(AO155,"$###,##0"),O155)</f>
        <v>3994</v>
      </c>
      <c r="BP155" s="18" t="n">
        <f aca="false">IF(AND(P155&lt;&gt;"-",P155&lt;&gt;AP155),TEXT(P155,"$###,##0")&amp;CHAR(10)&amp;TEXT(AP155,"$###,##0"),P155)</f>
        <v>298</v>
      </c>
      <c r="BQ155" s="17" t="n">
        <f aca="false">IF(Q155&lt;&gt;AQ155,Q155&amp;CHAR(10)&amp;AQ155,Q155)</f>
        <v>26</v>
      </c>
      <c r="BR155" s="18" t="n">
        <f aca="false">IF(R155&lt;&gt;AR155,TEXT(R155,"$###,###")&amp;CHAR(10)&amp;TEXT(AR155,"$###,###"),R155)</f>
        <v>18063</v>
      </c>
      <c r="BS155" s="18" t="n">
        <f aca="false">IF(S155&lt;&gt;AS155,TEXT(S155,"$###,###")&amp;CHAR(10)&amp;TEXT(AS155,"$###,###"),S155)</f>
        <v>60451</v>
      </c>
    </row>
    <row r="156" customFormat="false" ht="23.85" hidden="false" customHeight="false" outlineLevel="0" collapsed="false">
      <c r="A156" s="10" t="n">
        <v>169</v>
      </c>
      <c r="B156" s="11" t="s">
        <v>559</v>
      </c>
      <c r="C156" s="11" t="n">
        <v>3020</v>
      </c>
      <c r="D156" s="12" t="s">
        <v>546</v>
      </c>
      <c r="E156" s="12" t="s">
        <v>560</v>
      </c>
      <c r="F156" s="12" t="s">
        <v>561</v>
      </c>
      <c r="G156" s="13" t="n">
        <v>45418</v>
      </c>
      <c r="H156" s="11" t="s">
        <v>361</v>
      </c>
      <c r="I156" s="13" t="n">
        <v>45783</v>
      </c>
      <c r="J156" s="14" t="n">
        <v>41372</v>
      </c>
      <c r="K156" s="14" t="n">
        <v>12176</v>
      </c>
      <c r="L156" s="14" t="n">
        <v>495</v>
      </c>
      <c r="M156" s="14" t="n">
        <v>600</v>
      </c>
      <c r="N156" s="14" t="n">
        <v>0</v>
      </c>
      <c r="O156" s="14" t="n">
        <v>3994</v>
      </c>
      <c r="P156" s="14" t="n">
        <v>298</v>
      </c>
      <c r="Q156" s="11" t="n">
        <v>26</v>
      </c>
      <c r="R156" s="14" t="n">
        <v>17562</v>
      </c>
      <c r="S156" s="14" t="n">
        <v>58934</v>
      </c>
      <c r="X156" s="0" t="str">
        <f aca="false">B156</f>
        <v>ASD007</v>
      </c>
      <c r="Y156" s="15" t="n">
        <f aca="false">(B156=AB156)</f>
        <v>1</v>
      </c>
      <c r="AA156" s="12" t="n">
        <v>169</v>
      </c>
      <c r="AB156" s="11" t="s">
        <v>559</v>
      </c>
      <c r="AC156" s="11" t="n">
        <v>3020</v>
      </c>
      <c r="AD156" s="12" t="s">
        <v>546</v>
      </c>
      <c r="AE156" s="12" t="s">
        <v>560</v>
      </c>
      <c r="AF156" s="12" t="s">
        <v>562</v>
      </c>
      <c r="AG156" s="13" t="s">
        <v>66</v>
      </c>
      <c r="AH156" s="11" t="s">
        <v>74</v>
      </c>
      <c r="AI156" s="13" t="s">
        <v>66</v>
      </c>
      <c r="AJ156" s="14" t="n">
        <v>55049</v>
      </c>
      <c r="AK156" s="14" t="n">
        <v>16201</v>
      </c>
      <c r="AL156" s="14" t="n">
        <v>0</v>
      </c>
      <c r="AM156" s="14" t="n">
        <v>798</v>
      </c>
      <c r="AN156" s="14" t="n">
        <v>187</v>
      </c>
      <c r="AO156" s="14" t="n">
        <v>6116</v>
      </c>
      <c r="AP156" s="14" t="n">
        <v>0</v>
      </c>
      <c r="AQ156" s="11" t="n">
        <v>26</v>
      </c>
      <c r="AR156" s="14" t="n">
        <v>23302</v>
      </c>
      <c r="AS156" s="14" t="n">
        <v>78351</v>
      </c>
      <c r="AY156" s="19"/>
      <c r="AZ156" s="19"/>
      <c r="BA156" s="16" t="str">
        <f aca="false">IF(A160&lt;&gt;AA159,A160&amp;"/"&amp;AA159,A160)</f>
        <v>177/36</v>
      </c>
      <c r="BB156" s="16" t="str">
        <f aca="false">IF(B156&lt;&gt;AB156,B156&amp;CHAR(10)&amp;AB156,B156)</f>
        <v>ASD007</v>
      </c>
      <c r="BC156" s="16" t="n">
        <f aca="false">IF(C156&lt;&gt;AC156,C156&amp;CHAR(10)&amp;AC156,C156)</f>
        <v>3020</v>
      </c>
      <c r="BD156" s="16" t="str">
        <f aca="false">IF(D156&lt;&gt;AD156,D156&amp;CHAR(10)&amp;AD156,D156)</f>
        <v>Management Information Systems</v>
      </c>
      <c r="BE156" s="16" t="str">
        <f aca="false">IF(E156&lt;&gt;AE156,E156&amp;CHAR(10)&amp;AE156,E156)</f>
        <v>Teleprocessing Network Coordinator</v>
      </c>
      <c r="BF156" s="16" t="str">
        <f aca="false">IF(F156&lt;&gt;AF156,F156&amp;CHAR(10)&amp;AF156,F156)</f>
        <v>Valencia, Ryan T.
**Vacant-Reyes, R.</v>
      </c>
      <c r="BG156" s="13" t="str">
        <f aca="false">IF(G156&lt;&gt;AG156,TEXT(G156,"MM/DD/YY")&amp;CHAR(10)&amp;TEXT(AG156,"MM/DD/YY"),G156)</f>
        <v>05/06/24
-</v>
      </c>
      <c r="BH156" s="17" t="str">
        <f aca="false">IF(H156&lt;&gt;AH156,H156&amp;CHAR(10)&amp;AH156,H156)</f>
        <v>K-1
K-9</v>
      </c>
      <c r="BI156" s="13" t="str">
        <f aca="false">IF(I156&lt;&gt;AI156,TEXT(I156,"MM/DD/YY")&amp;CHAR(10)&amp;TEXT(AI156,"MM/DD/YY"),I156)</f>
        <v>05/06/25
-</v>
      </c>
      <c r="BJ156" s="18" t="str">
        <f aca="false">IF(J156&lt;&gt;AJ156,TEXT(J156,"$###,###")&amp;CHAR(10)&amp;TEXT(AJ156,"$###,###"),J156)</f>
        <v>$41,372
$55,049</v>
      </c>
      <c r="BK156" s="18" t="str">
        <f aca="false">IF(K156&lt;&gt;AK156,TEXT(K156,"$###,###")&amp;CHAR(10)&amp;TEXT(AK156,"$###,###"),K156)</f>
        <v>$12,176
$16,201</v>
      </c>
      <c r="BL156" s="18" t="str">
        <f aca="false">IF(AND(L156&lt;&gt;"-",L156&lt;&gt;AL156),TEXT(L156,"$###,##0")&amp;CHAR(10)&amp;TEXT(AL156,"$###,##0"),L156)</f>
        <v>$495
$0</v>
      </c>
      <c r="BM156" s="18" t="str">
        <f aca="false">IF(M156&lt;&gt;AM156,TEXT(M156,"$###,###")&amp;CHAR(10)&amp;TEXT(AM156,"$###,###"),M156)</f>
        <v>$600
$798</v>
      </c>
      <c r="BN156" s="18" t="str">
        <f aca="false">IF(AND(N156&lt;&gt;"-",N156&lt;&gt;AN156),TEXT(N156,"$###,##0")&amp;CHAR(10)&amp;TEXT(AN156,"$###,##0"),N156)</f>
        <v>$0
$187</v>
      </c>
      <c r="BO156" s="18" t="str">
        <f aca="false">IF(AND(O156&lt;&gt;"-",O156&lt;&gt;AO156),TEXT(O156,"$###,##0")&amp;CHAR(10)&amp;TEXT(AO156,"$###,##0"),O156)</f>
        <v>$3,994
$6,116</v>
      </c>
      <c r="BP156" s="18" t="str">
        <f aca="false">IF(AND(P156&lt;&gt;"-",P156&lt;&gt;AP156),TEXT(P156,"$###,##0")&amp;CHAR(10)&amp;TEXT(AP156,"$###,##0"),P156)</f>
        <v>$298
$0</v>
      </c>
      <c r="BQ156" s="17" t="n">
        <f aca="false">IF(Q156&lt;&gt;AQ156,Q156&amp;CHAR(10)&amp;AQ156,Q156)</f>
        <v>26</v>
      </c>
      <c r="BR156" s="18" t="str">
        <f aca="false">IF(R156&lt;&gt;AR156,TEXT(R156,"$###,###")&amp;CHAR(10)&amp;TEXT(AR156,"$###,###"),R156)</f>
        <v>$17,562
$23,302</v>
      </c>
      <c r="BS156" s="18" t="str">
        <f aca="false">IF(S156&lt;&gt;AS156,TEXT(S156,"$###,###")&amp;CHAR(10)&amp;TEXT(AS156,"$###,###"),S156)</f>
        <v>$58,934
$78,351</v>
      </c>
    </row>
    <row r="157" customFormat="false" ht="12.8" hidden="false" customHeight="false" outlineLevel="0" collapsed="false">
      <c r="A157" s="10" t="n">
        <v>35</v>
      </c>
      <c r="B157" s="11" t="s">
        <v>563</v>
      </c>
      <c r="C157" s="11" t="n">
        <v>3020</v>
      </c>
      <c r="D157" s="12" t="s">
        <v>546</v>
      </c>
      <c r="E157" s="12" t="s">
        <v>564</v>
      </c>
      <c r="F157" s="12" t="s">
        <v>565</v>
      </c>
      <c r="G157" s="13" t="n">
        <v>42800</v>
      </c>
      <c r="H157" s="11" t="s">
        <v>566</v>
      </c>
      <c r="I157" s="13" t="n">
        <v>45541</v>
      </c>
      <c r="J157" s="14" t="n">
        <v>62163</v>
      </c>
      <c r="K157" s="14" t="n">
        <v>18295</v>
      </c>
      <c r="L157" s="14" t="n">
        <v>0</v>
      </c>
      <c r="M157" s="14" t="n">
        <v>901</v>
      </c>
      <c r="N157" s="14" t="n">
        <v>187</v>
      </c>
      <c r="O157" s="14" t="n">
        <v>3994</v>
      </c>
      <c r="P157" s="14" t="n">
        <v>298</v>
      </c>
      <c r="Q157" s="11" t="n">
        <v>26</v>
      </c>
      <c r="R157" s="14" t="n">
        <v>23675</v>
      </c>
      <c r="S157" s="14" t="n">
        <v>85838</v>
      </c>
      <c r="X157" s="0" t="str">
        <f aca="false">B157</f>
        <v>ASD008</v>
      </c>
      <c r="Y157" s="15" t="n">
        <f aca="false">(B157=AB157)</f>
        <v>1</v>
      </c>
      <c r="AA157" s="12" t="n">
        <v>35</v>
      </c>
      <c r="AB157" s="11" t="s">
        <v>563</v>
      </c>
      <c r="AC157" s="11" t="n">
        <v>3020</v>
      </c>
      <c r="AD157" s="12" t="s">
        <v>546</v>
      </c>
      <c r="AE157" s="12" t="s">
        <v>564</v>
      </c>
      <c r="AF157" s="12" t="s">
        <v>565</v>
      </c>
      <c r="AG157" s="13" t="n">
        <v>42800</v>
      </c>
      <c r="AH157" s="11" t="s">
        <v>566</v>
      </c>
      <c r="AI157" s="13" t="n">
        <v>45541</v>
      </c>
      <c r="AJ157" s="14" t="n">
        <v>62163</v>
      </c>
      <c r="AK157" s="14" t="n">
        <v>18295</v>
      </c>
      <c r="AL157" s="14" t="n">
        <v>0</v>
      </c>
      <c r="AM157" s="14" t="n">
        <v>901</v>
      </c>
      <c r="AN157" s="14" t="n">
        <v>187</v>
      </c>
      <c r="AO157" s="14" t="n">
        <v>3994</v>
      </c>
      <c r="AP157" s="14" t="n">
        <v>298</v>
      </c>
      <c r="AQ157" s="11" t="n">
        <v>26</v>
      </c>
      <c r="AR157" s="14" t="n">
        <v>23675</v>
      </c>
      <c r="AS157" s="14" t="n">
        <v>85838</v>
      </c>
      <c r="BA157" s="16" t="str">
        <f aca="false">IF(A161&lt;&gt;AA160,A161&amp;"/"&amp;AA160,A161)</f>
        <v>10/176</v>
      </c>
      <c r="BB157" s="16" t="str">
        <f aca="false">IF(B157&lt;&gt;AB157,B157&amp;CHAR(10)&amp;AB157,B157)</f>
        <v>ASD008</v>
      </c>
      <c r="BC157" s="16" t="n">
        <f aca="false">IF(C157&lt;&gt;AC157,C157&amp;CHAR(10)&amp;AC157,C157)</f>
        <v>3020</v>
      </c>
      <c r="BD157" s="16" t="str">
        <f aca="false">IF(D157&lt;&gt;AD157,D157&amp;CHAR(10)&amp;AD157,D157)</f>
        <v>Management Information Systems</v>
      </c>
      <c r="BE157" s="16" t="str">
        <f aca="false">IF(E157&lt;&gt;AE157,E157&amp;CHAR(10)&amp;AE157,E157)</f>
        <v>Computer Systems Analyst II</v>
      </c>
      <c r="BF157" s="16" t="str">
        <f aca="false">IF(F157&lt;&gt;AF157,F157&amp;CHAR(10)&amp;AF157,F157)</f>
        <v>Marquez, Andrew C.</v>
      </c>
      <c r="BG157" s="13" t="n">
        <f aca="false">IF(G157&lt;&gt;AG157,TEXT(G157,"MM/DD/YY")&amp;CHAR(10)&amp;TEXT(AG157,"MM/DD/YY"),G157)</f>
        <v>42800</v>
      </c>
      <c r="BH157" s="17" t="str">
        <f aca="false">IF(H157&lt;&gt;AH157,H157&amp;CHAR(10)&amp;AH157,H157)</f>
        <v>M-7</v>
      </c>
      <c r="BI157" s="13" t="n">
        <f aca="false">IF(I157&lt;&gt;AI157,TEXT(I157,"MM/DD/YY")&amp;CHAR(10)&amp;TEXT(AI157,"MM/DD/YY"),I157)</f>
        <v>45541</v>
      </c>
      <c r="BJ157" s="18" t="n">
        <f aca="false">IF(J157&lt;&gt;AJ157,TEXT(J157,"$###,###")&amp;CHAR(10)&amp;TEXT(AJ157,"$###,###"),J157)</f>
        <v>62163</v>
      </c>
      <c r="BK157" s="18" t="n">
        <f aca="false">IF(K157&lt;&gt;AK157,TEXT(K157,"$###,###")&amp;CHAR(10)&amp;TEXT(AK157,"$###,###"),K157)</f>
        <v>18295</v>
      </c>
      <c r="BL157" s="18" t="n">
        <f aca="false">IF(AND(L157&lt;&gt;"-",L157&lt;&gt;AL157),TEXT(L157,"$###,##0")&amp;CHAR(10)&amp;TEXT(AL157,"$###,##0"),L157)</f>
        <v>0</v>
      </c>
      <c r="BM157" s="18" t="n">
        <f aca="false">IF(M157&lt;&gt;AM157,TEXT(M157,"$###,###")&amp;CHAR(10)&amp;TEXT(AM157,"$###,###"),M157)</f>
        <v>901</v>
      </c>
      <c r="BN157" s="18" t="n">
        <f aca="false">IF(AND(N157&lt;&gt;"-",N157&lt;&gt;AN157),TEXT(N157,"$###,##0")&amp;CHAR(10)&amp;TEXT(AN157,"$###,##0"),N157)</f>
        <v>187</v>
      </c>
      <c r="BO157" s="18" t="n">
        <f aca="false">IF(AND(O157&lt;&gt;"-",O157&lt;&gt;AO157),TEXT(O157,"$###,##0")&amp;CHAR(10)&amp;TEXT(AO157,"$###,##0"),O157)</f>
        <v>3994</v>
      </c>
      <c r="BP157" s="18" t="n">
        <f aca="false">IF(AND(P157&lt;&gt;"-",P157&lt;&gt;AP157),TEXT(P157,"$###,##0")&amp;CHAR(10)&amp;TEXT(AP157,"$###,##0"),P157)</f>
        <v>298</v>
      </c>
      <c r="BQ157" s="17" t="n">
        <f aca="false">IF(Q157&lt;&gt;AQ157,Q157&amp;CHAR(10)&amp;AQ157,Q157)</f>
        <v>26</v>
      </c>
      <c r="BR157" s="18" t="n">
        <f aca="false">IF(R157&lt;&gt;AR157,TEXT(R157,"$###,###")&amp;CHAR(10)&amp;TEXT(AR157,"$###,###"),R157)</f>
        <v>23675</v>
      </c>
      <c r="BS157" s="18" t="n">
        <f aca="false">IF(S157&lt;&gt;AS157,TEXT(S157,"$###,###")&amp;CHAR(10)&amp;TEXT(AS157,"$###,###"),S157)</f>
        <v>85838</v>
      </c>
    </row>
    <row r="158" customFormat="false" ht="12.8" hidden="false" customHeight="false" outlineLevel="0" collapsed="false">
      <c r="A158" s="10" t="n">
        <v>13</v>
      </c>
      <c r="B158" s="11" t="s">
        <v>567</v>
      </c>
      <c r="C158" s="11" t="n">
        <v>1065</v>
      </c>
      <c r="D158" s="12" t="s">
        <v>568</v>
      </c>
      <c r="E158" s="12" t="s">
        <v>569</v>
      </c>
      <c r="F158" s="12" t="s">
        <v>570</v>
      </c>
      <c r="G158" s="13" t="n">
        <v>44900</v>
      </c>
      <c r="H158" s="11" t="s">
        <v>571</v>
      </c>
      <c r="I158" s="13" t="n">
        <v>45631</v>
      </c>
      <c r="J158" s="14" t="n">
        <v>33581</v>
      </c>
      <c r="K158" s="14" t="n">
        <v>9883</v>
      </c>
      <c r="L158" s="14" t="n">
        <v>495</v>
      </c>
      <c r="M158" s="14" t="n">
        <v>487</v>
      </c>
      <c r="N158" s="14" t="n">
        <v>187</v>
      </c>
      <c r="O158" s="14" t="n">
        <v>6928</v>
      </c>
      <c r="P158" s="14" t="n">
        <v>393</v>
      </c>
      <c r="Q158" s="11" t="n">
        <v>26</v>
      </c>
      <c r="R158" s="14" t="n">
        <v>18373</v>
      </c>
      <c r="S158" s="14" t="n">
        <v>51954</v>
      </c>
      <c r="X158" s="0" t="str">
        <f aca="false">B158</f>
        <v>ASD009</v>
      </c>
      <c r="Y158" s="15" t="n">
        <f aca="false">(B158=AB158)</f>
        <v>1</v>
      </c>
      <c r="AA158" s="12" t="n">
        <v>13</v>
      </c>
      <c r="AB158" s="11" t="s">
        <v>567</v>
      </c>
      <c r="AC158" s="11" t="n">
        <v>1065</v>
      </c>
      <c r="AD158" s="12" t="s">
        <v>568</v>
      </c>
      <c r="AE158" s="12" t="s">
        <v>569</v>
      </c>
      <c r="AF158" s="12" t="s">
        <v>570</v>
      </c>
      <c r="AG158" s="13" t="n">
        <v>44900</v>
      </c>
      <c r="AH158" s="11" t="s">
        <v>571</v>
      </c>
      <c r="AI158" s="13" t="n">
        <v>45631</v>
      </c>
      <c r="AJ158" s="14" t="n">
        <v>33581</v>
      </c>
      <c r="AK158" s="14" t="n">
        <v>9883</v>
      </c>
      <c r="AL158" s="14" t="n">
        <v>495</v>
      </c>
      <c r="AM158" s="14" t="n">
        <v>487</v>
      </c>
      <c r="AN158" s="14" t="n">
        <v>187</v>
      </c>
      <c r="AO158" s="14" t="n">
        <v>6928</v>
      </c>
      <c r="AP158" s="14" t="n">
        <v>393</v>
      </c>
      <c r="AQ158" s="11" t="n">
        <v>26</v>
      </c>
      <c r="AR158" s="14" t="n">
        <v>18373</v>
      </c>
      <c r="AS158" s="14" t="n">
        <v>51954</v>
      </c>
      <c r="BA158" s="16" t="str">
        <f aca="false">IF(A162&lt;&gt;AA161,A162&amp;"/"&amp;AA161,A162)</f>
        <v>120/10</v>
      </c>
      <c r="BB158" s="16" t="str">
        <f aca="false">IF(B158&lt;&gt;AB158,B158&amp;CHAR(10)&amp;AB158,B158)</f>
        <v>ASD009</v>
      </c>
      <c r="BC158" s="16" t="n">
        <f aca="false">IF(C158&lt;&gt;AC158,C158&amp;CHAR(10)&amp;AC158,C158)</f>
        <v>1065</v>
      </c>
      <c r="BD158" s="16" t="str">
        <f aca="false">IF(D158&lt;&gt;AD158,D158&amp;CHAR(10)&amp;AD158,D158)</f>
        <v>Facilities</v>
      </c>
      <c r="BE158" s="16" t="str">
        <f aca="false">IF(E158&lt;&gt;AE158,E158&amp;CHAR(10)&amp;AE158,E158)</f>
        <v>Refrigeration Mechanic I</v>
      </c>
      <c r="BF158" s="16" t="str">
        <f aca="false">IF(F158&lt;&gt;AF158,F158&amp;CHAR(10)&amp;AF158,F158)</f>
        <v>Aquino, Jeric M.</v>
      </c>
      <c r="BG158" s="13" t="n">
        <f aca="false">IF(G158&lt;&gt;AG158,TEXT(G158,"MM/DD/YY")&amp;CHAR(10)&amp;TEXT(AG158,"MM/DD/YY"),G158)</f>
        <v>44900</v>
      </c>
      <c r="BH158" s="17" t="str">
        <f aca="false">IF(H158&lt;&gt;AH158,H158&amp;CHAR(10)&amp;AH158,H158)</f>
        <v>H-2</v>
      </c>
      <c r="BI158" s="13" t="n">
        <f aca="false">IF(I158&lt;&gt;AI158,TEXT(I158,"MM/DD/YY")&amp;CHAR(10)&amp;TEXT(AI158,"MM/DD/YY"),I158)</f>
        <v>45631</v>
      </c>
      <c r="BJ158" s="18" t="n">
        <f aca="false">IF(J158&lt;&gt;AJ158,TEXT(J158,"$###,###")&amp;CHAR(10)&amp;TEXT(AJ158,"$###,###"),J158)</f>
        <v>33581</v>
      </c>
      <c r="BK158" s="18" t="n">
        <f aca="false">IF(K158&lt;&gt;AK158,TEXT(K158,"$###,###")&amp;CHAR(10)&amp;TEXT(AK158,"$###,###"),K158)</f>
        <v>9883</v>
      </c>
      <c r="BL158" s="18" t="n">
        <f aca="false">IF(AND(L158&lt;&gt;"-",L158&lt;&gt;AL158),TEXT(L158,"$###,##0")&amp;CHAR(10)&amp;TEXT(AL158,"$###,##0"),L158)</f>
        <v>495</v>
      </c>
      <c r="BM158" s="18" t="n">
        <f aca="false">IF(M158&lt;&gt;AM158,TEXT(M158,"$###,###")&amp;CHAR(10)&amp;TEXT(AM158,"$###,###"),M158)</f>
        <v>487</v>
      </c>
      <c r="BN158" s="18" t="n">
        <f aca="false">IF(AND(N158&lt;&gt;"-",N158&lt;&gt;AN158),TEXT(N158,"$###,##0")&amp;CHAR(10)&amp;TEXT(AN158,"$###,##0"),N158)</f>
        <v>187</v>
      </c>
      <c r="BO158" s="18" t="n">
        <f aca="false">IF(AND(O158&lt;&gt;"-",O158&lt;&gt;AO158),TEXT(O158,"$###,##0")&amp;CHAR(10)&amp;TEXT(AO158,"$###,##0"),O158)</f>
        <v>6928</v>
      </c>
      <c r="BP158" s="18" t="n">
        <f aca="false">IF(AND(P158&lt;&gt;"-",P158&lt;&gt;AP158),TEXT(P158,"$###,##0")&amp;CHAR(10)&amp;TEXT(AP158,"$###,##0"),P158)</f>
        <v>393</v>
      </c>
      <c r="BQ158" s="17" t="n">
        <f aca="false">IF(Q158&lt;&gt;AQ158,Q158&amp;CHAR(10)&amp;AQ158,Q158)</f>
        <v>26</v>
      </c>
      <c r="BR158" s="18" t="n">
        <f aca="false">IF(R158&lt;&gt;AR158,TEXT(R158,"$###,###")&amp;CHAR(10)&amp;TEXT(AR158,"$###,###"),R158)</f>
        <v>18373</v>
      </c>
      <c r="BS158" s="18" t="n">
        <f aca="false">IF(S158&lt;&gt;AS158,TEXT(S158,"$###,###")&amp;CHAR(10)&amp;TEXT(AS158,"$###,###"),S158)</f>
        <v>51954</v>
      </c>
    </row>
    <row r="159" customFormat="false" ht="23.85" hidden="false" customHeight="false" outlineLevel="0" collapsed="false">
      <c r="A159" s="10" t="n">
        <v>36</v>
      </c>
      <c r="B159" s="11" t="s">
        <v>572</v>
      </c>
      <c r="C159" s="11" t="n">
        <v>3020</v>
      </c>
      <c r="D159" s="12" t="s">
        <v>546</v>
      </c>
      <c r="E159" s="12" t="s">
        <v>573</v>
      </c>
      <c r="F159" s="12" t="s">
        <v>574</v>
      </c>
      <c r="G159" s="13" t="n">
        <v>37655</v>
      </c>
      <c r="H159" s="11" t="s">
        <v>575</v>
      </c>
      <c r="I159" s="13" t="n">
        <v>46098</v>
      </c>
      <c r="J159" s="14" t="n">
        <v>58597</v>
      </c>
      <c r="K159" s="14" t="n">
        <v>17245</v>
      </c>
      <c r="L159" s="14" t="n">
        <v>0</v>
      </c>
      <c r="M159" s="14" t="n">
        <v>850</v>
      </c>
      <c r="N159" s="14" t="n">
        <v>187</v>
      </c>
      <c r="O159" s="14" t="n">
        <v>9595</v>
      </c>
      <c r="P159" s="14" t="n">
        <v>328</v>
      </c>
      <c r="Q159" s="11" t="n">
        <v>26</v>
      </c>
      <c r="R159" s="14" t="n">
        <v>28205</v>
      </c>
      <c r="S159" s="14" t="n">
        <v>86802</v>
      </c>
      <c r="X159" s="0" t="str">
        <f aca="false">B159</f>
        <v>ASD011</v>
      </c>
      <c r="Y159" s="15" t="n">
        <f aca="false">(B159=AB159)</f>
        <v>1</v>
      </c>
      <c r="AA159" s="12" t="n">
        <v>36</v>
      </c>
      <c r="AB159" s="11" t="s">
        <v>572</v>
      </c>
      <c r="AC159" s="11" t="n">
        <v>3020</v>
      </c>
      <c r="AD159" s="12" t="s">
        <v>546</v>
      </c>
      <c r="AE159" s="12" t="s">
        <v>573</v>
      </c>
      <c r="AF159" s="12" t="s">
        <v>574</v>
      </c>
      <c r="AG159" s="13" t="n">
        <v>37655</v>
      </c>
      <c r="AH159" s="11" t="s">
        <v>529</v>
      </c>
      <c r="AI159" s="13" t="n">
        <v>45368</v>
      </c>
      <c r="AJ159" s="14" t="n">
        <v>56795</v>
      </c>
      <c r="AK159" s="14" t="n">
        <v>16715</v>
      </c>
      <c r="AL159" s="14" t="n">
        <v>0</v>
      </c>
      <c r="AM159" s="14" t="n">
        <v>824</v>
      </c>
      <c r="AN159" s="14" t="n">
        <v>187</v>
      </c>
      <c r="AO159" s="14" t="n">
        <v>9595</v>
      </c>
      <c r="AP159" s="14" t="n">
        <v>328</v>
      </c>
      <c r="AQ159" s="11" t="n">
        <v>26</v>
      </c>
      <c r="AR159" s="14" t="n">
        <v>27649</v>
      </c>
      <c r="AS159" s="14" t="n">
        <v>84444</v>
      </c>
      <c r="BA159" s="16" t="str">
        <f aca="false">IF(A163&lt;&gt;AA162,A163&amp;"/"&amp;AA162,A163)</f>
        <v>53/120</v>
      </c>
      <c r="BB159" s="16" t="str">
        <f aca="false">IF(B159&lt;&gt;AB159,B159&amp;CHAR(10)&amp;AB159,B159)</f>
        <v>ASD011</v>
      </c>
      <c r="BC159" s="16" t="n">
        <f aca="false">IF(C159&lt;&gt;AC159,C159&amp;CHAR(10)&amp;AC159,C159)</f>
        <v>3020</v>
      </c>
      <c r="BD159" s="16" t="str">
        <f aca="false">IF(D159&lt;&gt;AD159,D159&amp;CHAR(10)&amp;AD159,D159)</f>
        <v>Management Information Systems</v>
      </c>
      <c r="BE159" s="16" t="str">
        <f aca="false">IF(E159&lt;&gt;AE159,E159&amp;CHAR(10)&amp;AE159,E159)</f>
        <v>Teleprocessing Netwk Coord</v>
      </c>
      <c r="BF159" s="16" t="str">
        <f aca="false">IF(F159&lt;&gt;AF159,F159&amp;CHAR(10)&amp;AF159,F159)</f>
        <v>Camacho, Christopher J.</v>
      </c>
      <c r="BG159" s="13" t="n">
        <f aca="false">IF(G159&lt;&gt;AG159,TEXT(G159,"MM/DD/YY")&amp;CHAR(10)&amp;TEXT(AG159,"MM/DD/YY"),G159)</f>
        <v>37655</v>
      </c>
      <c r="BH159" s="17" t="str">
        <f aca="false">IF(H159&lt;&gt;AH159,H159&amp;CHAR(10)&amp;AH159,H159)</f>
        <v>K-11
K-10</v>
      </c>
      <c r="BI159" s="13" t="str">
        <f aca="false">IF(I159&lt;&gt;AI159,TEXT(I159,"MM/DD/YY")&amp;CHAR(10)&amp;TEXT(AI159,"MM/DD/YY"),I159)</f>
        <v>03/17/26
03/17/24</v>
      </c>
      <c r="BJ159" s="18" t="str">
        <f aca="false">IF(J159&lt;&gt;AJ159,TEXT(J159,"$###,###")&amp;CHAR(10)&amp;TEXT(AJ159,"$###,###"),J159)</f>
        <v>$58,597
$56,795</v>
      </c>
      <c r="BK159" s="18" t="str">
        <f aca="false">IF(K159&lt;&gt;AK159,TEXT(K159,"$###,###")&amp;CHAR(10)&amp;TEXT(AK159,"$###,###"),K159)</f>
        <v>$17,245
$16,715</v>
      </c>
      <c r="BL159" s="18" t="n">
        <f aca="false">IF(AND(L159&lt;&gt;"-",L159&lt;&gt;AL159),TEXT(L159,"$###,##0")&amp;CHAR(10)&amp;TEXT(AL159,"$###,##0"),L159)</f>
        <v>0</v>
      </c>
      <c r="BM159" s="18" t="str">
        <f aca="false">IF(M159&lt;&gt;AM159,TEXT(M159,"$###,###")&amp;CHAR(10)&amp;TEXT(AM159,"$###,###"),M159)</f>
        <v>$850
$824</v>
      </c>
      <c r="BN159" s="18" t="n">
        <f aca="false">IF(AND(N159&lt;&gt;"-",N159&lt;&gt;AN159),TEXT(N159,"$###,##0")&amp;CHAR(10)&amp;TEXT(AN159,"$###,##0"),N159)</f>
        <v>187</v>
      </c>
      <c r="BO159" s="18" t="n">
        <f aca="false">IF(AND(O159&lt;&gt;"-",O159&lt;&gt;AO159),TEXT(O159,"$###,##0")&amp;CHAR(10)&amp;TEXT(AO159,"$###,##0"),O159)</f>
        <v>9595</v>
      </c>
      <c r="BP159" s="18" t="n">
        <f aca="false">IF(AND(P159&lt;&gt;"-",P159&lt;&gt;AP159),TEXT(P159,"$###,##0")&amp;CHAR(10)&amp;TEXT(AP159,"$###,##0"),P159)</f>
        <v>328</v>
      </c>
      <c r="BQ159" s="17" t="n">
        <f aca="false">IF(Q159&lt;&gt;AQ159,Q159&amp;CHAR(10)&amp;AQ159,Q159)</f>
        <v>26</v>
      </c>
      <c r="BR159" s="18" t="str">
        <f aca="false">IF(R159&lt;&gt;AR159,TEXT(R159,"$###,###")&amp;CHAR(10)&amp;TEXT(AR159,"$###,###"),R159)</f>
        <v>$28,205
$27,649</v>
      </c>
      <c r="BS159" s="18" t="str">
        <f aca="false">IF(S159&lt;&gt;AS159,TEXT(S159,"$###,###")&amp;CHAR(10)&amp;TEXT(AS159,"$###,###"),S159)</f>
        <v>$86,802
$84,444</v>
      </c>
    </row>
    <row r="160" customFormat="false" ht="23.85" hidden="false" customHeight="false" outlineLevel="0" collapsed="false">
      <c r="A160" s="10" t="n">
        <v>177</v>
      </c>
      <c r="B160" s="11" t="s">
        <v>576</v>
      </c>
      <c r="C160" s="11" t="n">
        <v>5050</v>
      </c>
      <c r="D160" s="12" t="s">
        <v>160</v>
      </c>
      <c r="E160" s="12" t="s">
        <v>184</v>
      </c>
      <c r="F160" s="12" t="s">
        <v>577</v>
      </c>
      <c r="G160" s="13" t="n">
        <v>45082</v>
      </c>
      <c r="H160" s="11" t="s">
        <v>364</v>
      </c>
      <c r="I160" s="13" t="n">
        <v>45658</v>
      </c>
      <c r="J160" s="14" t="n">
        <v>62012</v>
      </c>
      <c r="K160" s="14" t="n">
        <v>18250</v>
      </c>
      <c r="L160" s="14" t="n">
        <v>495</v>
      </c>
      <c r="M160" s="14" t="n">
        <v>899</v>
      </c>
      <c r="N160" s="14" t="n">
        <v>187</v>
      </c>
      <c r="O160" s="14" t="n">
        <v>15670</v>
      </c>
      <c r="P160" s="14" t="n">
        <v>530</v>
      </c>
      <c r="Q160" s="11" t="n">
        <v>26</v>
      </c>
      <c r="R160" s="14" t="n">
        <v>36031</v>
      </c>
      <c r="S160" s="14" t="n">
        <v>98043</v>
      </c>
      <c r="X160" s="0" t="str">
        <f aca="false">B160</f>
        <v>ASD012</v>
      </c>
      <c r="Y160" s="15" t="n">
        <f aca="false">(B160=AB160)</f>
        <v>1</v>
      </c>
      <c r="AA160" s="12" t="n">
        <v>176</v>
      </c>
      <c r="AB160" s="11" t="s">
        <v>576</v>
      </c>
      <c r="AC160" s="11" t="n">
        <v>5050</v>
      </c>
      <c r="AD160" s="12" t="s">
        <v>160</v>
      </c>
      <c r="AE160" s="12" t="s">
        <v>184</v>
      </c>
      <c r="AF160" s="12" t="s">
        <v>577</v>
      </c>
      <c r="AG160" s="13" t="n">
        <v>45082</v>
      </c>
      <c r="AH160" s="11" t="s">
        <v>453</v>
      </c>
      <c r="AI160" s="13" t="n">
        <v>45448</v>
      </c>
      <c r="AJ160" s="14" t="n">
        <v>52229</v>
      </c>
      <c r="AK160" s="14" t="n">
        <v>15371</v>
      </c>
      <c r="AL160" s="14" t="n">
        <v>495</v>
      </c>
      <c r="AM160" s="14" t="n">
        <v>757</v>
      </c>
      <c r="AN160" s="14" t="n">
        <v>187</v>
      </c>
      <c r="AO160" s="14" t="n">
        <v>0</v>
      </c>
      <c r="AP160" s="14" t="n">
        <v>530</v>
      </c>
      <c r="AQ160" s="11" t="n">
        <v>26</v>
      </c>
      <c r="AR160" s="14" t="n">
        <v>17340</v>
      </c>
      <c r="AS160" s="14" t="n">
        <v>69569</v>
      </c>
      <c r="BA160" s="16" t="str">
        <f aca="false">IF(A164&lt;&gt;AA163,A164&amp;"/"&amp;AA163,A164)</f>
        <v>11/53</v>
      </c>
      <c r="BB160" s="16" t="str">
        <f aca="false">IF(B160&lt;&gt;AB160,B160&amp;CHAR(10)&amp;AB160,B160)</f>
        <v>ASD012</v>
      </c>
      <c r="BC160" s="16" t="n">
        <f aca="false">IF(C160&lt;&gt;AC160,C160&amp;CHAR(10)&amp;AC160,C160)</f>
        <v>5050</v>
      </c>
      <c r="BD160" s="16" t="str">
        <f aca="false">IF(D160&lt;&gt;AD160,D160&amp;CHAR(10)&amp;AD160,D160)</f>
        <v>Continuing Education</v>
      </c>
      <c r="BE160" s="16" t="str">
        <f aca="false">IF(E160&lt;&gt;AE160,E160&amp;CHAR(10)&amp;AE160,E160)</f>
        <v>Program Specialist</v>
      </c>
      <c r="BF160" s="16" t="str">
        <f aca="false">IF(F160&lt;&gt;AF160,F160&amp;CHAR(10)&amp;AF160,F160)</f>
        <v>Hosei, Shaun M.</v>
      </c>
      <c r="BG160" s="13" t="n">
        <f aca="false">IF(G160&lt;&gt;AG160,TEXT(G160,"MM/DD/YY")&amp;CHAR(10)&amp;TEXT(AG160,"MM/DD/YY"),G160)</f>
        <v>45082</v>
      </c>
      <c r="BH160" s="17" t="str">
        <f aca="false">IF(H160&lt;&gt;AH160,H160&amp;CHAR(10)&amp;AH160,H160)</f>
        <v>M-1-a
K-3-b</v>
      </c>
      <c r="BI160" s="13" t="str">
        <f aca="false">IF(I160&lt;&gt;AI160,TEXT(I160,"MM/DD/YY")&amp;CHAR(10)&amp;TEXT(AI160,"MM/DD/YY"),I160)</f>
        <v>01/01/25
06/05/24</v>
      </c>
      <c r="BJ160" s="18" t="str">
        <f aca="false">IF(J160&lt;&gt;AJ160,TEXT(J160,"$###,###")&amp;CHAR(10)&amp;TEXT(AJ160,"$###,###"),J160)</f>
        <v>$62,012
$52,229</v>
      </c>
      <c r="BK160" s="18" t="str">
        <f aca="false">IF(K160&lt;&gt;AK160,TEXT(K160,"$###,###")&amp;CHAR(10)&amp;TEXT(AK160,"$###,###"),K160)</f>
        <v>$18,250
$15,371</v>
      </c>
      <c r="BL160" s="18" t="n">
        <f aca="false">IF(AND(L160&lt;&gt;"-",L160&lt;&gt;AL160),TEXT(L160,"$###,##0")&amp;CHAR(10)&amp;TEXT(AL160,"$###,##0"),L160)</f>
        <v>495</v>
      </c>
      <c r="BM160" s="18" t="str">
        <f aca="false">IF(M160&lt;&gt;AM160,TEXT(M160,"$###,###")&amp;CHAR(10)&amp;TEXT(AM160,"$###,###"),M160)</f>
        <v>$899
$757</v>
      </c>
      <c r="BN160" s="18" t="n">
        <f aca="false">IF(AND(N160&lt;&gt;"-",N160&lt;&gt;AN160),TEXT(N160,"$###,##0")&amp;CHAR(10)&amp;TEXT(AN160,"$###,##0"),N160)</f>
        <v>187</v>
      </c>
      <c r="BO160" s="18" t="str">
        <f aca="false">IF(AND(O160&lt;&gt;"-",O160&lt;&gt;AO160),TEXT(O160,"$###,##0")&amp;CHAR(10)&amp;TEXT(AO160,"$###,##0"),O160)</f>
        <v>$15,670
$0</v>
      </c>
      <c r="BP160" s="18" t="n">
        <f aca="false">IF(AND(P160&lt;&gt;"-",P160&lt;&gt;AP160),TEXT(P160,"$###,##0")&amp;CHAR(10)&amp;TEXT(AP160,"$###,##0"),P160)</f>
        <v>530</v>
      </c>
      <c r="BQ160" s="17" t="n">
        <f aca="false">IF(Q160&lt;&gt;AQ160,Q160&amp;CHAR(10)&amp;AQ160,Q160)</f>
        <v>26</v>
      </c>
      <c r="BR160" s="18" t="str">
        <f aca="false">IF(R160&lt;&gt;AR160,TEXT(R160,"$###,###")&amp;CHAR(10)&amp;TEXT(AR160,"$###,###"),R160)</f>
        <v>$36,031
$17,340</v>
      </c>
      <c r="BS160" s="18" t="str">
        <f aca="false">IF(S160&lt;&gt;AS160,TEXT(S160,"$###,###")&amp;CHAR(10)&amp;TEXT(AS160,"$###,###"),S160)</f>
        <v>$98,043
$69,569</v>
      </c>
    </row>
    <row r="161" customFormat="false" ht="23.85" hidden="false" customHeight="false" outlineLevel="0" collapsed="false">
      <c r="A161" s="10" t="n">
        <v>10</v>
      </c>
      <c r="B161" s="11" t="s">
        <v>578</v>
      </c>
      <c r="C161" s="11" t="n">
        <v>1060</v>
      </c>
      <c r="D161" s="12" t="s">
        <v>542</v>
      </c>
      <c r="E161" s="12" t="s">
        <v>164</v>
      </c>
      <c r="F161" s="12" t="s">
        <v>579</v>
      </c>
      <c r="G161" s="13" t="s">
        <v>66</v>
      </c>
      <c r="H161" s="11" t="s">
        <v>283</v>
      </c>
      <c r="I161" s="13" t="s">
        <v>66</v>
      </c>
      <c r="J161" s="14" t="n">
        <v>57708</v>
      </c>
      <c r="K161" s="14" t="n">
        <v>16983</v>
      </c>
      <c r="L161" s="14" t="n">
        <v>0</v>
      </c>
      <c r="M161" s="14" t="n">
        <v>837</v>
      </c>
      <c r="N161" s="14" t="n">
        <v>187</v>
      </c>
      <c r="O161" s="14" t="n">
        <v>3994</v>
      </c>
      <c r="P161" s="14" t="n">
        <v>298</v>
      </c>
      <c r="Q161" s="11" t="n">
        <v>26</v>
      </c>
      <c r="R161" s="14" t="n">
        <v>22299</v>
      </c>
      <c r="S161" s="14" t="n">
        <v>80007</v>
      </c>
      <c r="X161" s="0" t="str">
        <f aca="false">B161</f>
        <v>ASD016</v>
      </c>
      <c r="Y161" s="15" t="n">
        <f aca="false">(B161=AB161)</f>
        <v>1</v>
      </c>
      <c r="AA161" s="12" t="n">
        <v>10</v>
      </c>
      <c r="AB161" s="11" t="s">
        <v>578</v>
      </c>
      <c r="AC161" s="11" t="n">
        <v>1060</v>
      </c>
      <c r="AD161" s="12" t="s">
        <v>542</v>
      </c>
      <c r="AE161" s="12" t="s">
        <v>164</v>
      </c>
      <c r="AF161" s="12" t="s">
        <v>528</v>
      </c>
      <c r="AG161" s="13" t="n">
        <v>43815</v>
      </c>
      <c r="AH161" s="11" t="s">
        <v>283</v>
      </c>
      <c r="AI161" s="13" t="n">
        <v>45642</v>
      </c>
      <c r="AJ161" s="14" t="n">
        <v>57708</v>
      </c>
      <c r="AK161" s="14" t="n">
        <v>16983</v>
      </c>
      <c r="AL161" s="14" t="n">
        <v>0</v>
      </c>
      <c r="AM161" s="14" t="n">
        <v>837</v>
      </c>
      <c r="AN161" s="14" t="n">
        <v>187</v>
      </c>
      <c r="AO161" s="14" t="n">
        <v>3994</v>
      </c>
      <c r="AP161" s="14" t="n">
        <v>298</v>
      </c>
      <c r="AQ161" s="11" t="n">
        <v>26</v>
      </c>
      <c r="AR161" s="14" t="n">
        <v>22299</v>
      </c>
      <c r="AS161" s="14" t="n">
        <v>80007</v>
      </c>
      <c r="BA161" s="16" t="str">
        <f aca="false">IF(A165&lt;&gt;AA164,A165&amp;"/"&amp;AA164,A165)</f>
        <v>14/11</v>
      </c>
      <c r="BB161" s="16" t="str">
        <f aca="false">IF(B161&lt;&gt;AB161,B161&amp;CHAR(10)&amp;AB161,B161)</f>
        <v>ASD016</v>
      </c>
      <c r="BC161" s="16" t="n">
        <f aca="false">IF(C161&lt;&gt;AC161,C161&amp;CHAR(10)&amp;AC161,C161)</f>
        <v>1060</v>
      </c>
      <c r="BD161" s="16" t="str">
        <f aca="false">IF(D161&lt;&gt;AD161,D161&amp;CHAR(10)&amp;AD161,D161)</f>
        <v>Planning and Development</v>
      </c>
      <c r="BE161" s="16" t="str">
        <f aca="false">IF(E161&lt;&gt;AE161,E161&amp;CHAR(10)&amp;AE161,E161)</f>
        <v>Program Coordinator II</v>
      </c>
      <c r="BF161" s="16" t="str">
        <f aca="false">IF(F161&lt;&gt;AF161,F161&amp;CHAR(10)&amp;AF161,F161)</f>
        <v>**Vacant-Aquinde, R.
Aquinde, Rosemarie C.</v>
      </c>
      <c r="BG161" s="13" t="str">
        <f aca="false">IF(G161&lt;&gt;AG161,TEXT(G161,"MM/DD/YY")&amp;CHAR(10)&amp;TEXT(AG161,"MM/DD/YY"),G161)</f>
        <v>-
12/16/19</v>
      </c>
      <c r="BH161" s="17" t="str">
        <f aca="false">IF(H161&lt;&gt;AH161,H161&amp;CHAR(10)&amp;AH161,H161)</f>
        <v>M-5</v>
      </c>
      <c r="BI161" s="13" t="str">
        <f aca="false">IF(I161&lt;&gt;AI161,TEXT(I161,"MM/DD/YY")&amp;CHAR(10)&amp;TEXT(AI161,"MM/DD/YY"),I161)</f>
        <v>-
12/16/24</v>
      </c>
      <c r="BJ161" s="18" t="n">
        <f aca="false">IF(J161&lt;&gt;AJ161,TEXT(J161,"$###,###")&amp;CHAR(10)&amp;TEXT(AJ161,"$###,###"),J161)</f>
        <v>57708</v>
      </c>
      <c r="BK161" s="18" t="n">
        <f aca="false">IF(K161&lt;&gt;AK161,TEXT(K161,"$###,###")&amp;CHAR(10)&amp;TEXT(AK161,"$###,###"),K161)</f>
        <v>16983</v>
      </c>
      <c r="BL161" s="18" t="n">
        <f aca="false">IF(AND(L161&lt;&gt;"-",L161&lt;&gt;AL161),TEXT(L161,"$###,##0")&amp;CHAR(10)&amp;TEXT(AL161,"$###,##0"),L161)</f>
        <v>0</v>
      </c>
      <c r="BM161" s="18" t="n">
        <f aca="false">IF(M161&lt;&gt;AM161,TEXT(M161,"$###,###")&amp;CHAR(10)&amp;TEXT(AM161,"$###,###"),M161)</f>
        <v>837</v>
      </c>
      <c r="BN161" s="18" t="n">
        <f aca="false">IF(AND(N161&lt;&gt;"-",N161&lt;&gt;AN161),TEXT(N161,"$###,##0")&amp;CHAR(10)&amp;TEXT(AN161,"$###,##0"),N161)</f>
        <v>187</v>
      </c>
      <c r="BO161" s="18" t="n">
        <f aca="false">IF(AND(O161&lt;&gt;"-",O161&lt;&gt;AO161),TEXT(O161,"$###,##0")&amp;CHAR(10)&amp;TEXT(AO161,"$###,##0"),O161)</f>
        <v>3994</v>
      </c>
      <c r="BP161" s="18" t="n">
        <f aca="false">IF(AND(P161&lt;&gt;"-",P161&lt;&gt;AP161),TEXT(P161,"$###,##0")&amp;CHAR(10)&amp;TEXT(AP161,"$###,##0"),P161)</f>
        <v>298</v>
      </c>
      <c r="BQ161" s="17" t="n">
        <f aca="false">IF(Q161&lt;&gt;AQ161,Q161&amp;CHAR(10)&amp;AQ161,Q161)</f>
        <v>26</v>
      </c>
      <c r="BR161" s="18" t="n">
        <f aca="false">IF(R161&lt;&gt;AR161,TEXT(R161,"$###,###")&amp;CHAR(10)&amp;TEXT(AR161,"$###,###"),R161)</f>
        <v>22299</v>
      </c>
      <c r="BS161" s="18" t="n">
        <f aca="false">IF(S161&lt;&gt;AS161,TEXT(S161,"$###,###")&amp;CHAR(10)&amp;TEXT(AS161,"$###,###"),S161)</f>
        <v>80007</v>
      </c>
    </row>
    <row r="162" customFormat="false" ht="23.85" hidden="false" customHeight="false" outlineLevel="0" collapsed="false">
      <c r="A162" s="10" t="n">
        <v>120</v>
      </c>
      <c r="B162" s="11" t="s">
        <v>580</v>
      </c>
      <c r="C162" s="11" t="n">
        <v>7000</v>
      </c>
      <c r="D162" s="12" t="s">
        <v>40</v>
      </c>
      <c r="E162" s="12" t="s">
        <v>21</v>
      </c>
      <c r="F162" s="12" t="s">
        <v>142</v>
      </c>
      <c r="G162" s="13" t="s">
        <v>66</v>
      </c>
      <c r="H162" s="11" t="s">
        <v>581</v>
      </c>
      <c r="I162" s="13" t="s">
        <v>66</v>
      </c>
      <c r="J162" s="14" t="n">
        <v>45367</v>
      </c>
      <c r="K162" s="14" t="n">
        <v>13352</v>
      </c>
      <c r="L162" s="14" t="n">
        <v>0</v>
      </c>
      <c r="M162" s="14" t="n">
        <v>658</v>
      </c>
      <c r="N162" s="14" t="n">
        <v>187</v>
      </c>
      <c r="O162" s="14" t="n">
        <v>3994</v>
      </c>
      <c r="P162" s="14" t="n">
        <v>298</v>
      </c>
      <c r="Q162" s="11" t="n">
        <v>26</v>
      </c>
      <c r="R162" s="14" t="n">
        <v>18488</v>
      </c>
      <c r="S162" s="14" t="n">
        <v>63855</v>
      </c>
      <c r="X162" s="0" t="str">
        <f aca="false">B162</f>
        <v>ASD017</v>
      </c>
      <c r="Y162" s="15" t="n">
        <f aca="false">(B162=AB162)</f>
        <v>1</v>
      </c>
      <c r="AA162" s="12" t="n">
        <v>120</v>
      </c>
      <c r="AB162" s="11" t="s">
        <v>580</v>
      </c>
      <c r="AC162" s="11" t="n">
        <v>7000</v>
      </c>
      <c r="AD162" s="12" t="s">
        <v>40</v>
      </c>
      <c r="AE162" s="12" t="s">
        <v>21</v>
      </c>
      <c r="AF162" s="12" t="s">
        <v>582</v>
      </c>
      <c r="AG162" s="13" t="n">
        <v>45110</v>
      </c>
      <c r="AH162" s="11" t="s">
        <v>581</v>
      </c>
      <c r="AI162" s="13" t="n">
        <v>45414</v>
      </c>
      <c r="AJ162" s="14" t="n">
        <v>45367</v>
      </c>
      <c r="AK162" s="14" t="n">
        <v>13352</v>
      </c>
      <c r="AL162" s="14" t="n">
        <v>0</v>
      </c>
      <c r="AM162" s="14" t="n">
        <v>658</v>
      </c>
      <c r="AN162" s="14" t="n">
        <v>187</v>
      </c>
      <c r="AO162" s="14" t="n">
        <v>3994</v>
      </c>
      <c r="AP162" s="14" t="n">
        <v>298</v>
      </c>
      <c r="AQ162" s="11" t="n">
        <v>26</v>
      </c>
      <c r="AR162" s="14" t="n">
        <v>18488</v>
      </c>
      <c r="AS162" s="14" t="n">
        <v>63855</v>
      </c>
      <c r="BA162" s="16" t="e">
        <f aca="false">IF(A166&lt;&gt;#REF!,A166&amp;"/"&amp;#REF!,A166)</f>
        <v>#REF!</v>
      </c>
      <c r="BB162" s="16" t="str">
        <f aca="false">IF(B162&lt;&gt;AB162,B162&amp;CHAR(10)&amp;AB162,B162)</f>
        <v>ASD017</v>
      </c>
      <c r="BC162" s="16" t="n">
        <f aca="false">IF(C162&lt;&gt;AC162,C162&amp;CHAR(10)&amp;AC162,C162)</f>
        <v>7000</v>
      </c>
      <c r="BD162" s="16" t="str">
        <f aca="false">IF(D162&lt;&gt;AD162,D162&amp;CHAR(10)&amp;AD162,D162)</f>
        <v>Dean's Office - TSS</v>
      </c>
      <c r="BE162" s="16" t="str">
        <f aca="false">IF(E162&lt;&gt;AE162,E162&amp;CHAR(10)&amp;AE162,E162)</f>
        <v>Administrative Aide</v>
      </c>
      <c r="BF162" s="16" t="str">
        <f aca="false">IF(F162&lt;&gt;AF162,F162&amp;CHAR(10)&amp;AF162,F162)</f>
        <v>**Vacant-Blas, J.
Blas, Joanne M.</v>
      </c>
      <c r="BG162" s="13" t="str">
        <f aca="false">IF(G162&lt;&gt;AG162,TEXT(G162,"MM/DD/YY")&amp;CHAR(10)&amp;TEXT(AG162,"MM/DD/YY"),G162)</f>
        <v>-
07/03/23</v>
      </c>
      <c r="BH162" s="17" t="str">
        <f aca="false">IF(H162&lt;&gt;AH162,H162&amp;CHAR(10)&amp;AH162,H162)</f>
        <v>F-15</v>
      </c>
      <c r="BI162" s="13" t="str">
        <f aca="false">IF(I162&lt;&gt;AI162,TEXT(I162,"MM/DD/YY")&amp;CHAR(10)&amp;TEXT(AI162,"MM/DD/YY"),I162)</f>
        <v>-
05/02/24</v>
      </c>
      <c r="BJ162" s="18" t="n">
        <f aca="false">IF(J162&lt;&gt;AJ162,TEXT(J162,"$###,###")&amp;CHAR(10)&amp;TEXT(AJ162,"$###,###"),J162)</f>
        <v>45367</v>
      </c>
      <c r="BK162" s="18" t="n">
        <f aca="false">IF(K162&lt;&gt;AK162,TEXT(K162,"$###,###")&amp;CHAR(10)&amp;TEXT(AK162,"$###,###"),K162)</f>
        <v>13352</v>
      </c>
      <c r="BL162" s="18" t="n">
        <f aca="false">IF(AND(L162&lt;&gt;"-",L162&lt;&gt;AL162),TEXT(L162,"$###,##0")&amp;CHAR(10)&amp;TEXT(AL162,"$###,##0"),L162)</f>
        <v>0</v>
      </c>
      <c r="BM162" s="18" t="n">
        <f aca="false">IF(M162&lt;&gt;AM162,TEXT(M162,"$###,###")&amp;CHAR(10)&amp;TEXT(AM162,"$###,###"),M162)</f>
        <v>658</v>
      </c>
      <c r="BN162" s="18" t="n">
        <f aca="false">IF(AND(N162&lt;&gt;"-",N162&lt;&gt;AN162),TEXT(N162,"$###,##0")&amp;CHAR(10)&amp;TEXT(AN162,"$###,##0"),N162)</f>
        <v>187</v>
      </c>
      <c r="BO162" s="18" t="n">
        <f aca="false">IF(AND(O162&lt;&gt;"-",O162&lt;&gt;AO162),TEXT(O162,"$###,##0")&amp;CHAR(10)&amp;TEXT(AO162,"$###,##0"),O162)</f>
        <v>3994</v>
      </c>
      <c r="BP162" s="18" t="n">
        <f aca="false">IF(AND(P162&lt;&gt;"-",P162&lt;&gt;AP162),TEXT(P162,"$###,##0")&amp;CHAR(10)&amp;TEXT(AP162,"$###,##0"),P162)</f>
        <v>298</v>
      </c>
      <c r="BQ162" s="17" t="n">
        <f aca="false">IF(Q162&lt;&gt;AQ162,Q162&amp;CHAR(10)&amp;AQ162,Q162)</f>
        <v>26</v>
      </c>
      <c r="BR162" s="18" t="n">
        <f aca="false">IF(R162&lt;&gt;AR162,TEXT(R162,"$###,###")&amp;CHAR(10)&amp;TEXT(AR162,"$###,###"),R162)</f>
        <v>18488</v>
      </c>
      <c r="BS162" s="18" t="n">
        <f aca="false">IF(S162&lt;&gt;AS162,TEXT(S162,"$###,###")&amp;CHAR(10)&amp;TEXT(AS162,"$###,###"),S162)</f>
        <v>63855</v>
      </c>
    </row>
    <row r="163" customFormat="false" ht="23.85" hidden="false" customHeight="false" outlineLevel="0" collapsed="false">
      <c r="A163" s="10" t="n">
        <v>53</v>
      </c>
      <c r="B163" s="11" t="s">
        <v>583</v>
      </c>
      <c r="C163" s="11" t="n">
        <v>3070</v>
      </c>
      <c r="D163" s="12" t="s">
        <v>584</v>
      </c>
      <c r="E163" s="12" t="s">
        <v>585</v>
      </c>
      <c r="F163" s="12" t="s">
        <v>586</v>
      </c>
      <c r="G163" s="13" t="n">
        <v>40224</v>
      </c>
      <c r="H163" s="11" t="s">
        <v>587</v>
      </c>
      <c r="I163" s="13" t="n">
        <v>45589</v>
      </c>
      <c r="J163" s="14" t="n">
        <v>47891</v>
      </c>
      <c r="K163" s="14" t="n">
        <v>14094</v>
      </c>
      <c r="L163" s="14" t="n">
        <v>0</v>
      </c>
      <c r="M163" s="14" t="n">
        <v>694</v>
      </c>
      <c r="N163" s="14" t="n">
        <v>187</v>
      </c>
      <c r="O163" s="14" t="n">
        <v>0</v>
      </c>
      <c r="P163" s="14" t="n">
        <v>393</v>
      </c>
      <c r="Q163" s="11" t="n">
        <v>26</v>
      </c>
      <c r="R163" s="14" t="n">
        <v>15369</v>
      </c>
      <c r="S163" s="14" t="n">
        <v>63260</v>
      </c>
      <c r="X163" s="0" t="str">
        <f aca="false">B163</f>
        <v>ASD020</v>
      </c>
      <c r="Y163" s="15" t="n">
        <f aca="false">(B163=AB163)</f>
        <v>1</v>
      </c>
      <c r="AA163" s="12" t="n">
        <v>53</v>
      </c>
      <c r="AB163" s="11" t="s">
        <v>583</v>
      </c>
      <c r="AC163" s="11" t="n">
        <v>3070</v>
      </c>
      <c r="AD163" s="12" t="s">
        <v>584</v>
      </c>
      <c r="AE163" s="12" t="s">
        <v>585</v>
      </c>
      <c r="AF163" s="12" t="s">
        <v>586</v>
      </c>
      <c r="AG163" s="13" t="n">
        <v>40224</v>
      </c>
      <c r="AH163" s="11" t="s">
        <v>587</v>
      </c>
      <c r="AI163" s="13" t="n">
        <v>45589</v>
      </c>
      <c r="AJ163" s="14" t="n">
        <v>47891</v>
      </c>
      <c r="AK163" s="14" t="n">
        <v>14094</v>
      </c>
      <c r="AL163" s="14" t="n">
        <v>0</v>
      </c>
      <c r="AM163" s="14" t="n">
        <v>694</v>
      </c>
      <c r="AN163" s="14" t="n">
        <v>187</v>
      </c>
      <c r="AO163" s="14" t="n">
        <v>0</v>
      </c>
      <c r="AP163" s="14" t="n">
        <v>0</v>
      </c>
      <c r="AQ163" s="11" t="n">
        <v>26</v>
      </c>
      <c r="AR163" s="14" t="n">
        <v>14976</v>
      </c>
      <c r="AS163" s="14" t="n">
        <v>62867</v>
      </c>
      <c r="BA163" s="16" t="n">
        <f aca="false">IF(A167&lt;&gt;AA167,A167&amp;"/"&amp;AA167,A167)</f>
        <v>170</v>
      </c>
      <c r="BB163" s="16" t="str">
        <f aca="false">IF(B163&lt;&gt;AB163,B163&amp;CHAR(10)&amp;AB163,B163)</f>
        <v>ASD020</v>
      </c>
      <c r="BC163" s="16" t="n">
        <f aca="false">IF(C163&lt;&gt;AC163,C163&amp;CHAR(10)&amp;AC163,C163)</f>
        <v>3070</v>
      </c>
      <c r="BD163" s="16" t="str">
        <f aca="false">IF(D163&lt;&gt;AD163,D163&amp;CHAR(10)&amp;AD163,D163)</f>
        <v>Environmental Health and Safety</v>
      </c>
      <c r="BE163" s="16" t="str">
        <f aca="false">IF(E163&lt;&gt;AE163,E163&amp;CHAR(10)&amp;AE163,E163)</f>
        <v>Safety Inspector I</v>
      </c>
      <c r="BF163" s="16" t="str">
        <f aca="false">IF(F163&lt;&gt;AF163,F163&amp;CHAR(10)&amp;AF163,F163)</f>
        <v>Diaz, John L.</v>
      </c>
      <c r="BG163" s="13" t="n">
        <f aca="false">IF(G163&lt;&gt;AG163,TEXT(G163,"MM/DD/YY")&amp;CHAR(10)&amp;TEXT(AG163,"MM/DD/YY"),G163)</f>
        <v>40224</v>
      </c>
      <c r="BH163" s="17" t="str">
        <f aca="false">IF(H163&lt;&gt;AH163,H163&amp;CHAR(10)&amp;AH163,H163)</f>
        <v>I-10</v>
      </c>
      <c r="BI163" s="13" t="n">
        <f aca="false">IF(I163&lt;&gt;AI163,TEXT(I163,"MM/DD/YY")&amp;CHAR(10)&amp;TEXT(AI163,"MM/DD/YY"),I163)</f>
        <v>45589</v>
      </c>
      <c r="BJ163" s="18" t="n">
        <f aca="false">IF(J163&lt;&gt;AJ163,TEXT(J163,"$###,###")&amp;CHAR(10)&amp;TEXT(AJ163,"$###,###"),J163)</f>
        <v>47891</v>
      </c>
      <c r="BK163" s="18" t="n">
        <f aca="false">IF(K163&lt;&gt;AK163,TEXT(K163,"$###,###")&amp;CHAR(10)&amp;TEXT(AK163,"$###,###"),K163)</f>
        <v>14094</v>
      </c>
      <c r="BL163" s="18" t="n">
        <f aca="false">IF(AND(L163&lt;&gt;"-",L163&lt;&gt;AL163),TEXT(L163,"$###,##0")&amp;CHAR(10)&amp;TEXT(AL163,"$###,##0"),L163)</f>
        <v>0</v>
      </c>
      <c r="BM163" s="18" t="n">
        <f aca="false">IF(M163&lt;&gt;AM163,TEXT(M163,"$###,###")&amp;CHAR(10)&amp;TEXT(AM163,"$###,###"),M163)</f>
        <v>694</v>
      </c>
      <c r="BN163" s="18" t="n">
        <f aca="false">IF(AND(N163&lt;&gt;"-",N163&lt;&gt;AN163),TEXT(N163,"$###,##0")&amp;CHAR(10)&amp;TEXT(AN163,"$###,##0"),N163)</f>
        <v>187</v>
      </c>
      <c r="BO163" s="18" t="n">
        <f aca="false">IF(AND(O163&lt;&gt;"-",O163&lt;&gt;AO163),TEXT(O163,"$###,##0")&amp;CHAR(10)&amp;TEXT(AO163,"$###,##0"),O163)</f>
        <v>0</v>
      </c>
      <c r="BP163" s="18" t="str">
        <f aca="false">IF(AND(P163&lt;&gt;"-",P163&lt;&gt;AP163),TEXT(P163,"$###,##0")&amp;CHAR(10)&amp;TEXT(AP163,"$###,##0"),P163)</f>
        <v>$393
$0</v>
      </c>
      <c r="BQ163" s="17" t="n">
        <f aca="false">IF(Q163&lt;&gt;AQ163,Q163&amp;CHAR(10)&amp;AQ163,Q163)</f>
        <v>26</v>
      </c>
      <c r="BR163" s="18" t="str">
        <f aca="false">IF(R163&lt;&gt;AR163,TEXT(R163,"$###,###")&amp;CHAR(10)&amp;TEXT(AR163,"$###,###"),R163)</f>
        <v>$15,369
$14,976</v>
      </c>
      <c r="BS163" s="18" t="str">
        <f aca="false">IF(S163&lt;&gt;AS163,TEXT(S163,"$###,###")&amp;CHAR(10)&amp;TEXT(AS163,"$###,###"),S163)</f>
        <v>$63,260
$62,867</v>
      </c>
    </row>
    <row r="164" customFormat="false" ht="23.85" hidden="false" customHeight="false" outlineLevel="0" collapsed="false">
      <c r="A164" s="10" t="n">
        <v>11</v>
      </c>
      <c r="B164" s="11" t="s">
        <v>588</v>
      </c>
      <c r="C164" s="11" t="n">
        <v>1060</v>
      </c>
      <c r="D164" s="12" t="s">
        <v>542</v>
      </c>
      <c r="E164" s="12" t="s">
        <v>87</v>
      </c>
      <c r="F164" s="12" t="s">
        <v>589</v>
      </c>
      <c r="G164" s="13" t="n">
        <v>44480</v>
      </c>
      <c r="H164" s="11" t="s">
        <v>89</v>
      </c>
      <c r="I164" s="13" t="n">
        <v>45658</v>
      </c>
      <c r="J164" s="14" t="n">
        <v>94029</v>
      </c>
      <c r="K164" s="14" t="n">
        <v>27673</v>
      </c>
      <c r="L164" s="14" t="n">
        <v>495</v>
      </c>
      <c r="M164" s="14" t="n">
        <v>1363</v>
      </c>
      <c r="N164" s="14" t="n">
        <v>187</v>
      </c>
      <c r="O164" s="14" t="n">
        <v>6116</v>
      </c>
      <c r="P164" s="14" t="n">
        <v>298</v>
      </c>
      <c r="Q164" s="11" t="n">
        <v>26</v>
      </c>
      <c r="R164" s="14" t="n">
        <v>36132</v>
      </c>
      <c r="S164" s="14" t="n">
        <v>130161</v>
      </c>
      <c r="X164" s="0" t="str">
        <f aca="false">B164</f>
        <v>ASD021</v>
      </c>
      <c r="Y164" s="15" t="n">
        <f aca="false">(B164=AB164)</f>
        <v>1</v>
      </c>
      <c r="AA164" s="12" t="n">
        <v>11</v>
      </c>
      <c r="AB164" s="11" t="s">
        <v>588</v>
      </c>
      <c r="AC164" s="11" t="n">
        <v>1060</v>
      </c>
      <c r="AD164" s="12" t="s">
        <v>542</v>
      </c>
      <c r="AE164" s="12" t="s">
        <v>87</v>
      </c>
      <c r="AF164" s="12" t="s">
        <v>589</v>
      </c>
      <c r="AG164" s="13" t="n">
        <v>44480</v>
      </c>
      <c r="AH164" s="11" t="s">
        <v>590</v>
      </c>
      <c r="AI164" s="13" t="n">
        <v>45292</v>
      </c>
      <c r="AJ164" s="14" t="n">
        <v>85932</v>
      </c>
      <c r="AK164" s="14" t="n">
        <v>25290</v>
      </c>
      <c r="AL164" s="14" t="n">
        <v>495</v>
      </c>
      <c r="AM164" s="14" t="n">
        <v>1246</v>
      </c>
      <c r="AN164" s="14" t="n">
        <v>187</v>
      </c>
      <c r="AO164" s="14" t="n">
        <v>6116</v>
      </c>
      <c r="AP164" s="14" t="n">
        <v>298</v>
      </c>
      <c r="AQ164" s="11" t="n">
        <v>26</v>
      </c>
      <c r="AR164" s="14" t="n">
        <v>33632</v>
      </c>
      <c r="AS164" s="14" t="n">
        <v>119564</v>
      </c>
      <c r="BA164" s="16" t="n">
        <f aca="false">IF(A168&lt;&gt;AA168,A168&amp;"/"&amp;AA168,A168)</f>
        <v>37</v>
      </c>
      <c r="BB164" s="16" t="str">
        <f aca="false">IF(B164&lt;&gt;AB164,B164&amp;CHAR(10)&amp;AB164,B164)</f>
        <v>ASD021</v>
      </c>
      <c r="BC164" s="16" t="n">
        <f aca="false">IF(C164&lt;&gt;AC164,C164&amp;CHAR(10)&amp;AC164,C164)</f>
        <v>1060</v>
      </c>
      <c r="BD164" s="16" t="str">
        <f aca="false">IF(D164&lt;&gt;AD164,D164&amp;CHAR(10)&amp;AD164,D164)</f>
        <v>Planning and Development</v>
      </c>
      <c r="BE164" s="16" t="str">
        <f aca="false">IF(E164&lt;&gt;AE164,E164&amp;CHAR(10)&amp;AE164,E164)</f>
        <v>Assistant Director</v>
      </c>
      <c r="BF164" s="16" t="str">
        <f aca="false">IF(F164&lt;&gt;AF164,F164&amp;CHAR(10)&amp;AF164,F164)</f>
        <v>Ulloa-Heath, Julie</v>
      </c>
      <c r="BG164" s="13" t="n">
        <f aca="false">IF(G164&lt;&gt;AG164,TEXT(G164,"MM/DD/YY")&amp;CHAR(10)&amp;TEXT(AG164,"MM/DD/YY"),G164)</f>
        <v>44480</v>
      </c>
      <c r="BH164" s="17" t="str">
        <f aca="false">IF(H164&lt;&gt;AH164,H164&amp;CHAR(10)&amp;AH164,H164)</f>
        <v>P-1-a
O-3-d</v>
      </c>
      <c r="BI164" s="13" t="str">
        <f aca="false">IF(I164&lt;&gt;AI164,TEXT(I164,"MM/DD/YY")&amp;CHAR(10)&amp;TEXT(AI164,"MM/DD/YY"),I164)</f>
        <v>01/01/25
01/01/24</v>
      </c>
      <c r="BJ164" s="18" t="str">
        <f aca="false">IF(J164&lt;&gt;AJ164,TEXT(J164,"$###,###")&amp;CHAR(10)&amp;TEXT(AJ164,"$###,###"),J164)</f>
        <v>$94,029
$85,932</v>
      </c>
      <c r="BK164" s="18" t="str">
        <f aca="false">IF(K164&lt;&gt;AK164,TEXT(K164,"$###,###")&amp;CHAR(10)&amp;TEXT(AK164,"$###,###"),K164)</f>
        <v>$27,673
$25,290</v>
      </c>
      <c r="BL164" s="18" t="n">
        <f aca="false">IF(AND(L164&lt;&gt;"-",L164&lt;&gt;AL164),TEXT(L164,"$###,##0")&amp;CHAR(10)&amp;TEXT(AL164,"$###,##0"),L164)</f>
        <v>495</v>
      </c>
      <c r="BM164" s="18" t="str">
        <f aca="false">IF(M164&lt;&gt;AM164,TEXT(M164,"$###,###")&amp;CHAR(10)&amp;TEXT(AM164,"$###,###"),M164)</f>
        <v>$1,363
$1,246</v>
      </c>
      <c r="BN164" s="18" t="n">
        <f aca="false">IF(AND(N164&lt;&gt;"-",N164&lt;&gt;AN164),TEXT(N164,"$###,##0")&amp;CHAR(10)&amp;TEXT(AN164,"$###,##0"),N164)</f>
        <v>187</v>
      </c>
      <c r="BO164" s="18" t="n">
        <f aca="false">IF(AND(O164&lt;&gt;"-",O164&lt;&gt;AO164),TEXT(O164,"$###,##0")&amp;CHAR(10)&amp;TEXT(AO164,"$###,##0"),O164)</f>
        <v>6116</v>
      </c>
      <c r="BP164" s="18" t="n">
        <f aca="false">IF(AND(P164&lt;&gt;"-",P164&lt;&gt;AP164),TEXT(P164,"$###,##0")&amp;CHAR(10)&amp;TEXT(AP164,"$###,##0"),P164)</f>
        <v>298</v>
      </c>
      <c r="BQ164" s="17" t="n">
        <f aca="false">IF(Q164&lt;&gt;AQ164,Q164&amp;CHAR(10)&amp;AQ164,Q164)</f>
        <v>26</v>
      </c>
      <c r="BR164" s="18" t="str">
        <f aca="false">IF(R164&lt;&gt;AR164,TEXT(R164,"$###,###")&amp;CHAR(10)&amp;TEXT(AR164,"$###,###"),R164)</f>
        <v>$36,132
$33,632</v>
      </c>
      <c r="BS164" s="18" t="str">
        <f aca="false">IF(S164&lt;&gt;AS164,TEXT(S164,"$###,###")&amp;CHAR(10)&amp;TEXT(AS164,"$###,###"),S164)</f>
        <v>$130,161
$119,564</v>
      </c>
    </row>
    <row r="165" customFormat="false" ht="23.85" hidden="false" customHeight="false" outlineLevel="0" collapsed="false">
      <c r="A165" s="10" t="n">
        <v>14</v>
      </c>
      <c r="B165" s="11" t="s">
        <v>591</v>
      </c>
      <c r="C165" s="11" t="n">
        <v>1065</v>
      </c>
      <c r="D165" s="12" t="s">
        <v>568</v>
      </c>
      <c r="E165" s="12" t="s">
        <v>592</v>
      </c>
      <c r="F165" s="12" t="s">
        <v>593</v>
      </c>
      <c r="G165" s="13" t="n">
        <v>45236</v>
      </c>
      <c r="H165" s="11" t="s">
        <v>594</v>
      </c>
      <c r="I165" s="13" t="n">
        <v>45602</v>
      </c>
      <c r="J165" s="14" t="n">
        <v>32355</v>
      </c>
      <c r="K165" s="14" t="n">
        <v>9522</v>
      </c>
      <c r="L165" s="14" t="n">
        <v>495</v>
      </c>
      <c r="M165" s="14" t="n">
        <v>469</v>
      </c>
      <c r="N165" s="14" t="n">
        <v>187</v>
      </c>
      <c r="O165" s="14" t="n">
        <v>0</v>
      </c>
      <c r="P165" s="14" t="n">
        <v>0</v>
      </c>
      <c r="Q165" s="11" t="n">
        <v>26</v>
      </c>
      <c r="R165" s="14" t="n">
        <v>10673</v>
      </c>
      <c r="S165" s="14" t="n">
        <v>43028</v>
      </c>
      <c r="X165" s="0" t="str">
        <f aca="false">B165</f>
        <v>ASD022</v>
      </c>
      <c r="Y165" s="15" t="n">
        <f aca="false">(B165=AB165)</f>
        <v>1</v>
      </c>
      <c r="AA165" s="12" t="n">
        <v>14</v>
      </c>
      <c r="AB165" s="11" t="s">
        <v>591</v>
      </c>
      <c r="AC165" s="11" t="n">
        <v>1065</v>
      </c>
      <c r="AD165" s="12" t="s">
        <v>568</v>
      </c>
      <c r="AE165" s="12" t="s">
        <v>592</v>
      </c>
      <c r="AF165" s="12" t="s">
        <v>593</v>
      </c>
      <c r="AG165" s="13" t="n">
        <v>45236</v>
      </c>
      <c r="AH165" s="11" t="s">
        <v>594</v>
      </c>
      <c r="AI165" s="13" t="n">
        <v>45602</v>
      </c>
      <c r="AJ165" s="14" t="n">
        <v>32355</v>
      </c>
      <c r="AK165" s="14" t="n">
        <v>9522</v>
      </c>
      <c r="AL165" s="14" t="n">
        <v>495</v>
      </c>
      <c r="AM165" s="14" t="n">
        <v>469</v>
      </c>
      <c r="AN165" s="14" t="n">
        <v>0</v>
      </c>
      <c r="AO165" s="14" t="n">
        <v>0</v>
      </c>
      <c r="AP165" s="14" t="n">
        <v>0</v>
      </c>
      <c r="AQ165" s="11" t="n">
        <v>26</v>
      </c>
      <c r="AR165" s="14" t="n">
        <v>10486</v>
      </c>
      <c r="AS165" s="14" t="n">
        <v>42841</v>
      </c>
      <c r="BA165" s="16" t="n">
        <f aca="false">IF(A169&lt;&gt;AA169,A169&amp;"/"&amp;AA169,A169)</f>
        <v>15</v>
      </c>
      <c r="BB165" s="16" t="str">
        <f aca="false">IF(B165&lt;&gt;AB165,B165&amp;CHAR(10)&amp;AB165,B165)</f>
        <v>ASD022</v>
      </c>
      <c r="BC165" s="16" t="n">
        <f aca="false">IF(C165&lt;&gt;AC165,C165&amp;CHAR(10)&amp;AC165,C165)</f>
        <v>1065</v>
      </c>
      <c r="BD165" s="16" t="str">
        <f aca="false">IF(D165&lt;&gt;AD165,D165&amp;CHAR(10)&amp;AD165,D165)</f>
        <v>Facilities</v>
      </c>
      <c r="BE165" s="16" t="str">
        <f aca="false">IF(E165&lt;&gt;AE165,E165&amp;CHAR(10)&amp;AE165,E165)</f>
        <v>Maintenance Worker</v>
      </c>
      <c r="BF165" s="16" t="str">
        <f aca="false">IF(F165&lt;&gt;AF165,F165&amp;CHAR(10)&amp;AF165,F165)</f>
        <v>Ramirez, Richard E.</v>
      </c>
      <c r="BG165" s="13" t="n">
        <f aca="false">IF(G165&lt;&gt;AG165,TEXT(G165,"MM/DD/YY")&amp;CHAR(10)&amp;TEXT(AG165,"MM/DD/YY"),G165)</f>
        <v>45236</v>
      </c>
      <c r="BH165" s="17" t="str">
        <f aca="false">IF(H165&lt;&gt;AH165,H165&amp;CHAR(10)&amp;AH165,H165)</f>
        <v>H-1</v>
      </c>
      <c r="BI165" s="13" t="n">
        <f aca="false">IF(I165&lt;&gt;AI165,TEXT(I165,"MM/DD/YY")&amp;CHAR(10)&amp;TEXT(AI165,"MM/DD/YY"),I165)</f>
        <v>45602</v>
      </c>
      <c r="BJ165" s="18" t="n">
        <f aca="false">IF(J165&lt;&gt;AJ165,TEXT(J165,"$###,###")&amp;CHAR(10)&amp;TEXT(AJ165,"$###,###"),J165)</f>
        <v>32355</v>
      </c>
      <c r="BK165" s="18" t="n">
        <f aca="false">IF(K165&lt;&gt;AK165,TEXT(K165,"$###,###")&amp;CHAR(10)&amp;TEXT(AK165,"$###,###"),K165)</f>
        <v>9522</v>
      </c>
      <c r="BL165" s="18" t="n">
        <f aca="false">IF(AND(L165&lt;&gt;"-",L165&lt;&gt;AL165),TEXT(L165,"$###,##0")&amp;CHAR(10)&amp;TEXT(AL165,"$###,##0"),L165)</f>
        <v>495</v>
      </c>
      <c r="BM165" s="18" t="n">
        <f aca="false">IF(M165&lt;&gt;AM165,TEXT(M165,"$###,###")&amp;CHAR(10)&amp;TEXT(AM165,"$###,###"),M165)</f>
        <v>469</v>
      </c>
      <c r="BN165" s="18" t="str">
        <f aca="false">IF(AND(N165&lt;&gt;"-",N165&lt;&gt;AN165),TEXT(N165,"$###,##0")&amp;CHAR(10)&amp;TEXT(AN165,"$###,##0"),N165)</f>
        <v>$187
$0</v>
      </c>
      <c r="BO165" s="18" t="n">
        <f aca="false">IF(AND(O165&lt;&gt;"-",O165&lt;&gt;AO165),TEXT(O165,"$###,##0")&amp;CHAR(10)&amp;TEXT(AO165,"$###,##0"),O165)</f>
        <v>0</v>
      </c>
      <c r="BP165" s="18" t="n">
        <f aca="false">IF(AND(P165&lt;&gt;"-",P165&lt;&gt;AP165),TEXT(P165,"$###,##0")&amp;CHAR(10)&amp;TEXT(AP165,"$###,##0"),P165)</f>
        <v>0</v>
      </c>
      <c r="BQ165" s="17" t="n">
        <f aca="false">IF(Q165&lt;&gt;AQ165,Q165&amp;CHAR(10)&amp;AQ165,Q165)</f>
        <v>26</v>
      </c>
      <c r="BR165" s="18" t="str">
        <f aca="false">IF(R165&lt;&gt;AR165,TEXT(R165,"$###,###")&amp;CHAR(10)&amp;TEXT(AR165,"$###,###"),R165)</f>
        <v>$10,673
$10,486</v>
      </c>
      <c r="BS165" s="18" t="str">
        <f aca="false">IF(S165&lt;&gt;AS165,TEXT(S165,"$###,###")&amp;CHAR(10)&amp;TEXT(AS165,"$###,###"),S165)</f>
        <v>$43,028
$42,841</v>
      </c>
    </row>
    <row r="166" customFormat="false" ht="23.85" hidden="false" customHeight="false" outlineLevel="0" collapsed="false">
      <c r="A166" s="10" t="n">
        <v>227</v>
      </c>
      <c r="B166" s="11" t="s">
        <v>595</v>
      </c>
      <c r="C166" s="11" t="n">
        <v>1065</v>
      </c>
      <c r="D166" s="12" t="s">
        <v>568</v>
      </c>
      <c r="E166" s="12" t="s">
        <v>596</v>
      </c>
      <c r="F166" s="12" t="s">
        <v>532</v>
      </c>
      <c r="G166" s="13" t="s">
        <v>66</v>
      </c>
      <c r="H166" s="11" t="s">
        <v>597</v>
      </c>
      <c r="I166" s="13" t="s">
        <v>66</v>
      </c>
      <c r="J166" s="14" t="n">
        <v>23229</v>
      </c>
      <c r="K166" s="14" t="n">
        <v>6836</v>
      </c>
      <c r="L166" s="14" t="n">
        <v>495</v>
      </c>
      <c r="M166" s="14" t="n">
        <v>337</v>
      </c>
      <c r="N166" s="14" t="n">
        <v>0</v>
      </c>
      <c r="O166" s="14" t="n">
        <v>9339</v>
      </c>
      <c r="P166" s="14" t="n">
        <v>530</v>
      </c>
      <c r="Q166" s="11" t="n">
        <v>26</v>
      </c>
      <c r="R166" s="14" t="n">
        <v>17537</v>
      </c>
      <c r="S166" s="14" t="n">
        <v>40766</v>
      </c>
      <c r="X166" s="0" t="str">
        <f aca="false">B166</f>
        <v>ASD023</v>
      </c>
      <c r="Y166" s="15" t="n">
        <f aca="false">(B166=AB166)</f>
        <v>0</v>
      </c>
      <c r="AA166" s="12"/>
      <c r="AB166" s="11"/>
      <c r="AC166" s="11"/>
      <c r="AD166" s="12"/>
      <c r="AE166" s="12"/>
      <c r="AF166" s="12"/>
      <c r="AG166" s="13"/>
      <c r="AH166" s="11"/>
      <c r="AI166" s="13"/>
      <c r="AJ166" s="14"/>
      <c r="AK166" s="14"/>
      <c r="AL166" s="14"/>
      <c r="AM166" s="14"/>
      <c r="AN166" s="14"/>
      <c r="AO166" s="14"/>
      <c r="AP166" s="14"/>
      <c r="AQ166" s="11"/>
      <c r="AR166" s="14"/>
      <c r="AS166" s="14"/>
      <c r="BA166" s="16" t="str">
        <f aca="false">IF(A171&lt;&gt;AA170,A171&amp;"/"&amp;AA170,A171)</f>
        <v>17/16</v>
      </c>
      <c r="BB166" s="16" t="str">
        <f aca="false">IF(B166&lt;&gt;AB166,B166&amp;CHAR(10)&amp;AB166,B166)</f>
        <v>ASD023
</v>
      </c>
      <c r="BC166" s="16" t="str">
        <f aca="false">IF(C166&lt;&gt;AC166,C166&amp;CHAR(10)&amp;AC166,C166)</f>
        <v>1065
</v>
      </c>
      <c r="BD166" s="16" t="str">
        <f aca="false">IF(D166&lt;&gt;AD166,D166&amp;CHAR(10)&amp;AD166,D166)</f>
        <v>Facilities
</v>
      </c>
      <c r="BE166" s="16" t="str">
        <f aca="false">IF(E166&lt;&gt;AE166,E166&amp;CHAR(10)&amp;AE166,E166)</f>
        <v>Maintenance Custodian
</v>
      </c>
      <c r="BF166" s="16" t="str">
        <f aca="false">IF(F166&lt;&gt;AF166,F166&amp;CHAR(10)&amp;AF166,F166)</f>
        <v>**Vacant-Growth
</v>
      </c>
      <c r="BG166" s="13" t="str">
        <f aca="false">IF(G166&lt;&gt;AG166,TEXT(G166,"MM/DD/YY")&amp;CHAR(10)&amp;TEXT(AG166,"MM/DD/YY"),G166)</f>
        <v>-
12/30/99</v>
      </c>
      <c r="BH166" s="17" t="str">
        <f aca="false">IF(H166&lt;&gt;AH166,H166&amp;CHAR(10)&amp;AH166,H166)</f>
        <v>D1
</v>
      </c>
      <c r="BI166" s="13" t="str">
        <f aca="false">IF(I166&lt;&gt;AI166,TEXT(I166,"MM/DD/YY")&amp;CHAR(10)&amp;TEXT(AI166,"MM/DD/YY"),I166)</f>
        <v>-
12/30/99</v>
      </c>
      <c r="BJ166" s="18" t="str">
        <f aca="false">IF(J166&lt;&gt;AJ166,TEXT(J166,"$###,###")&amp;CHAR(10)&amp;TEXT(AJ166,"$###,###"),J166)</f>
        <v>$23,229
$</v>
      </c>
      <c r="BK166" s="18" t="str">
        <f aca="false">IF(K166&lt;&gt;AK166,TEXT(K166,"$###,###")&amp;CHAR(10)&amp;TEXT(AK166,"$###,###"),K166)</f>
        <v>$6,836
$</v>
      </c>
      <c r="BL166" s="18" t="str">
        <f aca="false">IF(AND(L166&lt;&gt;"-",L166&lt;&gt;AL166),TEXT(L166,"$###,##0")&amp;CHAR(10)&amp;TEXT(AL166,"$###,##0"),L166)</f>
        <v>$495
$0</v>
      </c>
      <c r="BM166" s="18" t="str">
        <f aca="false">IF(M166&lt;&gt;AM166,TEXT(M166,"$###,###")&amp;CHAR(10)&amp;TEXT(AM166,"$###,###"),M166)</f>
        <v>$337
$</v>
      </c>
      <c r="BN166" s="18" t="n">
        <f aca="false">IF(AND(N166&lt;&gt;"-",N166&lt;&gt;AN166),TEXT(N166,"$###,##0")&amp;CHAR(10)&amp;TEXT(AN166,"$###,##0"),N166)</f>
        <v>0</v>
      </c>
      <c r="BO166" s="18" t="str">
        <f aca="false">IF(AND(O166&lt;&gt;"-",O166&lt;&gt;AO166),TEXT(O166,"$###,##0")&amp;CHAR(10)&amp;TEXT(AO166,"$###,##0"),O166)</f>
        <v>$9,339
$0</v>
      </c>
      <c r="BP166" s="18" t="str">
        <f aca="false">IF(AND(P166&lt;&gt;"-",P166&lt;&gt;AP166),TEXT(P166,"$###,##0")&amp;CHAR(10)&amp;TEXT(AP166,"$###,##0"),P166)</f>
        <v>$530
$0</v>
      </c>
      <c r="BQ166" s="17" t="str">
        <f aca="false">IF(Q166&lt;&gt;AQ166,Q166&amp;CHAR(10)&amp;AQ166,Q166)</f>
        <v>26
</v>
      </c>
      <c r="BR166" s="18" t="str">
        <f aca="false">IF(R166&lt;&gt;AR166,TEXT(R166,"$###,###")&amp;CHAR(10)&amp;TEXT(AR166,"$###,###"),R166)</f>
        <v>$17,537
$</v>
      </c>
      <c r="BS166" s="18" t="str">
        <f aca="false">IF(S166&lt;&gt;AS166,TEXT(S166,"$###,###")&amp;CHAR(10)&amp;TEXT(AS166,"$###,###"),S166)</f>
        <v>$40,766
$</v>
      </c>
    </row>
    <row r="167" customFormat="false" ht="12.8" hidden="false" customHeight="false" outlineLevel="0" collapsed="false">
      <c r="A167" s="10" t="n">
        <v>170</v>
      </c>
      <c r="B167" s="11" t="s">
        <v>598</v>
      </c>
      <c r="C167" s="11" t="n">
        <v>3020</v>
      </c>
      <c r="D167" s="12" t="s">
        <v>546</v>
      </c>
      <c r="E167" s="12" t="s">
        <v>557</v>
      </c>
      <c r="F167" s="12" t="s">
        <v>599</v>
      </c>
      <c r="G167" s="13" t="s">
        <v>66</v>
      </c>
      <c r="H167" s="11" t="s">
        <v>600</v>
      </c>
      <c r="I167" s="13" t="s">
        <v>66</v>
      </c>
      <c r="J167" s="14" t="n">
        <v>45661</v>
      </c>
      <c r="K167" s="14" t="n">
        <v>13438</v>
      </c>
      <c r="L167" s="14" t="n">
        <v>495</v>
      </c>
      <c r="M167" s="14" t="n">
        <v>662</v>
      </c>
      <c r="N167" s="14" t="n">
        <v>187</v>
      </c>
      <c r="O167" s="14" t="n">
        <v>9339</v>
      </c>
      <c r="P167" s="14" t="n">
        <v>530</v>
      </c>
      <c r="Q167" s="11" t="n">
        <v>26</v>
      </c>
      <c r="R167" s="14" t="n">
        <v>24651</v>
      </c>
      <c r="S167" s="14" t="n">
        <v>70312</v>
      </c>
      <c r="X167" s="0" t="str">
        <f aca="false">B167</f>
        <v>ASD025</v>
      </c>
      <c r="Y167" s="15" t="n">
        <f aca="false">(B167=AB167)</f>
        <v>1</v>
      </c>
      <c r="AA167" s="12" t="n">
        <v>170</v>
      </c>
      <c r="AB167" s="11" t="s">
        <v>598</v>
      </c>
      <c r="AC167" s="11" t="n">
        <v>3020</v>
      </c>
      <c r="AD167" s="12" t="s">
        <v>546</v>
      </c>
      <c r="AE167" s="12" t="s">
        <v>557</v>
      </c>
      <c r="AF167" s="12" t="s">
        <v>599</v>
      </c>
      <c r="AG167" s="13" t="s">
        <v>66</v>
      </c>
      <c r="AH167" s="11" t="s">
        <v>600</v>
      </c>
      <c r="AI167" s="13" t="s">
        <v>66</v>
      </c>
      <c r="AJ167" s="14" t="n">
        <v>45661</v>
      </c>
      <c r="AK167" s="14" t="n">
        <v>13438</v>
      </c>
      <c r="AL167" s="14" t="n">
        <v>495</v>
      </c>
      <c r="AM167" s="14" t="n">
        <v>662</v>
      </c>
      <c r="AN167" s="14" t="n">
        <v>187</v>
      </c>
      <c r="AO167" s="14" t="n">
        <v>9339</v>
      </c>
      <c r="AP167" s="14" t="n">
        <v>530</v>
      </c>
      <c r="AQ167" s="11" t="n">
        <v>26</v>
      </c>
      <c r="AR167" s="14" t="n">
        <v>24651</v>
      </c>
      <c r="AS167" s="14" t="n">
        <v>70312</v>
      </c>
      <c r="BA167" s="16" t="str">
        <f aca="false">IF(A172&lt;&gt;AA171,A172&amp;"/"&amp;AA171,A172)</f>
        <v>38/17</v>
      </c>
      <c r="BB167" s="16" t="str">
        <f aca="false">IF(B167&lt;&gt;AB167,B167&amp;CHAR(10)&amp;AB167,B167)</f>
        <v>ASD025</v>
      </c>
      <c r="BC167" s="16" t="n">
        <f aca="false">IF(C167&lt;&gt;AC167,C167&amp;CHAR(10)&amp;AC167,C167)</f>
        <v>3020</v>
      </c>
      <c r="BD167" s="16" t="str">
        <f aca="false">IF(D167&lt;&gt;AD167,D167&amp;CHAR(10)&amp;AD167,D167)</f>
        <v>Management Information Systems</v>
      </c>
      <c r="BE167" s="16" t="str">
        <f aca="false">IF(E167&lt;&gt;AE167,E167&amp;CHAR(10)&amp;AE167,E167)</f>
        <v>Computer Technician II</v>
      </c>
      <c r="BF167" s="16" t="str">
        <f aca="false">IF(F167&lt;&gt;AF167,F167&amp;CHAR(10)&amp;AF167,F167)</f>
        <v>**Vacant-Eblacas, M.</v>
      </c>
      <c r="BG167" s="13" t="str">
        <f aca="false">IF(G167&lt;&gt;AG167,TEXT(G167,"MM/DD/YY")&amp;CHAR(10)&amp;TEXT(AG167,"MM/DD/YY"),G167)</f>
        <v>-</v>
      </c>
      <c r="BH167" s="17" t="str">
        <f aca="false">IF(H167&lt;&gt;AH167,H167&amp;CHAR(10)&amp;AH167,H167)</f>
        <v>J-6</v>
      </c>
      <c r="BI167" s="13" t="str">
        <f aca="false">IF(I167&lt;&gt;AI167,TEXT(I167,"MM/DD/YY")&amp;CHAR(10)&amp;TEXT(AI167,"MM/DD/YY"),I167)</f>
        <v>-</v>
      </c>
      <c r="BJ167" s="18" t="n">
        <f aca="false">IF(J167&lt;&gt;AJ167,TEXT(J167,"$###,###")&amp;CHAR(10)&amp;TEXT(AJ167,"$###,###"),J167)</f>
        <v>45661</v>
      </c>
      <c r="BK167" s="18" t="n">
        <f aca="false">IF(K167&lt;&gt;AK167,TEXT(K167,"$###,###")&amp;CHAR(10)&amp;TEXT(AK167,"$###,###"),K167)</f>
        <v>13438</v>
      </c>
      <c r="BL167" s="18" t="n">
        <f aca="false">IF(AND(L167&lt;&gt;"-",L167&lt;&gt;AL167),TEXT(L167,"$###,##0")&amp;CHAR(10)&amp;TEXT(AL167,"$###,##0"),L167)</f>
        <v>495</v>
      </c>
      <c r="BM167" s="18" t="n">
        <f aca="false">IF(M167&lt;&gt;AM167,TEXT(M167,"$###,###")&amp;CHAR(10)&amp;TEXT(AM167,"$###,###"),M167)</f>
        <v>662</v>
      </c>
      <c r="BN167" s="18" t="n">
        <f aca="false">IF(AND(N167&lt;&gt;"-",N167&lt;&gt;AN167),TEXT(N167,"$###,##0")&amp;CHAR(10)&amp;TEXT(AN167,"$###,##0"),N167)</f>
        <v>187</v>
      </c>
      <c r="BO167" s="18" t="n">
        <f aca="false">IF(AND(O167&lt;&gt;"-",O167&lt;&gt;AO167),TEXT(O167,"$###,##0")&amp;CHAR(10)&amp;TEXT(AO167,"$###,##0"),O167)</f>
        <v>9339</v>
      </c>
      <c r="BP167" s="18" t="n">
        <f aca="false">IF(AND(P167&lt;&gt;"-",P167&lt;&gt;AP167),TEXT(P167,"$###,##0")&amp;CHAR(10)&amp;TEXT(AP167,"$###,##0"),P167)</f>
        <v>530</v>
      </c>
      <c r="BQ167" s="17" t="n">
        <f aca="false">IF(Q167&lt;&gt;AQ167,Q167&amp;CHAR(10)&amp;AQ167,Q167)</f>
        <v>26</v>
      </c>
      <c r="BR167" s="18" t="n">
        <f aca="false">IF(R167&lt;&gt;AR167,TEXT(R167,"$###,###")&amp;CHAR(10)&amp;TEXT(AR167,"$###,###"),R167)</f>
        <v>24651</v>
      </c>
      <c r="BS167" s="18" t="n">
        <f aca="false">IF(S167&lt;&gt;AS167,TEXT(S167,"$###,###")&amp;CHAR(10)&amp;TEXT(AS167,"$###,###"),S167)</f>
        <v>70312</v>
      </c>
    </row>
    <row r="168" customFormat="false" ht="12.8" hidden="false" customHeight="false" outlineLevel="0" collapsed="false">
      <c r="A168" s="10" t="n">
        <v>37</v>
      </c>
      <c r="B168" s="11" t="s">
        <v>601</v>
      </c>
      <c r="C168" s="11" t="n">
        <v>3020</v>
      </c>
      <c r="D168" s="12" t="s">
        <v>546</v>
      </c>
      <c r="E168" s="12" t="s">
        <v>564</v>
      </c>
      <c r="F168" s="12" t="s">
        <v>602</v>
      </c>
      <c r="G168" s="13" t="n">
        <v>37046</v>
      </c>
      <c r="H168" s="11" t="s">
        <v>603</v>
      </c>
      <c r="I168" s="13" t="n">
        <v>45812</v>
      </c>
      <c r="J168" s="14" t="n">
        <v>82342</v>
      </c>
      <c r="K168" s="14" t="n">
        <v>24233</v>
      </c>
      <c r="L168" s="14" t="n">
        <v>0</v>
      </c>
      <c r="M168" s="14" t="n">
        <v>1194</v>
      </c>
      <c r="N168" s="14" t="n">
        <v>187</v>
      </c>
      <c r="O168" s="14" t="n">
        <v>5709</v>
      </c>
      <c r="P168" s="14" t="n">
        <v>328</v>
      </c>
      <c r="Q168" s="11" t="n">
        <v>26</v>
      </c>
      <c r="R168" s="14" t="n">
        <v>31651</v>
      </c>
      <c r="S168" s="14" t="n">
        <v>113993</v>
      </c>
      <c r="X168" s="0" t="str">
        <f aca="false">B168</f>
        <v>ASD027</v>
      </c>
      <c r="Y168" s="15" t="n">
        <f aca="false">(B168=AB168)</f>
        <v>1</v>
      </c>
      <c r="AA168" s="12" t="n">
        <v>37</v>
      </c>
      <c r="AB168" s="11" t="s">
        <v>601</v>
      </c>
      <c r="AC168" s="11" t="n">
        <v>3020</v>
      </c>
      <c r="AD168" s="12" t="s">
        <v>546</v>
      </c>
      <c r="AE168" s="12" t="s">
        <v>564</v>
      </c>
      <c r="AF168" s="12" t="s">
        <v>602</v>
      </c>
      <c r="AG168" s="13" t="n">
        <v>37046</v>
      </c>
      <c r="AH168" s="11" t="s">
        <v>603</v>
      </c>
      <c r="AI168" s="13" t="n">
        <v>45812</v>
      </c>
      <c r="AJ168" s="14" t="n">
        <v>82342</v>
      </c>
      <c r="AK168" s="14" t="n">
        <v>24233</v>
      </c>
      <c r="AL168" s="14" t="n">
        <v>0</v>
      </c>
      <c r="AM168" s="14" t="n">
        <v>1194</v>
      </c>
      <c r="AN168" s="14" t="n">
        <v>187</v>
      </c>
      <c r="AO168" s="14" t="n">
        <v>5709</v>
      </c>
      <c r="AP168" s="14" t="n">
        <v>328</v>
      </c>
      <c r="AQ168" s="11" t="n">
        <v>26</v>
      </c>
      <c r="AR168" s="14" t="n">
        <v>31651</v>
      </c>
      <c r="AS168" s="14" t="n">
        <v>113993</v>
      </c>
      <c r="BA168" s="16" t="str">
        <f aca="false">IF(A173&lt;&gt;AA172,A173&amp;"/"&amp;AA172,A173)</f>
        <v>18/38</v>
      </c>
      <c r="BB168" s="16" t="str">
        <f aca="false">IF(B168&lt;&gt;AB168,B168&amp;CHAR(10)&amp;AB168,B168)</f>
        <v>ASD027</v>
      </c>
      <c r="BC168" s="16" t="n">
        <f aca="false">IF(C168&lt;&gt;AC168,C168&amp;CHAR(10)&amp;AC168,C168)</f>
        <v>3020</v>
      </c>
      <c r="BD168" s="16" t="str">
        <f aca="false">IF(D168&lt;&gt;AD168,D168&amp;CHAR(10)&amp;AD168,D168)</f>
        <v>Management Information Systems</v>
      </c>
      <c r="BE168" s="16" t="str">
        <f aca="false">IF(E168&lt;&gt;AE168,E168&amp;CHAR(10)&amp;AE168,E168)</f>
        <v>Computer Systems Analyst II</v>
      </c>
      <c r="BF168" s="16" t="str">
        <f aca="false">IF(F168&lt;&gt;AF168,F168&amp;CHAR(10)&amp;AF168,F168)</f>
        <v>Dacanay, Gerard L.</v>
      </c>
      <c r="BG168" s="13" t="n">
        <f aca="false">IF(G168&lt;&gt;AG168,TEXT(G168,"MM/DD/YY")&amp;CHAR(10)&amp;TEXT(AG168,"MM/DD/YY"),G168)</f>
        <v>37046</v>
      </c>
      <c r="BH168" s="17" t="str">
        <f aca="false">IF(H168&lt;&gt;AH168,H168&amp;CHAR(10)&amp;AH168,H168)</f>
        <v>M-16</v>
      </c>
      <c r="BI168" s="13" t="n">
        <f aca="false">IF(I168&lt;&gt;AI168,TEXT(I168,"MM/DD/YY")&amp;CHAR(10)&amp;TEXT(AI168,"MM/DD/YY"),I168)</f>
        <v>45812</v>
      </c>
      <c r="BJ168" s="18" t="n">
        <f aca="false">IF(J168&lt;&gt;AJ168,TEXT(J168,"$###,###")&amp;CHAR(10)&amp;TEXT(AJ168,"$###,###"),J168)</f>
        <v>82342</v>
      </c>
      <c r="BK168" s="18" t="n">
        <f aca="false">IF(K168&lt;&gt;AK168,TEXT(K168,"$###,###")&amp;CHAR(10)&amp;TEXT(AK168,"$###,###"),K168)</f>
        <v>24233</v>
      </c>
      <c r="BL168" s="18" t="n">
        <f aca="false">IF(AND(L168&lt;&gt;"-",L168&lt;&gt;AL168),TEXT(L168,"$###,##0")&amp;CHAR(10)&amp;TEXT(AL168,"$###,##0"),L168)</f>
        <v>0</v>
      </c>
      <c r="BM168" s="18" t="n">
        <f aca="false">IF(M168&lt;&gt;AM168,TEXT(M168,"$###,###")&amp;CHAR(10)&amp;TEXT(AM168,"$###,###"),M168)</f>
        <v>1194</v>
      </c>
      <c r="BN168" s="18" t="n">
        <f aca="false">IF(AND(N168&lt;&gt;"-",N168&lt;&gt;AN168),TEXT(N168,"$###,##0")&amp;CHAR(10)&amp;TEXT(AN168,"$###,##0"),N168)</f>
        <v>187</v>
      </c>
      <c r="BO168" s="18" t="n">
        <f aca="false">IF(AND(O168&lt;&gt;"-",O168&lt;&gt;AO168),TEXT(O168,"$###,##0")&amp;CHAR(10)&amp;TEXT(AO168,"$###,##0"),O168)</f>
        <v>5709</v>
      </c>
      <c r="BP168" s="18" t="n">
        <f aca="false">IF(AND(P168&lt;&gt;"-",P168&lt;&gt;AP168),TEXT(P168,"$###,##0")&amp;CHAR(10)&amp;TEXT(AP168,"$###,##0"),P168)</f>
        <v>328</v>
      </c>
      <c r="BQ168" s="17" t="n">
        <f aca="false">IF(Q168&lt;&gt;AQ168,Q168&amp;CHAR(10)&amp;AQ168,Q168)</f>
        <v>26</v>
      </c>
      <c r="BR168" s="18" t="n">
        <f aca="false">IF(R168&lt;&gt;AR168,TEXT(R168,"$###,###")&amp;CHAR(10)&amp;TEXT(AR168,"$###,###"),R168)</f>
        <v>31651</v>
      </c>
      <c r="BS168" s="18" t="n">
        <f aca="false">IF(S168&lt;&gt;AS168,TEXT(S168,"$###,###")&amp;CHAR(10)&amp;TEXT(AS168,"$###,###"),S168)</f>
        <v>113993</v>
      </c>
    </row>
    <row r="169" customFormat="false" ht="23.85" hidden="false" customHeight="false" outlineLevel="0" collapsed="false">
      <c r="A169" s="10" t="n">
        <v>15</v>
      </c>
      <c r="B169" s="11" t="s">
        <v>604</v>
      </c>
      <c r="C169" s="11" t="n">
        <v>1065</v>
      </c>
      <c r="D169" s="12" t="s">
        <v>568</v>
      </c>
      <c r="E169" s="12" t="s">
        <v>605</v>
      </c>
      <c r="F169" s="12" t="s">
        <v>606</v>
      </c>
      <c r="G169" s="13" t="n">
        <v>45068</v>
      </c>
      <c r="H169" s="11" t="s">
        <v>607</v>
      </c>
      <c r="I169" s="13" t="n">
        <v>45799</v>
      </c>
      <c r="J169" s="14" t="n">
        <v>50605</v>
      </c>
      <c r="K169" s="14" t="n">
        <v>14893</v>
      </c>
      <c r="L169" s="14" t="n">
        <v>0</v>
      </c>
      <c r="M169" s="14" t="n">
        <v>734</v>
      </c>
      <c r="N169" s="14" t="n">
        <v>187</v>
      </c>
      <c r="O169" s="14" t="n">
        <v>5709</v>
      </c>
      <c r="P169" s="14" t="n">
        <v>328</v>
      </c>
      <c r="Q169" s="11" t="n">
        <v>26</v>
      </c>
      <c r="R169" s="14" t="n">
        <v>21851</v>
      </c>
      <c r="S169" s="14" t="n">
        <v>72456</v>
      </c>
      <c r="X169" s="0" t="str">
        <f aca="false">B169</f>
        <v>ASD033</v>
      </c>
      <c r="Y169" s="15" t="n">
        <f aca="false">(B169=AB169)</f>
        <v>1</v>
      </c>
      <c r="AA169" s="12" t="n">
        <v>15</v>
      </c>
      <c r="AB169" s="11" t="s">
        <v>604</v>
      </c>
      <c r="AC169" s="11" t="n">
        <v>1065</v>
      </c>
      <c r="AD169" s="12" t="s">
        <v>568</v>
      </c>
      <c r="AE169" s="12" t="s">
        <v>605</v>
      </c>
      <c r="AF169" s="12" t="s">
        <v>606</v>
      </c>
      <c r="AG169" s="13" t="n">
        <v>45068</v>
      </c>
      <c r="AH169" s="11" t="s">
        <v>608</v>
      </c>
      <c r="AI169" s="13" t="n">
        <v>45434</v>
      </c>
      <c r="AJ169" s="14" t="n">
        <v>48758</v>
      </c>
      <c r="AK169" s="14" t="n">
        <v>14349</v>
      </c>
      <c r="AL169" s="14" t="n">
        <v>0</v>
      </c>
      <c r="AM169" s="14" t="n">
        <v>707</v>
      </c>
      <c r="AN169" s="14" t="n">
        <v>187</v>
      </c>
      <c r="AO169" s="14" t="n">
        <v>5709</v>
      </c>
      <c r="AP169" s="14" t="n">
        <v>328</v>
      </c>
      <c r="AQ169" s="11" t="n">
        <v>26</v>
      </c>
      <c r="AR169" s="14" t="n">
        <v>21281</v>
      </c>
      <c r="AS169" s="14" t="n">
        <v>70039</v>
      </c>
      <c r="BA169" s="16" t="str">
        <f aca="false">IF(A175&lt;&gt;AA174,A175&amp;"/"&amp;AA174,A175)</f>
        <v>20/19</v>
      </c>
      <c r="BB169" s="16" t="str">
        <f aca="false">IF(B169&lt;&gt;AB169,B169&amp;CHAR(10)&amp;AB169,B169)</f>
        <v>ASD033</v>
      </c>
      <c r="BC169" s="16" t="n">
        <f aca="false">IF(C169&lt;&gt;AC169,C169&amp;CHAR(10)&amp;AC169,C169)</f>
        <v>1065</v>
      </c>
      <c r="BD169" s="16" t="str">
        <f aca="false">IF(D169&lt;&gt;AD169,D169&amp;CHAR(10)&amp;AD169,D169)</f>
        <v>Facilities</v>
      </c>
      <c r="BE169" s="16" t="str">
        <f aca="false">IF(E169&lt;&gt;AE169,E169&amp;CHAR(10)&amp;AE169,E169)</f>
        <v>Maintenance Supervisor</v>
      </c>
      <c r="BF169" s="16" t="str">
        <f aca="false">IF(F169&lt;&gt;AF169,F169&amp;CHAR(10)&amp;AF169,F169)</f>
        <v>Blas, Jerome F.</v>
      </c>
      <c r="BG169" s="13" t="n">
        <f aca="false">IF(G169&lt;&gt;AG169,TEXT(G169,"MM/DD/YY")&amp;CHAR(10)&amp;TEXT(AG169,"MM/DD/YY"),G169)</f>
        <v>45068</v>
      </c>
      <c r="BH169" s="17" t="str">
        <f aca="false">IF(H169&lt;&gt;AH169,H169&amp;CHAR(10)&amp;AH169,H169)</f>
        <v>L-4
L-3</v>
      </c>
      <c r="BI169" s="13" t="str">
        <f aca="false">IF(I169&lt;&gt;AI169,TEXT(I169,"MM/DD/YY")&amp;CHAR(10)&amp;TEXT(AI169,"MM/DD/YY"),I169)</f>
        <v>05/22/25
05/22/24</v>
      </c>
      <c r="BJ169" s="18" t="str">
        <f aca="false">IF(J169&lt;&gt;AJ169,TEXT(J169,"$###,###")&amp;CHAR(10)&amp;TEXT(AJ169,"$###,###"),J169)</f>
        <v>$50,605
$48,758</v>
      </c>
      <c r="BK169" s="18" t="str">
        <f aca="false">IF(K169&lt;&gt;AK169,TEXT(K169,"$###,###")&amp;CHAR(10)&amp;TEXT(AK169,"$###,###"),K169)</f>
        <v>$14,893
$14,349</v>
      </c>
      <c r="BL169" s="18" t="n">
        <f aca="false">IF(AND(L169&lt;&gt;"-",L169&lt;&gt;AL169),TEXT(L169,"$###,##0")&amp;CHAR(10)&amp;TEXT(AL169,"$###,##0"),L169)</f>
        <v>0</v>
      </c>
      <c r="BM169" s="18" t="str">
        <f aca="false">IF(M169&lt;&gt;AM169,TEXT(M169,"$###,###")&amp;CHAR(10)&amp;TEXT(AM169,"$###,###"),M169)</f>
        <v>$734
$707</v>
      </c>
      <c r="BN169" s="18" t="n">
        <f aca="false">IF(AND(N169&lt;&gt;"-",N169&lt;&gt;AN169),TEXT(N169,"$###,##0")&amp;CHAR(10)&amp;TEXT(AN169,"$###,##0"),N169)</f>
        <v>187</v>
      </c>
      <c r="BO169" s="18" t="n">
        <f aca="false">IF(AND(O169&lt;&gt;"-",O169&lt;&gt;AO169),TEXT(O169,"$###,##0")&amp;CHAR(10)&amp;TEXT(AO169,"$###,##0"),O169)</f>
        <v>5709</v>
      </c>
      <c r="BP169" s="18" t="n">
        <f aca="false">IF(AND(P169&lt;&gt;"-",P169&lt;&gt;AP169),TEXT(P169,"$###,##0")&amp;CHAR(10)&amp;TEXT(AP169,"$###,##0"),P169)</f>
        <v>328</v>
      </c>
      <c r="BQ169" s="17" t="n">
        <f aca="false">IF(Q169&lt;&gt;AQ169,Q169&amp;CHAR(10)&amp;AQ169,Q169)</f>
        <v>26</v>
      </c>
      <c r="BR169" s="18" t="str">
        <f aca="false">IF(R169&lt;&gt;AR169,TEXT(R169,"$###,###")&amp;CHAR(10)&amp;TEXT(AR169,"$###,###"),R169)</f>
        <v>$21,851
$21,281</v>
      </c>
      <c r="BS169" s="18" t="str">
        <f aca="false">IF(S169&lt;&gt;AS169,TEXT(S169,"$###,###")&amp;CHAR(10)&amp;TEXT(AS169,"$###,###"),S169)</f>
        <v>$72,456
$70,039</v>
      </c>
    </row>
    <row r="170" customFormat="false" ht="23.85" hidden="false" customHeight="false" outlineLevel="0" collapsed="false">
      <c r="A170" s="10" t="n">
        <v>16</v>
      </c>
      <c r="B170" s="11" t="s">
        <v>609</v>
      </c>
      <c r="C170" s="11" t="n">
        <v>1065</v>
      </c>
      <c r="D170" s="12" t="s">
        <v>568</v>
      </c>
      <c r="E170" s="12" t="s">
        <v>592</v>
      </c>
      <c r="F170" s="12" t="s">
        <v>610</v>
      </c>
      <c r="G170" s="13" t="n">
        <v>45222</v>
      </c>
      <c r="H170" s="11" t="s">
        <v>594</v>
      </c>
      <c r="I170" s="13" t="n">
        <v>45588</v>
      </c>
      <c r="J170" s="14" t="n">
        <v>32355</v>
      </c>
      <c r="K170" s="14" t="n">
        <v>9522</v>
      </c>
      <c r="L170" s="14" t="n">
        <v>495</v>
      </c>
      <c r="M170" s="14" t="n">
        <v>469</v>
      </c>
      <c r="N170" s="14" t="n">
        <v>187</v>
      </c>
      <c r="O170" s="14" t="n">
        <v>3994</v>
      </c>
      <c r="P170" s="14" t="n">
        <v>298</v>
      </c>
      <c r="Q170" s="11" t="n">
        <v>26</v>
      </c>
      <c r="R170" s="14" t="n">
        <v>14965</v>
      </c>
      <c r="S170" s="14" t="n">
        <v>47320</v>
      </c>
      <c r="X170" s="0" t="str">
        <f aca="false">B170</f>
        <v>ASD036</v>
      </c>
      <c r="Y170" s="15" t="n">
        <f aca="false">(B170=AB170)</f>
        <v>1</v>
      </c>
      <c r="AA170" s="12" t="n">
        <v>16</v>
      </c>
      <c r="AB170" s="11" t="s">
        <v>609</v>
      </c>
      <c r="AC170" s="11" t="n">
        <v>1065</v>
      </c>
      <c r="AD170" s="12" t="s">
        <v>568</v>
      </c>
      <c r="AE170" s="12" t="s">
        <v>592</v>
      </c>
      <c r="AF170" s="12" t="s">
        <v>611</v>
      </c>
      <c r="AG170" s="13" t="n">
        <v>45222</v>
      </c>
      <c r="AH170" s="11" t="s">
        <v>594</v>
      </c>
      <c r="AI170" s="13" t="n">
        <v>45588</v>
      </c>
      <c r="AJ170" s="14" t="n">
        <v>32355</v>
      </c>
      <c r="AK170" s="14" t="n">
        <v>9522</v>
      </c>
      <c r="AL170" s="14" t="n">
        <v>495</v>
      </c>
      <c r="AM170" s="14" t="n">
        <v>469</v>
      </c>
      <c r="AN170" s="14" t="n">
        <v>0</v>
      </c>
      <c r="AO170" s="14" t="n">
        <v>3994</v>
      </c>
      <c r="AP170" s="14" t="n">
        <v>298</v>
      </c>
      <c r="AQ170" s="11" t="n">
        <v>26</v>
      </c>
      <c r="AR170" s="14" t="n">
        <v>14778</v>
      </c>
      <c r="AS170" s="14" t="n">
        <v>47133</v>
      </c>
      <c r="BA170" s="16" t="n">
        <f aca="false">IF(A176&lt;&gt;AA176,A176&amp;"/"&amp;AA176,A176)</f>
        <v>49</v>
      </c>
      <c r="BB170" s="16" t="str">
        <f aca="false">IF(B170&lt;&gt;AB170,B170&amp;CHAR(10)&amp;AB170,B170)</f>
        <v>ASD036</v>
      </c>
      <c r="BC170" s="16" t="n">
        <f aca="false">IF(C170&lt;&gt;AC170,C170&amp;CHAR(10)&amp;AC170,C170)</f>
        <v>1065</v>
      </c>
      <c r="BD170" s="16" t="str">
        <f aca="false">IF(D170&lt;&gt;AD170,D170&amp;CHAR(10)&amp;AD170,D170)</f>
        <v>Facilities</v>
      </c>
      <c r="BE170" s="16" t="str">
        <f aca="false">IF(E170&lt;&gt;AE170,E170&amp;CHAR(10)&amp;AE170,E170)</f>
        <v>Maintenance Worker</v>
      </c>
      <c r="BF170" s="16" t="str">
        <f aca="false">IF(F170&lt;&gt;AF170,F170&amp;CHAR(10)&amp;AF170,F170)</f>
        <v>Flores, Steven J.
Flores, Steven</v>
      </c>
      <c r="BG170" s="13" t="n">
        <f aca="false">IF(G170&lt;&gt;AG170,TEXT(G170,"MM/DD/YY")&amp;CHAR(10)&amp;TEXT(AG170,"MM/DD/YY"),G170)</f>
        <v>45222</v>
      </c>
      <c r="BH170" s="17" t="str">
        <f aca="false">IF(H170&lt;&gt;AH170,H170&amp;CHAR(10)&amp;AH170,H170)</f>
        <v>H-1</v>
      </c>
      <c r="BI170" s="13" t="n">
        <f aca="false">IF(I170&lt;&gt;AI170,TEXT(I170,"MM/DD/YY")&amp;CHAR(10)&amp;TEXT(AI170,"MM/DD/YY"),I170)</f>
        <v>45588</v>
      </c>
      <c r="BJ170" s="18" t="n">
        <f aca="false">IF(J170&lt;&gt;AJ170,TEXT(J170,"$###,###")&amp;CHAR(10)&amp;TEXT(AJ170,"$###,###"),J170)</f>
        <v>32355</v>
      </c>
      <c r="BK170" s="18" t="n">
        <f aca="false">IF(K170&lt;&gt;AK170,TEXT(K170,"$###,###")&amp;CHAR(10)&amp;TEXT(AK170,"$###,###"),K170)</f>
        <v>9522</v>
      </c>
      <c r="BL170" s="18" t="n">
        <f aca="false">IF(AND(L170&lt;&gt;"-",L170&lt;&gt;AL170),TEXT(L170,"$###,##0")&amp;CHAR(10)&amp;TEXT(AL170,"$###,##0"),L170)</f>
        <v>495</v>
      </c>
      <c r="BM170" s="18" t="n">
        <f aca="false">IF(M170&lt;&gt;AM170,TEXT(M170,"$###,###")&amp;CHAR(10)&amp;TEXT(AM170,"$###,###"),M170)</f>
        <v>469</v>
      </c>
      <c r="BN170" s="18" t="str">
        <f aca="false">IF(AND(N170&lt;&gt;"-",N170&lt;&gt;AN170),TEXT(N170,"$###,##0")&amp;CHAR(10)&amp;TEXT(AN170,"$###,##0"),N170)</f>
        <v>$187
$0</v>
      </c>
      <c r="BO170" s="18" t="n">
        <f aca="false">IF(AND(O170&lt;&gt;"-",O170&lt;&gt;AO170),TEXT(O170,"$###,##0")&amp;CHAR(10)&amp;TEXT(AO170,"$###,##0"),O170)</f>
        <v>3994</v>
      </c>
      <c r="BP170" s="18" t="n">
        <f aca="false">IF(AND(P170&lt;&gt;"-",P170&lt;&gt;AP170),TEXT(P170,"$###,##0")&amp;CHAR(10)&amp;TEXT(AP170,"$###,##0"),P170)</f>
        <v>298</v>
      </c>
      <c r="BQ170" s="17" t="n">
        <f aca="false">IF(Q170&lt;&gt;AQ170,Q170&amp;CHAR(10)&amp;AQ170,Q170)</f>
        <v>26</v>
      </c>
      <c r="BR170" s="18" t="str">
        <f aca="false">IF(R170&lt;&gt;AR170,TEXT(R170,"$###,###")&amp;CHAR(10)&amp;TEXT(AR170,"$###,###"),R170)</f>
        <v>$14,965
$14,778</v>
      </c>
      <c r="BS170" s="18" t="str">
        <f aca="false">IF(S170&lt;&gt;AS170,TEXT(S170,"$###,###")&amp;CHAR(10)&amp;TEXT(AS170,"$###,###"),S170)</f>
        <v>$47,320
$47,133</v>
      </c>
    </row>
    <row r="171" customFormat="false" ht="12.8" hidden="false" customHeight="false" outlineLevel="0" collapsed="false">
      <c r="A171" s="10" t="n">
        <v>17</v>
      </c>
      <c r="B171" s="11" t="s">
        <v>612</v>
      </c>
      <c r="C171" s="11" t="n">
        <v>1065</v>
      </c>
      <c r="D171" s="12" t="s">
        <v>568</v>
      </c>
      <c r="E171" s="12" t="s">
        <v>613</v>
      </c>
      <c r="F171" s="12" t="s">
        <v>614</v>
      </c>
      <c r="G171" s="13" t="n">
        <v>42731</v>
      </c>
      <c r="H171" s="11" t="s">
        <v>615</v>
      </c>
      <c r="I171" s="13" t="n">
        <v>45479</v>
      </c>
      <c r="J171" s="14" t="n">
        <v>46419</v>
      </c>
      <c r="K171" s="14" t="n">
        <v>13661</v>
      </c>
      <c r="L171" s="14" t="n">
        <v>495</v>
      </c>
      <c r="M171" s="14" t="n">
        <v>673</v>
      </c>
      <c r="N171" s="14" t="n">
        <v>187</v>
      </c>
      <c r="O171" s="14" t="n">
        <v>6116</v>
      </c>
      <c r="P171" s="14" t="n">
        <v>298</v>
      </c>
      <c r="Q171" s="11" t="n">
        <v>26</v>
      </c>
      <c r="R171" s="14" t="n">
        <v>21430</v>
      </c>
      <c r="S171" s="14" t="n">
        <v>67849</v>
      </c>
      <c r="X171" s="0" t="str">
        <f aca="false">B171</f>
        <v>ASD037</v>
      </c>
      <c r="Y171" s="15" t="n">
        <f aca="false">(B171=AB171)</f>
        <v>1</v>
      </c>
      <c r="AA171" s="12" t="n">
        <v>17</v>
      </c>
      <c r="AB171" s="11" t="s">
        <v>612</v>
      </c>
      <c r="AC171" s="11" t="n">
        <v>1065</v>
      </c>
      <c r="AD171" s="12" t="s">
        <v>568</v>
      </c>
      <c r="AE171" s="12" t="s">
        <v>613</v>
      </c>
      <c r="AF171" s="12" t="s">
        <v>614</v>
      </c>
      <c r="AG171" s="13" t="n">
        <v>42731</v>
      </c>
      <c r="AH171" s="11" t="s">
        <v>615</v>
      </c>
      <c r="AI171" s="13" t="n">
        <v>45479</v>
      </c>
      <c r="AJ171" s="14" t="n">
        <v>46419</v>
      </c>
      <c r="AK171" s="14" t="n">
        <v>13661</v>
      </c>
      <c r="AL171" s="14" t="n">
        <v>495</v>
      </c>
      <c r="AM171" s="14" t="n">
        <v>673</v>
      </c>
      <c r="AN171" s="14" t="n">
        <v>187</v>
      </c>
      <c r="AO171" s="14" t="n">
        <v>6116</v>
      </c>
      <c r="AP171" s="14" t="n">
        <v>298</v>
      </c>
      <c r="AQ171" s="11" t="n">
        <v>26</v>
      </c>
      <c r="AR171" s="14" t="n">
        <v>21430</v>
      </c>
      <c r="AS171" s="14" t="n">
        <v>67849</v>
      </c>
      <c r="BA171" s="16" t="n">
        <f aca="false">IF(A177&lt;&gt;AA177,A177&amp;"/"&amp;AA177,A177)</f>
        <v>23</v>
      </c>
      <c r="BB171" s="16" t="str">
        <f aca="false">IF(B171&lt;&gt;AB171,B171&amp;CHAR(10)&amp;AB171,B171)</f>
        <v>ASD037</v>
      </c>
      <c r="BC171" s="16" t="n">
        <f aca="false">IF(C171&lt;&gt;AC171,C171&amp;CHAR(10)&amp;AC171,C171)</f>
        <v>1065</v>
      </c>
      <c r="BD171" s="16" t="str">
        <f aca="false">IF(D171&lt;&gt;AD171,D171&amp;CHAR(10)&amp;AD171,D171)</f>
        <v>Facilities</v>
      </c>
      <c r="BE171" s="16" t="str">
        <f aca="false">IF(E171&lt;&gt;AE171,E171&amp;CHAR(10)&amp;AE171,E171)</f>
        <v>Maintenance Specialist</v>
      </c>
      <c r="BF171" s="16" t="str">
        <f aca="false">IF(F171&lt;&gt;AF171,F171&amp;CHAR(10)&amp;AF171,F171)</f>
        <v>Roberto, Joey C.</v>
      </c>
      <c r="BG171" s="13" t="n">
        <f aca="false">IF(G171&lt;&gt;AG171,TEXT(G171,"MM/DD/YY")&amp;CHAR(10)&amp;TEXT(AG171,"MM/DD/YY"),G171)</f>
        <v>42731</v>
      </c>
      <c r="BH171" s="17" t="str">
        <f aca="false">IF(H171&lt;&gt;AH171,H171&amp;CHAR(10)&amp;AH171,H171)</f>
        <v>I-9</v>
      </c>
      <c r="BI171" s="13" t="n">
        <f aca="false">IF(I171&lt;&gt;AI171,TEXT(I171,"MM/DD/YY")&amp;CHAR(10)&amp;TEXT(AI171,"MM/DD/YY"),I171)</f>
        <v>45479</v>
      </c>
      <c r="BJ171" s="18" t="n">
        <f aca="false">IF(J171&lt;&gt;AJ171,TEXT(J171,"$###,###")&amp;CHAR(10)&amp;TEXT(AJ171,"$###,###"),J171)</f>
        <v>46419</v>
      </c>
      <c r="BK171" s="18" t="n">
        <f aca="false">IF(K171&lt;&gt;AK171,TEXT(K171,"$###,###")&amp;CHAR(10)&amp;TEXT(AK171,"$###,###"),K171)</f>
        <v>13661</v>
      </c>
      <c r="BL171" s="18" t="n">
        <f aca="false">IF(AND(L171&lt;&gt;"-",L171&lt;&gt;AL171),TEXT(L171,"$###,##0")&amp;CHAR(10)&amp;TEXT(AL171,"$###,##0"),L171)</f>
        <v>495</v>
      </c>
      <c r="BM171" s="18" t="n">
        <f aca="false">IF(M171&lt;&gt;AM171,TEXT(M171,"$###,###")&amp;CHAR(10)&amp;TEXT(AM171,"$###,###"),M171)</f>
        <v>673</v>
      </c>
      <c r="BN171" s="18" t="n">
        <f aca="false">IF(AND(N171&lt;&gt;"-",N171&lt;&gt;AN171),TEXT(N171,"$###,##0")&amp;CHAR(10)&amp;TEXT(AN171,"$###,##0"),N171)</f>
        <v>187</v>
      </c>
      <c r="BO171" s="18" t="n">
        <f aca="false">IF(AND(O171&lt;&gt;"-",O171&lt;&gt;AO171),TEXT(O171,"$###,##0")&amp;CHAR(10)&amp;TEXT(AO171,"$###,##0"),O171)</f>
        <v>6116</v>
      </c>
      <c r="BP171" s="18" t="n">
        <f aca="false">IF(AND(P171&lt;&gt;"-",P171&lt;&gt;AP171),TEXT(P171,"$###,##0")&amp;CHAR(10)&amp;TEXT(AP171,"$###,##0"),P171)</f>
        <v>298</v>
      </c>
      <c r="BQ171" s="17" t="n">
        <f aca="false">IF(Q171&lt;&gt;AQ171,Q171&amp;CHAR(10)&amp;AQ171,Q171)</f>
        <v>26</v>
      </c>
      <c r="BR171" s="18" t="n">
        <f aca="false">IF(R171&lt;&gt;AR171,TEXT(R171,"$###,###")&amp;CHAR(10)&amp;TEXT(AR171,"$###,###"),R171)</f>
        <v>21430</v>
      </c>
      <c r="BS171" s="18" t="n">
        <f aca="false">IF(S171&lt;&gt;AS171,TEXT(S171,"$###,###")&amp;CHAR(10)&amp;TEXT(AS171,"$###,###"),S171)</f>
        <v>67849</v>
      </c>
    </row>
    <row r="172" customFormat="false" ht="12.8" hidden="false" customHeight="false" outlineLevel="0" collapsed="false">
      <c r="A172" s="10" t="n">
        <v>38</v>
      </c>
      <c r="B172" s="11" t="s">
        <v>616</v>
      </c>
      <c r="C172" s="11" t="n">
        <v>3020</v>
      </c>
      <c r="D172" s="12" t="s">
        <v>546</v>
      </c>
      <c r="E172" s="12" t="s">
        <v>564</v>
      </c>
      <c r="F172" s="12" t="s">
        <v>617</v>
      </c>
      <c r="G172" s="13" t="n">
        <v>45110</v>
      </c>
      <c r="H172" s="11" t="s">
        <v>618</v>
      </c>
      <c r="I172" s="13" t="n">
        <v>45476</v>
      </c>
      <c r="J172" s="14" t="n">
        <v>59895</v>
      </c>
      <c r="K172" s="14" t="n">
        <v>17627</v>
      </c>
      <c r="L172" s="14" t="n">
        <v>0</v>
      </c>
      <c r="M172" s="14" t="n">
        <v>868</v>
      </c>
      <c r="N172" s="14" t="n">
        <v>187</v>
      </c>
      <c r="O172" s="14" t="n">
        <v>6116</v>
      </c>
      <c r="P172" s="14" t="n">
        <v>0</v>
      </c>
      <c r="Q172" s="11" t="n">
        <v>26</v>
      </c>
      <c r="R172" s="14" t="n">
        <v>24799</v>
      </c>
      <c r="S172" s="14" t="n">
        <v>84694</v>
      </c>
      <c r="X172" s="0" t="str">
        <f aca="false">B172</f>
        <v>ASD039</v>
      </c>
      <c r="Y172" s="15" t="n">
        <f aca="false">(B172=AB172)</f>
        <v>1</v>
      </c>
      <c r="AA172" s="12" t="n">
        <v>38</v>
      </c>
      <c r="AB172" s="11" t="s">
        <v>616</v>
      </c>
      <c r="AC172" s="11" t="n">
        <v>3020</v>
      </c>
      <c r="AD172" s="12" t="s">
        <v>546</v>
      </c>
      <c r="AE172" s="12" t="s">
        <v>564</v>
      </c>
      <c r="AF172" s="12" t="s">
        <v>617</v>
      </c>
      <c r="AG172" s="13" t="n">
        <v>45110</v>
      </c>
      <c r="AH172" s="11" t="s">
        <v>618</v>
      </c>
      <c r="AI172" s="13" t="n">
        <v>45476</v>
      </c>
      <c r="AJ172" s="14" t="n">
        <v>59895</v>
      </c>
      <c r="AK172" s="14" t="n">
        <v>17627</v>
      </c>
      <c r="AL172" s="14" t="n">
        <v>0</v>
      </c>
      <c r="AM172" s="14" t="n">
        <v>868</v>
      </c>
      <c r="AN172" s="14" t="n">
        <v>187</v>
      </c>
      <c r="AO172" s="14" t="n">
        <v>6116</v>
      </c>
      <c r="AP172" s="14" t="n">
        <v>0</v>
      </c>
      <c r="AQ172" s="11" t="n">
        <v>26</v>
      </c>
      <c r="AR172" s="14" t="n">
        <v>24799</v>
      </c>
      <c r="AS172" s="14" t="n">
        <v>84694</v>
      </c>
      <c r="BA172" s="16" t="n">
        <f aca="false">IF(A178&lt;&gt;AA178,A178&amp;"/"&amp;AA178,A178)</f>
        <v>24</v>
      </c>
      <c r="BB172" s="16" t="str">
        <f aca="false">IF(B172&lt;&gt;AB172,B172&amp;CHAR(10)&amp;AB172,B172)</f>
        <v>ASD039</v>
      </c>
      <c r="BC172" s="16" t="n">
        <f aca="false">IF(C172&lt;&gt;AC172,C172&amp;CHAR(10)&amp;AC172,C172)</f>
        <v>3020</v>
      </c>
      <c r="BD172" s="16" t="str">
        <f aca="false">IF(D172&lt;&gt;AD172,D172&amp;CHAR(10)&amp;AD172,D172)</f>
        <v>Management Information Systems</v>
      </c>
      <c r="BE172" s="16" t="str">
        <f aca="false">IF(E172&lt;&gt;AE172,E172&amp;CHAR(10)&amp;AE172,E172)</f>
        <v>Computer Systems Analyst II</v>
      </c>
      <c r="BF172" s="16" t="str">
        <f aca="false">IF(F172&lt;&gt;AF172,F172&amp;CHAR(10)&amp;AF172,F172)</f>
        <v>Reyes, Richard J.</v>
      </c>
      <c r="BG172" s="13" t="n">
        <f aca="false">IF(G172&lt;&gt;AG172,TEXT(G172,"MM/DD/YY")&amp;CHAR(10)&amp;TEXT(AG172,"MM/DD/YY"),G172)</f>
        <v>45110</v>
      </c>
      <c r="BH172" s="17" t="str">
        <f aca="false">IF(H172&lt;&gt;AH172,H172&amp;CHAR(10)&amp;AH172,H172)</f>
        <v>M-6</v>
      </c>
      <c r="BI172" s="13" t="n">
        <f aca="false">IF(I172&lt;&gt;AI172,TEXT(I172,"MM/DD/YY")&amp;CHAR(10)&amp;TEXT(AI172,"MM/DD/YY"),I172)</f>
        <v>45476</v>
      </c>
      <c r="BJ172" s="18" t="n">
        <f aca="false">IF(J172&lt;&gt;AJ172,TEXT(J172,"$###,###")&amp;CHAR(10)&amp;TEXT(AJ172,"$###,###"),J172)</f>
        <v>59895</v>
      </c>
      <c r="BK172" s="18" t="n">
        <f aca="false">IF(K172&lt;&gt;AK172,TEXT(K172,"$###,###")&amp;CHAR(10)&amp;TEXT(AK172,"$###,###"),K172)</f>
        <v>17627</v>
      </c>
      <c r="BL172" s="18" t="n">
        <f aca="false">IF(AND(L172&lt;&gt;"-",L172&lt;&gt;AL172),TEXT(L172,"$###,##0")&amp;CHAR(10)&amp;TEXT(AL172,"$###,##0"),L172)</f>
        <v>0</v>
      </c>
      <c r="BM172" s="18" t="n">
        <f aca="false">IF(M172&lt;&gt;AM172,TEXT(M172,"$###,###")&amp;CHAR(10)&amp;TEXT(AM172,"$###,###"),M172)</f>
        <v>868</v>
      </c>
      <c r="BN172" s="18" t="n">
        <f aca="false">IF(AND(N172&lt;&gt;"-",N172&lt;&gt;AN172),TEXT(N172,"$###,##0")&amp;CHAR(10)&amp;TEXT(AN172,"$###,##0"),N172)</f>
        <v>187</v>
      </c>
      <c r="BO172" s="18" t="n">
        <f aca="false">IF(AND(O172&lt;&gt;"-",O172&lt;&gt;AO172),TEXT(O172,"$###,##0")&amp;CHAR(10)&amp;TEXT(AO172,"$###,##0"),O172)</f>
        <v>6116</v>
      </c>
      <c r="BP172" s="18" t="n">
        <f aca="false">IF(AND(P172&lt;&gt;"-",P172&lt;&gt;AP172),TEXT(P172,"$###,##0")&amp;CHAR(10)&amp;TEXT(AP172,"$###,##0"),P172)</f>
        <v>0</v>
      </c>
      <c r="BQ172" s="17" t="n">
        <f aca="false">IF(Q172&lt;&gt;AQ172,Q172&amp;CHAR(10)&amp;AQ172,Q172)</f>
        <v>26</v>
      </c>
      <c r="BR172" s="18" t="n">
        <f aca="false">IF(R172&lt;&gt;AR172,TEXT(R172,"$###,###")&amp;CHAR(10)&amp;TEXT(AR172,"$###,###"),R172)</f>
        <v>24799</v>
      </c>
      <c r="BS172" s="18" t="n">
        <f aca="false">IF(S172&lt;&gt;AS172,TEXT(S172,"$###,###")&amp;CHAR(10)&amp;TEXT(AS172,"$###,###"),S172)</f>
        <v>84694</v>
      </c>
    </row>
    <row r="173" customFormat="false" ht="23.85" hidden="false" customHeight="false" outlineLevel="0" collapsed="false">
      <c r="A173" s="10" t="n">
        <v>18</v>
      </c>
      <c r="B173" s="11" t="s">
        <v>619</v>
      </c>
      <c r="C173" s="11" t="n">
        <v>1065</v>
      </c>
      <c r="D173" s="12" t="s">
        <v>568</v>
      </c>
      <c r="E173" s="12" t="s">
        <v>592</v>
      </c>
      <c r="F173" s="12" t="s">
        <v>620</v>
      </c>
      <c r="G173" s="13" t="n">
        <v>44466</v>
      </c>
      <c r="H173" s="11" t="s">
        <v>621</v>
      </c>
      <c r="I173" s="13" t="n">
        <v>45562</v>
      </c>
      <c r="J173" s="14" t="n">
        <v>34853</v>
      </c>
      <c r="K173" s="14" t="n">
        <v>10257</v>
      </c>
      <c r="L173" s="14" t="n">
        <v>0</v>
      </c>
      <c r="M173" s="14" t="n">
        <v>505</v>
      </c>
      <c r="N173" s="14" t="n">
        <v>187</v>
      </c>
      <c r="O173" s="14" t="n">
        <v>5709</v>
      </c>
      <c r="P173" s="14" t="n">
        <v>328</v>
      </c>
      <c r="Q173" s="11" t="n">
        <v>26</v>
      </c>
      <c r="R173" s="14" t="n">
        <v>16987</v>
      </c>
      <c r="S173" s="14" t="n">
        <v>51840</v>
      </c>
      <c r="X173" s="0" t="str">
        <f aca="false">B173</f>
        <v>ASD041</v>
      </c>
      <c r="Y173" s="15" t="n">
        <f aca="false">(B173=AB173)</f>
        <v>1</v>
      </c>
      <c r="AA173" s="12" t="n">
        <v>18</v>
      </c>
      <c r="AB173" s="11" t="s">
        <v>619</v>
      </c>
      <c r="AC173" s="11" t="n">
        <v>1065</v>
      </c>
      <c r="AD173" s="12" t="s">
        <v>568</v>
      </c>
      <c r="AE173" s="12" t="s">
        <v>592</v>
      </c>
      <c r="AF173" s="12" t="s">
        <v>620</v>
      </c>
      <c r="AG173" s="13" t="n">
        <v>44466</v>
      </c>
      <c r="AH173" s="11" t="s">
        <v>621</v>
      </c>
      <c r="AI173" s="13" t="n">
        <v>45562</v>
      </c>
      <c r="AJ173" s="14" t="n">
        <v>34853</v>
      </c>
      <c r="AK173" s="14" t="n">
        <v>10257</v>
      </c>
      <c r="AL173" s="14" t="n">
        <v>495</v>
      </c>
      <c r="AM173" s="14" t="n">
        <v>505</v>
      </c>
      <c r="AN173" s="14" t="n">
        <v>187</v>
      </c>
      <c r="AO173" s="14" t="n">
        <v>5709</v>
      </c>
      <c r="AP173" s="14" t="n">
        <v>328</v>
      </c>
      <c r="AQ173" s="11" t="n">
        <v>26</v>
      </c>
      <c r="AR173" s="14" t="n">
        <v>17482</v>
      </c>
      <c r="AS173" s="14" t="n">
        <v>52335</v>
      </c>
      <c r="BA173" s="16" t="n">
        <f aca="false">IF(A179&lt;&gt;AA179,A179&amp;"/"&amp;AA179,A179)</f>
        <v>25</v>
      </c>
      <c r="BB173" s="16" t="str">
        <f aca="false">IF(B173&lt;&gt;AB173,B173&amp;CHAR(10)&amp;AB173,B173)</f>
        <v>ASD041</v>
      </c>
      <c r="BC173" s="16" t="n">
        <f aca="false">IF(C173&lt;&gt;AC173,C173&amp;CHAR(10)&amp;AC173,C173)</f>
        <v>1065</v>
      </c>
      <c r="BD173" s="16" t="str">
        <f aca="false">IF(D173&lt;&gt;AD173,D173&amp;CHAR(10)&amp;AD173,D173)</f>
        <v>Facilities</v>
      </c>
      <c r="BE173" s="16" t="str">
        <f aca="false">IF(E173&lt;&gt;AE173,E173&amp;CHAR(10)&amp;AE173,E173)</f>
        <v>Maintenance Worker</v>
      </c>
      <c r="BF173" s="16" t="str">
        <f aca="false">IF(F173&lt;&gt;AF173,F173&amp;CHAR(10)&amp;AF173,F173)</f>
        <v>Teliu, Morgan</v>
      </c>
      <c r="BG173" s="13" t="n">
        <f aca="false">IF(G173&lt;&gt;AG173,TEXT(G173,"MM/DD/YY")&amp;CHAR(10)&amp;TEXT(AG173,"MM/DD/YY"),G173)</f>
        <v>44466</v>
      </c>
      <c r="BH173" s="17" t="str">
        <f aca="false">IF(H173&lt;&gt;AH173,H173&amp;CHAR(10)&amp;AH173,H173)</f>
        <v>H-3</v>
      </c>
      <c r="BI173" s="13" t="n">
        <f aca="false">IF(I173&lt;&gt;AI173,TEXT(I173,"MM/DD/YY")&amp;CHAR(10)&amp;TEXT(AI173,"MM/DD/YY"),I173)</f>
        <v>45562</v>
      </c>
      <c r="BJ173" s="18" t="n">
        <f aca="false">IF(J173&lt;&gt;AJ173,TEXT(J173,"$###,###")&amp;CHAR(10)&amp;TEXT(AJ173,"$###,###"),J173)</f>
        <v>34853</v>
      </c>
      <c r="BK173" s="18" t="n">
        <f aca="false">IF(K173&lt;&gt;AK173,TEXT(K173,"$###,###")&amp;CHAR(10)&amp;TEXT(AK173,"$###,###"),K173)</f>
        <v>10257</v>
      </c>
      <c r="BL173" s="18" t="str">
        <f aca="false">IF(AND(L173&lt;&gt;"-",L173&lt;&gt;AL173),TEXT(L173,"$###,##0")&amp;CHAR(10)&amp;TEXT(AL173,"$###,##0"),L173)</f>
        <v>$0
$495</v>
      </c>
      <c r="BM173" s="18" t="n">
        <f aca="false">IF(M173&lt;&gt;AM173,TEXT(M173,"$###,###")&amp;CHAR(10)&amp;TEXT(AM173,"$###,###"),M173)</f>
        <v>505</v>
      </c>
      <c r="BN173" s="18" t="n">
        <f aca="false">IF(AND(N173&lt;&gt;"-",N173&lt;&gt;AN173),TEXT(N173,"$###,##0")&amp;CHAR(10)&amp;TEXT(AN173,"$###,##0"),N173)</f>
        <v>187</v>
      </c>
      <c r="BO173" s="18" t="n">
        <f aca="false">IF(AND(O173&lt;&gt;"-",O173&lt;&gt;AO173),TEXT(O173,"$###,##0")&amp;CHAR(10)&amp;TEXT(AO173,"$###,##0"),O173)</f>
        <v>5709</v>
      </c>
      <c r="BP173" s="18" t="n">
        <f aca="false">IF(AND(P173&lt;&gt;"-",P173&lt;&gt;AP173),TEXT(P173,"$###,##0")&amp;CHAR(10)&amp;TEXT(AP173,"$###,##0"),P173)</f>
        <v>328</v>
      </c>
      <c r="BQ173" s="17" t="n">
        <f aca="false">IF(Q173&lt;&gt;AQ173,Q173&amp;CHAR(10)&amp;AQ173,Q173)</f>
        <v>26</v>
      </c>
      <c r="BR173" s="18" t="str">
        <f aca="false">IF(R173&lt;&gt;AR173,TEXT(R173,"$###,###")&amp;CHAR(10)&amp;TEXT(AR173,"$###,###"),R173)</f>
        <v>$16,987
$17,482</v>
      </c>
      <c r="BS173" s="18" t="str">
        <f aca="false">IF(S173&lt;&gt;AS173,TEXT(S173,"$###,###")&amp;CHAR(10)&amp;TEXT(AS173,"$###,###"),S173)</f>
        <v>$51,840
$52,335</v>
      </c>
    </row>
    <row r="174" customFormat="false" ht="12.8" hidden="false" customHeight="false" outlineLevel="0" collapsed="false">
      <c r="A174" s="10" t="n">
        <v>19</v>
      </c>
      <c r="B174" s="11" t="s">
        <v>622</v>
      </c>
      <c r="C174" s="11" t="n">
        <v>1065</v>
      </c>
      <c r="D174" s="12" t="s">
        <v>568</v>
      </c>
      <c r="E174" s="12" t="s">
        <v>623</v>
      </c>
      <c r="F174" s="12" t="s">
        <v>624</v>
      </c>
      <c r="G174" s="13" t="n">
        <v>43794</v>
      </c>
      <c r="H174" s="11" t="s">
        <v>222</v>
      </c>
      <c r="I174" s="13" t="n">
        <v>45621</v>
      </c>
      <c r="J174" s="14" t="n">
        <v>43995</v>
      </c>
      <c r="K174" s="14" t="n">
        <v>12948</v>
      </c>
      <c r="L174" s="14" t="n">
        <v>495</v>
      </c>
      <c r="M174" s="14" t="n">
        <v>638</v>
      </c>
      <c r="N174" s="14" t="n">
        <v>187</v>
      </c>
      <c r="O174" s="14" t="n">
        <v>6928</v>
      </c>
      <c r="P174" s="14" t="n">
        <v>393</v>
      </c>
      <c r="Q174" s="11" t="n">
        <v>26</v>
      </c>
      <c r="R174" s="14" t="n">
        <v>21589</v>
      </c>
      <c r="S174" s="14" t="n">
        <v>65584</v>
      </c>
      <c r="X174" s="0" t="str">
        <f aca="false">B174</f>
        <v>ASD048</v>
      </c>
      <c r="Y174" s="15" t="n">
        <f aca="false">(B174=AB174)</f>
        <v>1</v>
      </c>
      <c r="AA174" s="12" t="n">
        <v>19</v>
      </c>
      <c r="AB174" s="11" t="s">
        <v>622</v>
      </c>
      <c r="AC174" s="11" t="n">
        <v>1065</v>
      </c>
      <c r="AD174" s="12" t="s">
        <v>568</v>
      </c>
      <c r="AE174" s="12" t="s">
        <v>623</v>
      </c>
      <c r="AF174" s="12" t="s">
        <v>624</v>
      </c>
      <c r="AG174" s="13" t="n">
        <v>43794</v>
      </c>
      <c r="AH174" s="11" t="s">
        <v>222</v>
      </c>
      <c r="AI174" s="13" t="n">
        <v>45621</v>
      </c>
      <c r="AJ174" s="14" t="n">
        <v>43995</v>
      </c>
      <c r="AK174" s="14" t="n">
        <v>12948</v>
      </c>
      <c r="AL174" s="14" t="n">
        <v>495</v>
      </c>
      <c r="AM174" s="14" t="n">
        <v>638</v>
      </c>
      <c r="AN174" s="14" t="n">
        <v>187</v>
      </c>
      <c r="AO174" s="14" t="n">
        <v>6928</v>
      </c>
      <c r="AP174" s="14" t="n">
        <v>393</v>
      </c>
      <c r="AQ174" s="11" t="n">
        <v>26</v>
      </c>
      <c r="AR174" s="14" t="n">
        <v>21589</v>
      </c>
      <c r="AS174" s="14" t="n">
        <v>65584</v>
      </c>
      <c r="BA174" s="16" t="str">
        <f aca="false">IF(A181&lt;&gt;AA180,A181&amp;"/"&amp;AA180,A181)</f>
        <v>26/40</v>
      </c>
      <c r="BB174" s="16" t="str">
        <f aca="false">IF(B174&lt;&gt;AB174,B174&amp;CHAR(10)&amp;AB174,B174)</f>
        <v>ASD048</v>
      </c>
      <c r="BC174" s="16" t="n">
        <f aca="false">IF(C174&lt;&gt;AC174,C174&amp;CHAR(10)&amp;AC174,C174)</f>
        <v>1065</v>
      </c>
      <c r="BD174" s="16" t="str">
        <f aca="false">IF(D174&lt;&gt;AD174,D174&amp;CHAR(10)&amp;AD174,D174)</f>
        <v>Facilities</v>
      </c>
      <c r="BE174" s="16" t="str">
        <f aca="false">IF(E174&lt;&gt;AE174,E174&amp;CHAR(10)&amp;AE174,E174)</f>
        <v>Electrician II</v>
      </c>
      <c r="BF174" s="16" t="str">
        <f aca="false">IF(F174&lt;&gt;AF174,F174&amp;CHAR(10)&amp;AF174,F174)</f>
        <v>Quichocho, Patrick U.</v>
      </c>
      <c r="BG174" s="13" t="n">
        <f aca="false">IF(G174&lt;&gt;AG174,TEXT(G174,"MM/DD/YY")&amp;CHAR(10)&amp;TEXT(AG174,"MM/DD/YY"),G174)</f>
        <v>43794</v>
      </c>
      <c r="BH174" s="17" t="str">
        <f aca="false">IF(H174&lt;&gt;AH174,H174&amp;CHAR(10)&amp;AH174,H174)</f>
        <v>J-5</v>
      </c>
      <c r="BI174" s="13" t="n">
        <f aca="false">IF(I174&lt;&gt;AI174,TEXT(I174,"MM/DD/YY")&amp;CHAR(10)&amp;TEXT(AI174,"MM/DD/YY"),I174)</f>
        <v>45621</v>
      </c>
      <c r="BJ174" s="18" t="n">
        <f aca="false">IF(J174&lt;&gt;AJ174,TEXT(J174,"$###,###")&amp;CHAR(10)&amp;TEXT(AJ174,"$###,###"),J174)</f>
        <v>43995</v>
      </c>
      <c r="BK174" s="18" t="n">
        <f aca="false">IF(K174&lt;&gt;AK174,TEXT(K174,"$###,###")&amp;CHAR(10)&amp;TEXT(AK174,"$###,###"),K174)</f>
        <v>12948</v>
      </c>
      <c r="BL174" s="18" t="n">
        <f aca="false">IF(AND(L174&lt;&gt;"-",L174&lt;&gt;AL174),TEXT(L174,"$###,##0")&amp;CHAR(10)&amp;TEXT(AL174,"$###,##0"),L174)</f>
        <v>495</v>
      </c>
      <c r="BM174" s="18" t="n">
        <f aca="false">IF(M174&lt;&gt;AM174,TEXT(M174,"$###,###")&amp;CHAR(10)&amp;TEXT(AM174,"$###,###"),M174)</f>
        <v>638</v>
      </c>
      <c r="BN174" s="18" t="n">
        <f aca="false">IF(AND(N174&lt;&gt;"-",N174&lt;&gt;AN174),TEXT(N174,"$###,##0")&amp;CHAR(10)&amp;TEXT(AN174,"$###,##0"),N174)</f>
        <v>187</v>
      </c>
      <c r="BO174" s="18" t="n">
        <f aca="false">IF(AND(O174&lt;&gt;"-",O174&lt;&gt;AO174),TEXT(O174,"$###,##0")&amp;CHAR(10)&amp;TEXT(AO174,"$###,##0"),O174)</f>
        <v>6928</v>
      </c>
      <c r="BP174" s="18" t="n">
        <f aca="false">IF(AND(P174&lt;&gt;"-",P174&lt;&gt;AP174),TEXT(P174,"$###,##0")&amp;CHAR(10)&amp;TEXT(AP174,"$###,##0"),P174)</f>
        <v>393</v>
      </c>
      <c r="BQ174" s="17" t="n">
        <f aca="false">IF(Q174&lt;&gt;AQ174,Q174&amp;CHAR(10)&amp;AQ174,Q174)</f>
        <v>26</v>
      </c>
      <c r="BR174" s="18" t="n">
        <f aca="false">IF(R174&lt;&gt;AR174,TEXT(R174,"$###,###")&amp;CHAR(10)&amp;TEXT(AR174,"$###,###"),R174)</f>
        <v>21589</v>
      </c>
      <c r="BS174" s="18" t="n">
        <f aca="false">IF(S174&lt;&gt;AS174,TEXT(S174,"$###,###")&amp;CHAR(10)&amp;TEXT(AS174,"$###,###"),S174)</f>
        <v>65584</v>
      </c>
    </row>
    <row r="175" customFormat="false" ht="23.85" hidden="false" customHeight="false" outlineLevel="0" collapsed="false">
      <c r="A175" s="10" t="n">
        <v>20</v>
      </c>
      <c r="B175" s="11" t="s">
        <v>625</v>
      </c>
      <c r="C175" s="11" t="n">
        <v>1065</v>
      </c>
      <c r="D175" s="12" t="s">
        <v>568</v>
      </c>
      <c r="E175" s="12" t="s">
        <v>626</v>
      </c>
      <c r="F175" s="12" t="s">
        <v>627</v>
      </c>
      <c r="G175" s="13" t="n">
        <v>44711</v>
      </c>
      <c r="H175" s="11" t="s">
        <v>628</v>
      </c>
      <c r="I175" s="13" t="n">
        <v>45807</v>
      </c>
      <c r="J175" s="14" t="n">
        <v>37580</v>
      </c>
      <c r="K175" s="14" t="n">
        <v>11060</v>
      </c>
      <c r="L175" s="14" t="n">
        <v>495</v>
      </c>
      <c r="M175" s="14" t="n">
        <v>545</v>
      </c>
      <c r="N175" s="14" t="n">
        <v>187</v>
      </c>
      <c r="O175" s="14" t="n">
        <v>6928</v>
      </c>
      <c r="P175" s="14" t="n">
        <v>393</v>
      </c>
      <c r="Q175" s="11" t="n">
        <v>26</v>
      </c>
      <c r="R175" s="14" t="n">
        <v>19608</v>
      </c>
      <c r="S175" s="14" t="n">
        <v>57188</v>
      </c>
      <c r="X175" s="0" t="str">
        <f aca="false">B175</f>
        <v>ASD206</v>
      </c>
      <c r="Y175" s="15" t="n">
        <f aca="false">(B175=AB175)</f>
        <v>1</v>
      </c>
      <c r="AA175" s="12" t="n">
        <v>20</v>
      </c>
      <c r="AB175" s="11" t="s">
        <v>625</v>
      </c>
      <c r="AC175" s="11" t="n">
        <v>1065</v>
      </c>
      <c r="AD175" s="12" t="s">
        <v>568</v>
      </c>
      <c r="AE175" s="12" t="s">
        <v>626</v>
      </c>
      <c r="AF175" s="12" t="s">
        <v>627</v>
      </c>
      <c r="AG175" s="13" t="n">
        <v>44711</v>
      </c>
      <c r="AH175" s="11" t="s">
        <v>629</v>
      </c>
      <c r="AI175" s="13" t="n">
        <v>45442</v>
      </c>
      <c r="AJ175" s="14" t="n">
        <v>36209</v>
      </c>
      <c r="AK175" s="14" t="n">
        <v>10656</v>
      </c>
      <c r="AL175" s="14" t="n">
        <v>495</v>
      </c>
      <c r="AM175" s="14" t="n">
        <v>525</v>
      </c>
      <c r="AN175" s="14" t="n">
        <v>187</v>
      </c>
      <c r="AO175" s="14" t="n">
        <v>6928</v>
      </c>
      <c r="AP175" s="14" t="n">
        <v>393</v>
      </c>
      <c r="AQ175" s="11" t="n">
        <v>26</v>
      </c>
      <c r="AR175" s="14" t="n">
        <v>19185</v>
      </c>
      <c r="AS175" s="14" t="n">
        <v>55394</v>
      </c>
      <c r="BA175" s="16" t="str">
        <f aca="false">IF(A182&lt;&gt;AA181,A182&amp;"/"&amp;AA181,A182)</f>
        <v>27/26</v>
      </c>
      <c r="BB175" s="16" t="str">
        <f aca="false">IF(B175&lt;&gt;AB175,B175&amp;CHAR(10)&amp;AB175,B175)</f>
        <v>ASD206</v>
      </c>
      <c r="BC175" s="16" t="n">
        <f aca="false">IF(C175&lt;&gt;AC175,C175&amp;CHAR(10)&amp;AC175,C175)</f>
        <v>1065</v>
      </c>
      <c r="BD175" s="16" t="str">
        <f aca="false">IF(D175&lt;&gt;AD175,D175&amp;CHAR(10)&amp;AD175,D175)</f>
        <v>Facilities</v>
      </c>
      <c r="BE175" s="16" t="str">
        <f aca="false">IF(E175&lt;&gt;AE175,E175&amp;CHAR(10)&amp;AE175,E175)</f>
        <v>Refrigeration Mechanic II</v>
      </c>
      <c r="BF175" s="16" t="str">
        <f aca="false">IF(F175&lt;&gt;AF175,F175&amp;CHAR(10)&amp;AF175,F175)</f>
        <v>Pingol, Edsel A.</v>
      </c>
      <c r="BG175" s="13" t="n">
        <f aca="false">IF(G175&lt;&gt;AG175,TEXT(G175,"MM/DD/YY")&amp;CHAR(10)&amp;TEXT(AG175,"MM/DD/YY"),G175)</f>
        <v>44711</v>
      </c>
      <c r="BH175" s="17" t="str">
        <f aca="false">IF(H175&lt;&gt;AH175,H175&amp;CHAR(10)&amp;AH175,H175)</f>
        <v>I-3
I-2</v>
      </c>
      <c r="BI175" s="13" t="str">
        <f aca="false">IF(I175&lt;&gt;AI175,TEXT(I175,"MM/DD/YY")&amp;CHAR(10)&amp;TEXT(AI175,"MM/DD/YY"),I175)</f>
        <v>05/30/25
05/30/24</v>
      </c>
      <c r="BJ175" s="18" t="str">
        <f aca="false">IF(J175&lt;&gt;AJ175,TEXT(J175,"$###,###")&amp;CHAR(10)&amp;TEXT(AJ175,"$###,###"),J175)</f>
        <v>$37,580
$36,209</v>
      </c>
      <c r="BK175" s="18" t="str">
        <f aca="false">IF(K175&lt;&gt;AK175,TEXT(K175,"$###,###")&amp;CHAR(10)&amp;TEXT(AK175,"$###,###"),K175)</f>
        <v>$11,060
$10,656</v>
      </c>
      <c r="BL175" s="18" t="n">
        <f aca="false">IF(AND(L175&lt;&gt;"-",L175&lt;&gt;AL175),TEXT(L175,"$###,##0")&amp;CHAR(10)&amp;TEXT(AL175,"$###,##0"),L175)</f>
        <v>495</v>
      </c>
      <c r="BM175" s="18" t="str">
        <f aca="false">IF(M175&lt;&gt;AM175,TEXT(M175,"$###,###")&amp;CHAR(10)&amp;TEXT(AM175,"$###,###"),M175)</f>
        <v>$545
$525</v>
      </c>
      <c r="BN175" s="18" t="n">
        <f aca="false">IF(AND(N175&lt;&gt;"-",N175&lt;&gt;AN175),TEXT(N175,"$###,##0")&amp;CHAR(10)&amp;TEXT(AN175,"$###,##0"),N175)</f>
        <v>187</v>
      </c>
      <c r="BO175" s="18" t="n">
        <f aca="false">IF(AND(O175&lt;&gt;"-",O175&lt;&gt;AO175),TEXT(O175,"$###,##0")&amp;CHAR(10)&amp;TEXT(AO175,"$###,##0"),O175)</f>
        <v>6928</v>
      </c>
      <c r="BP175" s="18" t="n">
        <f aca="false">IF(AND(P175&lt;&gt;"-",P175&lt;&gt;AP175),TEXT(P175,"$###,##0")&amp;CHAR(10)&amp;TEXT(AP175,"$###,##0"),P175)</f>
        <v>393</v>
      </c>
      <c r="BQ175" s="17" t="n">
        <f aca="false">IF(Q175&lt;&gt;AQ175,Q175&amp;CHAR(10)&amp;AQ175,Q175)</f>
        <v>26</v>
      </c>
      <c r="BR175" s="18" t="str">
        <f aca="false">IF(R175&lt;&gt;AR175,TEXT(R175,"$###,###")&amp;CHAR(10)&amp;TEXT(AR175,"$###,###"),R175)</f>
        <v>$19,608
$19,185</v>
      </c>
      <c r="BS175" s="18" t="str">
        <f aca="false">IF(S175&lt;&gt;AS175,TEXT(S175,"$###,###")&amp;CHAR(10)&amp;TEXT(AS175,"$###,###"),S175)</f>
        <v>$57,188
$55,394</v>
      </c>
    </row>
    <row r="176" customFormat="false" ht="12.8" hidden="false" customHeight="false" outlineLevel="0" collapsed="false">
      <c r="A176" s="10" t="n">
        <v>49</v>
      </c>
      <c r="B176" s="11" t="s">
        <v>630</v>
      </c>
      <c r="C176" s="11" t="n">
        <v>3045</v>
      </c>
      <c r="D176" s="12" t="s">
        <v>631</v>
      </c>
      <c r="E176" s="12" t="s">
        <v>632</v>
      </c>
      <c r="F176" s="12" t="s">
        <v>633</v>
      </c>
      <c r="G176" s="13" t="n">
        <v>44536</v>
      </c>
      <c r="H176" s="11" t="s">
        <v>608</v>
      </c>
      <c r="I176" s="13" t="n">
        <v>45632</v>
      </c>
      <c r="J176" s="14" t="n">
        <v>48758</v>
      </c>
      <c r="K176" s="14" t="n">
        <v>14349</v>
      </c>
      <c r="L176" s="14" t="n">
        <v>0</v>
      </c>
      <c r="M176" s="14" t="n">
        <v>707</v>
      </c>
      <c r="N176" s="14" t="n">
        <v>187</v>
      </c>
      <c r="O176" s="14" t="n">
        <v>9595</v>
      </c>
      <c r="P176" s="14" t="n">
        <v>328</v>
      </c>
      <c r="Q176" s="11" t="n">
        <v>26</v>
      </c>
      <c r="R176" s="14" t="n">
        <v>25167</v>
      </c>
      <c r="S176" s="14" t="n">
        <v>73925</v>
      </c>
      <c r="X176" s="0" t="str">
        <f aca="false">B176</f>
        <v>BFD001</v>
      </c>
      <c r="Y176" s="15" t="n">
        <f aca="false">(B176=AB176)</f>
        <v>1</v>
      </c>
      <c r="AA176" s="12" t="n">
        <v>49</v>
      </c>
      <c r="AB176" s="11" t="s">
        <v>630</v>
      </c>
      <c r="AC176" s="11" t="n">
        <v>3045</v>
      </c>
      <c r="AD176" s="12" t="s">
        <v>631</v>
      </c>
      <c r="AE176" s="12" t="s">
        <v>632</v>
      </c>
      <c r="AF176" s="12" t="s">
        <v>633</v>
      </c>
      <c r="AG176" s="13" t="n">
        <v>44536</v>
      </c>
      <c r="AH176" s="11" t="s">
        <v>608</v>
      </c>
      <c r="AI176" s="13" t="n">
        <v>45632</v>
      </c>
      <c r="AJ176" s="14" t="n">
        <v>48758</v>
      </c>
      <c r="AK176" s="14" t="n">
        <v>14349</v>
      </c>
      <c r="AL176" s="14" t="n">
        <v>0</v>
      </c>
      <c r="AM176" s="14" t="n">
        <v>707</v>
      </c>
      <c r="AN176" s="14" t="n">
        <v>187</v>
      </c>
      <c r="AO176" s="14" t="n">
        <v>9595</v>
      </c>
      <c r="AP176" s="14" t="n">
        <v>328</v>
      </c>
      <c r="AQ176" s="11" t="n">
        <v>26</v>
      </c>
      <c r="AR176" s="14" t="n">
        <v>25167</v>
      </c>
      <c r="AS176" s="14" t="n">
        <v>73925</v>
      </c>
      <c r="BA176" s="16" t="str">
        <f aca="false">IF(A183&lt;&gt;AA182,A183&amp;"/"&amp;AA182,A183)</f>
        <v>28/27</v>
      </c>
      <c r="BB176" s="16" t="str">
        <f aca="false">IF(B176&lt;&gt;AB176,B176&amp;CHAR(10)&amp;AB176,B176)</f>
        <v>BFD001</v>
      </c>
      <c r="BC176" s="16" t="n">
        <f aca="false">IF(C176&lt;&gt;AC176,C176&amp;CHAR(10)&amp;AC176,C176)</f>
        <v>3045</v>
      </c>
      <c r="BD176" s="16" t="str">
        <f aca="false">IF(D176&lt;&gt;AD176,D176&amp;CHAR(10)&amp;AD176,D176)</f>
        <v>Bookstore</v>
      </c>
      <c r="BE176" s="16" t="str">
        <f aca="false">IF(E176&lt;&gt;AE176,E176&amp;CHAR(10)&amp;AE176,E176)</f>
        <v>Bookstore Manager</v>
      </c>
      <c r="BF176" s="16" t="str">
        <f aca="false">IF(F176&lt;&gt;AF176,F176&amp;CHAR(10)&amp;AF176,F176)</f>
        <v>Manglona, Roland M.</v>
      </c>
      <c r="BG176" s="13" t="n">
        <f aca="false">IF(G176&lt;&gt;AG176,TEXT(G176,"MM/DD/YY")&amp;CHAR(10)&amp;TEXT(AG176,"MM/DD/YY"),G176)</f>
        <v>44536</v>
      </c>
      <c r="BH176" s="17" t="str">
        <f aca="false">IF(H176&lt;&gt;AH176,H176&amp;CHAR(10)&amp;AH176,H176)</f>
        <v>L-3</v>
      </c>
      <c r="BI176" s="13" t="n">
        <f aca="false">IF(I176&lt;&gt;AI176,TEXT(I176,"MM/DD/YY")&amp;CHAR(10)&amp;TEXT(AI176,"MM/DD/YY"),I176)</f>
        <v>45632</v>
      </c>
      <c r="BJ176" s="18" t="n">
        <f aca="false">IF(J176&lt;&gt;AJ176,TEXT(J176,"$###,###")&amp;CHAR(10)&amp;TEXT(AJ176,"$###,###"),J176)</f>
        <v>48758</v>
      </c>
      <c r="BK176" s="18" t="n">
        <f aca="false">IF(K176&lt;&gt;AK176,TEXT(K176,"$###,###")&amp;CHAR(10)&amp;TEXT(AK176,"$###,###"),K176)</f>
        <v>14349</v>
      </c>
      <c r="BL176" s="18" t="n">
        <f aca="false">IF(AND(L176&lt;&gt;"-",L176&lt;&gt;AL176),TEXT(L176,"$###,##0")&amp;CHAR(10)&amp;TEXT(AL176,"$###,##0"),L176)</f>
        <v>0</v>
      </c>
      <c r="BM176" s="18" t="n">
        <f aca="false">IF(M176&lt;&gt;AM176,TEXT(M176,"$###,###")&amp;CHAR(10)&amp;TEXT(AM176,"$###,###"),M176)</f>
        <v>707</v>
      </c>
      <c r="BN176" s="18" t="n">
        <f aca="false">IF(AND(N176&lt;&gt;"-",N176&lt;&gt;AN176),TEXT(N176,"$###,##0")&amp;CHAR(10)&amp;TEXT(AN176,"$###,##0"),N176)</f>
        <v>187</v>
      </c>
      <c r="BO176" s="18" t="n">
        <f aca="false">IF(AND(O176&lt;&gt;"-",O176&lt;&gt;AO176),TEXT(O176,"$###,##0")&amp;CHAR(10)&amp;TEXT(AO176,"$###,##0"),O176)</f>
        <v>9595</v>
      </c>
      <c r="BP176" s="18" t="n">
        <f aca="false">IF(AND(P176&lt;&gt;"-",P176&lt;&gt;AP176),TEXT(P176,"$###,##0")&amp;CHAR(10)&amp;TEXT(AP176,"$###,##0"),P176)</f>
        <v>328</v>
      </c>
      <c r="BQ176" s="17" t="n">
        <f aca="false">IF(Q176&lt;&gt;AQ176,Q176&amp;CHAR(10)&amp;AQ176,Q176)</f>
        <v>26</v>
      </c>
      <c r="BR176" s="18" t="n">
        <f aca="false">IF(R176&lt;&gt;AR176,TEXT(R176,"$###,###")&amp;CHAR(10)&amp;TEXT(AR176,"$###,###"),R176)</f>
        <v>25167</v>
      </c>
      <c r="BS176" s="18" t="n">
        <f aca="false">IF(S176&lt;&gt;AS176,TEXT(S176,"$###,###")&amp;CHAR(10)&amp;TEXT(AS176,"$###,###"),S176)</f>
        <v>73925</v>
      </c>
    </row>
    <row r="177" customFormat="false" ht="23.85" hidden="false" customHeight="false" outlineLevel="0" collapsed="false">
      <c r="A177" s="10" t="n">
        <v>23</v>
      </c>
      <c r="B177" s="11" t="s">
        <v>634</v>
      </c>
      <c r="C177" s="11" t="n">
        <v>3010</v>
      </c>
      <c r="D177" s="12" t="s">
        <v>635</v>
      </c>
      <c r="E177" s="12" t="s">
        <v>636</v>
      </c>
      <c r="F177" s="12" t="s">
        <v>637</v>
      </c>
      <c r="G177" s="13" t="n">
        <v>45054</v>
      </c>
      <c r="H177" s="11" t="s">
        <v>608</v>
      </c>
      <c r="I177" s="13" t="n">
        <v>45785</v>
      </c>
      <c r="J177" s="14" t="n">
        <v>48758</v>
      </c>
      <c r="K177" s="14" t="n">
        <v>14349</v>
      </c>
      <c r="L177" s="14" t="n">
        <v>0</v>
      </c>
      <c r="M177" s="14" t="n">
        <v>707</v>
      </c>
      <c r="N177" s="14" t="n">
        <v>187</v>
      </c>
      <c r="O177" s="14" t="n">
        <v>5709</v>
      </c>
      <c r="P177" s="14" t="n">
        <v>328</v>
      </c>
      <c r="Q177" s="11" t="n">
        <v>26</v>
      </c>
      <c r="R177" s="14" t="n">
        <v>21281</v>
      </c>
      <c r="S177" s="14" t="n">
        <v>70039</v>
      </c>
      <c r="X177" s="0" t="str">
        <f aca="false">B177</f>
        <v>BFD003</v>
      </c>
      <c r="Y177" s="15" t="n">
        <f aca="false">(B177=AB177)</f>
        <v>1</v>
      </c>
      <c r="AA177" s="12" t="n">
        <v>23</v>
      </c>
      <c r="AB177" s="11" t="s">
        <v>634</v>
      </c>
      <c r="AC177" s="11" t="n">
        <v>3010</v>
      </c>
      <c r="AD177" s="12" t="s">
        <v>635</v>
      </c>
      <c r="AE177" s="12" t="s">
        <v>636</v>
      </c>
      <c r="AF177" s="12" t="s">
        <v>637</v>
      </c>
      <c r="AG177" s="13" t="n">
        <v>45054</v>
      </c>
      <c r="AH177" s="11" t="s">
        <v>638</v>
      </c>
      <c r="AI177" s="13" t="n">
        <v>45420</v>
      </c>
      <c r="AJ177" s="14" t="n">
        <v>46978</v>
      </c>
      <c r="AK177" s="14" t="n">
        <v>13826</v>
      </c>
      <c r="AL177" s="14" t="n">
        <v>495</v>
      </c>
      <c r="AM177" s="14" t="n">
        <v>681</v>
      </c>
      <c r="AN177" s="14" t="n">
        <v>187</v>
      </c>
      <c r="AO177" s="14" t="n">
        <v>5709</v>
      </c>
      <c r="AP177" s="14" t="n">
        <v>328</v>
      </c>
      <c r="AQ177" s="11" t="n">
        <v>26</v>
      </c>
      <c r="AR177" s="14" t="n">
        <v>21226</v>
      </c>
      <c r="AS177" s="14" t="n">
        <v>68204</v>
      </c>
      <c r="BA177" s="16" t="str">
        <f aca="false">IF(A185&lt;&gt;AA183,A185&amp;"/"&amp;AA183,A185)</f>
        <v>29/28</v>
      </c>
      <c r="BB177" s="16" t="str">
        <f aca="false">IF(B177&lt;&gt;AB177,B177&amp;CHAR(10)&amp;AB177,B177)</f>
        <v>BFD003</v>
      </c>
      <c r="BC177" s="16" t="n">
        <f aca="false">IF(C177&lt;&gt;AC177,C177&amp;CHAR(10)&amp;AC177,C177)</f>
        <v>3010</v>
      </c>
      <c r="BD177" s="16" t="str">
        <f aca="false">IF(D177&lt;&gt;AD177,D177&amp;CHAR(10)&amp;AD177,D177)</f>
        <v>Business Office</v>
      </c>
      <c r="BE177" s="16" t="str">
        <f aca="false">IF(E177&lt;&gt;AE177,E177&amp;CHAR(10)&amp;AE177,E177)</f>
        <v>Accountant I</v>
      </c>
      <c r="BF177" s="16" t="str">
        <f aca="false">IF(F177&lt;&gt;AF177,F177&amp;CHAR(10)&amp;AF177,F177)</f>
        <v>Sablan, Darlynn T.</v>
      </c>
      <c r="BG177" s="13" t="n">
        <f aca="false">IF(G177&lt;&gt;AG177,TEXT(G177,"MM/DD/YY")&amp;CHAR(10)&amp;TEXT(AG177,"MM/DD/YY"),G177)</f>
        <v>45054</v>
      </c>
      <c r="BH177" s="17" t="str">
        <f aca="false">IF(H177&lt;&gt;AH177,H177&amp;CHAR(10)&amp;AH177,H177)</f>
        <v>L-3
L-2</v>
      </c>
      <c r="BI177" s="13" t="str">
        <f aca="false">IF(I177&lt;&gt;AI177,TEXT(I177,"MM/DD/YY")&amp;CHAR(10)&amp;TEXT(AI177,"MM/DD/YY"),I177)</f>
        <v>05/08/25
05/08/24</v>
      </c>
      <c r="BJ177" s="18" t="str">
        <f aca="false">IF(J177&lt;&gt;AJ177,TEXT(J177,"$###,###")&amp;CHAR(10)&amp;TEXT(AJ177,"$###,###"),J177)</f>
        <v>$48,758
$46,978</v>
      </c>
      <c r="BK177" s="18" t="str">
        <f aca="false">IF(K177&lt;&gt;AK177,TEXT(K177,"$###,###")&amp;CHAR(10)&amp;TEXT(AK177,"$###,###"),K177)</f>
        <v>$14,349
$13,826</v>
      </c>
      <c r="BL177" s="18" t="str">
        <f aca="false">IF(AND(L177&lt;&gt;"-",L177&lt;&gt;AL177),TEXT(L177,"$###,##0")&amp;CHAR(10)&amp;TEXT(AL177,"$###,##0"),L177)</f>
        <v>$0
$495</v>
      </c>
      <c r="BM177" s="18" t="str">
        <f aca="false">IF(M177&lt;&gt;AM177,TEXT(M177,"$###,###")&amp;CHAR(10)&amp;TEXT(AM177,"$###,###"),M177)</f>
        <v>$707
$681</v>
      </c>
      <c r="BN177" s="18" t="n">
        <f aca="false">IF(AND(N177&lt;&gt;"-",N177&lt;&gt;AN177),TEXT(N177,"$###,##0")&amp;CHAR(10)&amp;TEXT(AN177,"$###,##0"),N177)</f>
        <v>187</v>
      </c>
      <c r="BO177" s="18" t="n">
        <f aca="false">IF(AND(O177&lt;&gt;"-",O177&lt;&gt;AO177),TEXT(O177,"$###,##0")&amp;CHAR(10)&amp;TEXT(AO177,"$###,##0"),O177)</f>
        <v>5709</v>
      </c>
      <c r="BP177" s="18" t="n">
        <f aca="false">IF(AND(P177&lt;&gt;"-",P177&lt;&gt;AP177),TEXT(P177,"$###,##0")&amp;CHAR(10)&amp;TEXT(AP177,"$###,##0"),P177)</f>
        <v>328</v>
      </c>
      <c r="BQ177" s="17" t="n">
        <f aca="false">IF(Q177&lt;&gt;AQ177,Q177&amp;CHAR(10)&amp;AQ177,Q177)</f>
        <v>26</v>
      </c>
      <c r="BR177" s="18" t="str">
        <f aca="false">IF(R177&lt;&gt;AR177,TEXT(R177,"$###,###")&amp;CHAR(10)&amp;TEXT(AR177,"$###,###"),R177)</f>
        <v>$21,281
$21,226</v>
      </c>
      <c r="BS177" s="18" t="str">
        <f aca="false">IF(S177&lt;&gt;AS177,TEXT(S177,"$###,###")&amp;CHAR(10)&amp;TEXT(AS177,"$###,###"),S177)</f>
        <v>$70,039
$68,204</v>
      </c>
    </row>
    <row r="178" customFormat="false" ht="23.85" hidden="false" customHeight="false" outlineLevel="0" collapsed="false">
      <c r="A178" s="10" t="n">
        <v>24</v>
      </c>
      <c r="B178" s="11" t="s">
        <v>639</v>
      </c>
      <c r="C178" s="11" t="n">
        <v>3010</v>
      </c>
      <c r="D178" s="12" t="s">
        <v>635</v>
      </c>
      <c r="E178" s="12" t="s">
        <v>640</v>
      </c>
      <c r="F178" s="12" t="s">
        <v>641</v>
      </c>
      <c r="G178" s="13" t="n">
        <v>44606</v>
      </c>
      <c r="H178" s="11" t="s">
        <v>278</v>
      </c>
      <c r="I178" s="13" t="n">
        <v>45702</v>
      </c>
      <c r="J178" s="14" t="n">
        <v>53571</v>
      </c>
      <c r="K178" s="14" t="n">
        <v>15766</v>
      </c>
      <c r="L178" s="14" t="n">
        <v>495</v>
      </c>
      <c r="M178" s="14" t="n">
        <v>777</v>
      </c>
      <c r="N178" s="14" t="n">
        <v>187</v>
      </c>
      <c r="O178" s="14" t="n">
        <v>0</v>
      </c>
      <c r="P178" s="14" t="n">
        <v>530</v>
      </c>
      <c r="Q178" s="11" t="n">
        <v>26</v>
      </c>
      <c r="R178" s="14" t="n">
        <v>17754</v>
      </c>
      <c r="S178" s="14" t="n">
        <v>71325</v>
      </c>
      <c r="X178" s="0" t="str">
        <f aca="false">B178</f>
        <v>BFD004</v>
      </c>
      <c r="Y178" s="15" t="n">
        <f aca="false">(B178=AB178)</f>
        <v>1</v>
      </c>
      <c r="AA178" s="12" t="n">
        <v>24</v>
      </c>
      <c r="AB178" s="11" t="s">
        <v>639</v>
      </c>
      <c r="AC178" s="11" t="n">
        <v>3010</v>
      </c>
      <c r="AD178" s="12" t="s">
        <v>635</v>
      </c>
      <c r="AE178" s="12" t="s">
        <v>640</v>
      </c>
      <c r="AF178" s="12" t="s">
        <v>641</v>
      </c>
      <c r="AG178" s="13" t="n">
        <v>44606</v>
      </c>
      <c r="AH178" s="11" t="s">
        <v>279</v>
      </c>
      <c r="AI178" s="13" t="n">
        <v>45336</v>
      </c>
      <c r="AJ178" s="14" t="n">
        <v>51615</v>
      </c>
      <c r="AK178" s="14" t="n">
        <v>15190</v>
      </c>
      <c r="AL178" s="14" t="n">
        <v>495</v>
      </c>
      <c r="AM178" s="14" t="n">
        <v>748</v>
      </c>
      <c r="AN178" s="14" t="n">
        <v>187</v>
      </c>
      <c r="AO178" s="14" t="n">
        <v>0</v>
      </c>
      <c r="AP178" s="14" t="n">
        <v>530</v>
      </c>
      <c r="AQ178" s="11" t="n">
        <v>26</v>
      </c>
      <c r="AR178" s="14" t="n">
        <v>17150</v>
      </c>
      <c r="AS178" s="14" t="n">
        <v>68765</v>
      </c>
      <c r="BA178" s="16" t="str">
        <f aca="false">IF(A186&lt;&gt;AA184,A186&amp;"/"&amp;AA184,A186)</f>
        <v>21/45</v>
      </c>
      <c r="BB178" s="16" t="str">
        <f aca="false">IF(B178&lt;&gt;AB178,B178&amp;CHAR(10)&amp;AB178,B178)</f>
        <v>BFD004</v>
      </c>
      <c r="BC178" s="16" t="n">
        <f aca="false">IF(C178&lt;&gt;AC178,C178&amp;CHAR(10)&amp;AC178,C178)</f>
        <v>3010</v>
      </c>
      <c r="BD178" s="16" t="str">
        <f aca="false">IF(D178&lt;&gt;AD178,D178&amp;CHAR(10)&amp;AD178,D178)</f>
        <v>Business Office</v>
      </c>
      <c r="BE178" s="16" t="str">
        <f aca="false">IF(E178&lt;&gt;AE178,E178&amp;CHAR(10)&amp;AE178,E178)</f>
        <v>Accountant II</v>
      </c>
      <c r="BF178" s="16" t="str">
        <f aca="false">IF(F178&lt;&gt;AF178,F178&amp;CHAR(10)&amp;AF178,F178)</f>
        <v>Ibanez, Gina D.</v>
      </c>
      <c r="BG178" s="13" t="n">
        <f aca="false">IF(G178&lt;&gt;AG178,TEXT(G178,"MM/DD/YY")&amp;CHAR(10)&amp;TEXT(AG178,"MM/DD/YY"),G178)</f>
        <v>44606</v>
      </c>
      <c r="BH178" s="17" t="str">
        <f aca="false">IF(H178&lt;&gt;AH178,H178&amp;CHAR(10)&amp;AH178,H178)</f>
        <v>M-3
M-2</v>
      </c>
      <c r="BI178" s="13" t="str">
        <f aca="false">IF(I178&lt;&gt;AI178,TEXT(I178,"MM/DD/YY")&amp;CHAR(10)&amp;TEXT(AI178,"MM/DD/YY"),I178)</f>
        <v>02/14/25
02/14/24</v>
      </c>
      <c r="BJ178" s="18" t="str">
        <f aca="false">IF(J178&lt;&gt;AJ178,TEXT(J178,"$###,###")&amp;CHAR(10)&amp;TEXT(AJ178,"$###,###"),J178)</f>
        <v>$53,571
$51,615</v>
      </c>
      <c r="BK178" s="18" t="str">
        <f aca="false">IF(K178&lt;&gt;AK178,TEXT(K178,"$###,###")&amp;CHAR(10)&amp;TEXT(AK178,"$###,###"),K178)</f>
        <v>$15,766
$15,190</v>
      </c>
      <c r="BL178" s="18" t="n">
        <f aca="false">IF(AND(L178&lt;&gt;"-",L178&lt;&gt;AL178),TEXT(L178,"$###,##0")&amp;CHAR(10)&amp;TEXT(AL178,"$###,##0"),L178)</f>
        <v>495</v>
      </c>
      <c r="BM178" s="18" t="str">
        <f aca="false">IF(M178&lt;&gt;AM178,TEXT(M178,"$###,###")&amp;CHAR(10)&amp;TEXT(AM178,"$###,###"),M178)</f>
        <v>$777
$748</v>
      </c>
      <c r="BN178" s="18" t="n">
        <f aca="false">IF(AND(N178&lt;&gt;"-",N178&lt;&gt;AN178),TEXT(N178,"$###,##0")&amp;CHAR(10)&amp;TEXT(AN178,"$###,##0"),N178)</f>
        <v>187</v>
      </c>
      <c r="BO178" s="18" t="n">
        <f aca="false">IF(AND(O178&lt;&gt;"-",O178&lt;&gt;AO178),TEXT(O178,"$###,##0")&amp;CHAR(10)&amp;TEXT(AO178,"$###,##0"),O178)</f>
        <v>0</v>
      </c>
      <c r="BP178" s="18" t="n">
        <f aca="false">IF(AND(P178&lt;&gt;"-",P178&lt;&gt;AP178),TEXT(P178,"$###,##0")&amp;CHAR(10)&amp;TEXT(AP178,"$###,##0"),P178)</f>
        <v>530</v>
      </c>
      <c r="BQ178" s="17" t="n">
        <f aca="false">IF(Q178&lt;&gt;AQ178,Q178&amp;CHAR(10)&amp;AQ178,Q178)</f>
        <v>26</v>
      </c>
      <c r="BR178" s="18" t="str">
        <f aca="false">IF(R178&lt;&gt;AR178,TEXT(R178,"$###,###")&amp;CHAR(10)&amp;TEXT(AR178,"$###,###"),R178)</f>
        <v>$17,754
$17,150</v>
      </c>
      <c r="BS178" s="18" t="str">
        <f aca="false">IF(S178&lt;&gt;AS178,TEXT(S178,"$###,###")&amp;CHAR(10)&amp;TEXT(AS178,"$###,###"),S178)</f>
        <v>$71,325
$68,765</v>
      </c>
    </row>
    <row r="179" customFormat="false" ht="12.8" hidden="false" customHeight="false" outlineLevel="0" collapsed="false">
      <c r="A179" s="10" t="n">
        <v>25</v>
      </c>
      <c r="B179" s="11" t="s">
        <v>642</v>
      </c>
      <c r="C179" s="11" t="n">
        <v>3010</v>
      </c>
      <c r="D179" s="12" t="s">
        <v>635</v>
      </c>
      <c r="E179" s="12" t="s">
        <v>640</v>
      </c>
      <c r="F179" s="12" t="s">
        <v>643</v>
      </c>
      <c r="G179" s="13" t="n">
        <v>35493</v>
      </c>
      <c r="H179" s="11" t="s">
        <v>644</v>
      </c>
      <c r="I179" s="13" t="n">
        <v>45929</v>
      </c>
      <c r="J179" s="14" t="n">
        <v>74977</v>
      </c>
      <c r="K179" s="14" t="n">
        <v>22066</v>
      </c>
      <c r="L179" s="14" t="n">
        <v>0</v>
      </c>
      <c r="M179" s="14" t="n">
        <v>1087</v>
      </c>
      <c r="N179" s="14" t="n">
        <v>187</v>
      </c>
      <c r="O179" s="14" t="n">
        <v>6116</v>
      </c>
      <c r="P179" s="14" t="n">
        <v>298</v>
      </c>
      <c r="Q179" s="11" t="n">
        <v>26</v>
      </c>
      <c r="R179" s="14" t="n">
        <v>29754</v>
      </c>
      <c r="S179" s="14" t="n">
        <v>104731</v>
      </c>
      <c r="X179" s="0" t="str">
        <f aca="false">B179</f>
        <v>BFD005</v>
      </c>
      <c r="Y179" s="15" t="n">
        <f aca="false">(B179=AB179)</f>
        <v>1</v>
      </c>
      <c r="AA179" s="12" t="n">
        <v>25</v>
      </c>
      <c r="AB179" s="11" t="s">
        <v>642</v>
      </c>
      <c r="AC179" s="11" t="n">
        <v>3010</v>
      </c>
      <c r="AD179" s="12" t="s">
        <v>635</v>
      </c>
      <c r="AE179" s="12" t="s">
        <v>640</v>
      </c>
      <c r="AF179" s="12" t="s">
        <v>643</v>
      </c>
      <c r="AG179" s="13" t="n">
        <v>35493</v>
      </c>
      <c r="AH179" s="11" t="s">
        <v>644</v>
      </c>
      <c r="AI179" s="13" t="n">
        <v>45929</v>
      </c>
      <c r="AJ179" s="14" t="n">
        <v>74977</v>
      </c>
      <c r="AK179" s="14" t="n">
        <v>22066</v>
      </c>
      <c r="AL179" s="14" t="n">
        <v>0</v>
      </c>
      <c r="AM179" s="14" t="n">
        <v>1087</v>
      </c>
      <c r="AN179" s="14" t="n">
        <v>187</v>
      </c>
      <c r="AO179" s="14" t="n">
        <v>6116</v>
      </c>
      <c r="AP179" s="14" t="n">
        <v>298</v>
      </c>
      <c r="AQ179" s="11" t="n">
        <v>26</v>
      </c>
      <c r="AR179" s="14" t="n">
        <v>29754</v>
      </c>
      <c r="AS179" s="14" t="n">
        <v>104731</v>
      </c>
      <c r="BA179" s="16" t="str">
        <f aca="false">IF(A187&lt;&gt;AA185,A187&amp;"/"&amp;AA185,A187)</f>
        <v>50/29</v>
      </c>
      <c r="BB179" s="16" t="str">
        <f aca="false">IF(B179&lt;&gt;AB179,B179&amp;CHAR(10)&amp;AB179,B179)</f>
        <v>BFD005</v>
      </c>
      <c r="BC179" s="16" t="n">
        <f aca="false">IF(C179&lt;&gt;AC179,C179&amp;CHAR(10)&amp;AC179,C179)</f>
        <v>3010</v>
      </c>
      <c r="BD179" s="16" t="str">
        <f aca="false">IF(D179&lt;&gt;AD179,D179&amp;CHAR(10)&amp;AD179,D179)</f>
        <v>Business Office</v>
      </c>
      <c r="BE179" s="16" t="str">
        <f aca="false">IF(E179&lt;&gt;AE179,E179&amp;CHAR(10)&amp;AE179,E179)</f>
        <v>Accountant II</v>
      </c>
      <c r="BF179" s="16" t="str">
        <f aca="false">IF(F179&lt;&gt;AF179,F179&amp;CHAR(10)&amp;AF179,F179)</f>
        <v>Guerrero, Carol A.</v>
      </c>
      <c r="BG179" s="13" t="n">
        <f aca="false">IF(G179&lt;&gt;AG179,TEXT(G179,"MM/DD/YY")&amp;CHAR(10)&amp;TEXT(AG179,"MM/DD/YY"),G179)</f>
        <v>35493</v>
      </c>
      <c r="BH179" s="17" t="str">
        <f aca="false">IF(H179&lt;&gt;AH179,H179&amp;CHAR(10)&amp;AH179,H179)</f>
        <v>M-13</v>
      </c>
      <c r="BI179" s="13" t="n">
        <f aca="false">IF(I179&lt;&gt;AI179,TEXT(I179,"MM/DD/YY")&amp;CHAR(10)&amp;TEXT(AI179,"MM/DD/YY"),I179)</f>
        <v>45929</v>
      </c>
      <c r="BJ179" s="18" t="n">
        <f aca="false">IF(J179&lt;&gt;AJ179,TEXT(J179,"$###,###")&amp;CHAR(10)&amp;TEXT(AJ179,"$###,###"),J179)</f>
        <v>74977</v>
      </c>
      <c r="BK179" s="18" t="n">
        <f aca="false">IF(K179&lt;&gt;AK179,TEXT(K179,"$###,###")&amp;CHAR(10)&amp;TEXT(AK179,"$###,###"),K179)</f>
        <v>22066</v>
      </c>
      <c r="BL179" s="18" t="n">
        <f aca="false">IF(AND(L179&lt;&gt;"-",L179&lt;&gt;AL179),TEXT(L179,"$###,##0")&amp;CHAR(10)&amp;TEXT(AL179,"$###,##0"),L179)</f>
        <v>0</v>
      </c>
      <c r="BM179" s="18" t="n">
        <f aca="false">IF(M179&lt;&gt;AM179,TEXT(M179,"$###,###")&amp;CHAR(10)&amp;TEXT(AM179,"$###,###"),M179)</f>
        <v>1087</v>
      </c>
      <c r="BN179" s="18" t="n">
        <f aca="false">IF(AND(N179&lt;&gt;"-",N179&lt;&gt;AN179),TEXT(N179,"$###,##0")&amp;CHAR(10)&amp;TEXT(AN179,"$###,##0"),N179)</f>
        <v>187</v>
      </c>
      <c r="BO179" s="18" t="n">
        <f aca="false">IF(AND(O179&lt;&gt;"-",O179&lt;&gt;AO179),TEXT(O179,"$###,##0")&amp;CHAR(10)&amp;TEXT(AO179,"$###,##0"),O179)</f>
        <v>6116</v>
      </c>
      <c r="BP179" s="18" t="n">
        <f aca="false">IF(AND(P179&lt;&gt;"-",P179&lt;&gt;AP179),TEXT(P179,"$###,##0")&amp;CHAR(10)&amp;TEXT(AP179,"$###,##0"),P179)</f>
        <v>298</v>
      </c>
      <c r="BQ179" s="17" t="n">
        <f aca="false">IF(Q179&lt;&gt;AQ179,Q179&amp;CHAR(10)&amp;AQ179,Q179)</f>
        <v>26</v>
      </c>
      <c r="BR179" s="18" t="n">
        <f aca="false">IF(R179&lt;&gt;AR179,TEXT(R179,"$###,###")&amp;CHAR(10)&amp;TEXT(AR179,"$###,###"),R179)</f>
        <v>29754</v>
      </c>
      <c r="BS179" s="18" t="n">
        <f aca="false">IF(S179&lt;&gt;AS179,TEXT(S179,"$###,###")&amp;CHAR(10)&amp;TEXT(AS179,"$###,###"),S179)</f>
        <v>104731</v>
      </c>
    </row>
    <row r="180" customFormat="false" ht="23.85" hidden="false" customHeight="false" outlineLevel="0" collapsed="false">
      <c r="A180" s="10" t="n">
        <v>40</v>
      </c>
      <c r="B180" s="11" t="s">
        <v>645</v>
      </c>
      <c r="C180" s="11" t="n">
        <v>3030</v>
      </c>
      <c r="D180" s="12" t="s">
        <v>646</v>
      </c>
      <c r="E180" s="12" t="s">
        <v>647</v>
      </c>
      <c r="F180" s="12" t="s">
        <v>648</v>
      </c>
      <c r="G180" s="13" t="n">
        <v>44984</v>
      </c>
      <c r="H180" s="11" t="s">
        <v>279</v>
      </c>
      <c r="I180" s="13" t="n">
        <v>45715</v>
      </c>
      <c r="J180" s="14" t="n">
        <v>51615</v>
      </c>
      <c r="K180" s="14" t="n">
        <v>15190</v>
      </c>
      <c r="L180" s="14" t="n">
        <v>495</v>
      </c>
      <c r="M180" s="14" t="n">
        <v>748</v>
      </c>
      <c r="N180" s="14" t="n">
        <v>187</v>
      </c>
      <c r="O180" s="14" t="n">
        <v>6116</v>
      </c>
      <c r="P180" s="14" t="n">
        <v>298</v>
      </c>
      <c r="Q180" s="11" t="n">
        <v>26</v>
      </c>
      <c r="R180" s="14" t="n">
        <v>23035</v>
      </c>
      <c r="S180" s="14" t="n">
        <v>74650</v>
      </c>
      <c r="X180" s="0" t="str">
        <f aca="false">B180</f>
        <v>BFD007</v>
      </c>
      <c r="Y180" s="15" t="n">
        <f aca="false">(B180=AB180)</f>
        <v>1</v>
      </c>
      <c r="AA180" s="12" t="n">
        <v>40</v>
      </c>
      <c r="AB180" s="11" t="s">
        <v>645</v>
      </c>
      <c r="AC180" s="11" t="n">
        <v>3030</v>
      </c>
      <c r="AD180" s="12" t="s">
        <v>646</v>
      </c>
      <c r="AE180" s="12" t="s">
        <v>647</v>
      </c>
      <c r="AF180" s="12" t="s">
        <v>648</v>
      </c>
      <c r="AG180" s="13" t="n">
        <v>44984</v>
      </c>
      <c r="AH180" s="11" t="s">
        <v>649</v>
      </c>
      <c r="AI180" s="13" t="n">
        <v>45349</v>
      </c>
      <c r="AJ180" s="14" t="n">
        <v>49731</v>
      </c>
      <c r="AK180" s="14" t="n">
        <v>14636</v>
      </c>
      <c r="AL180" s="14" t="n">
        <v>495</v>
      </c>
      <c r="AM180" s="14" t="n">
        <v>721</v>
      </c>
      <c r="AN180" s="14" t="n">
        <v>187</v>
      </c>
      <c r="AO180" s="14" t="n">
        <v>6116</v>
      </c>
      <c r="AP180" s="14" t="n">
        <v>298</v>
      </c>
      <c r="AQ180" s="11" t="n">
        <v>26</v>
      </c>
      <c r="AR180" s="14" t="n">
        <v>22453</v>
      </c>
      <c r="AS180" s="14" t="n">
        <v>72184</v>
      </c>
      <c r="BA180" s="16" t="str">
        <f aca="false">IF(A188&lt;&gt;AA186,A188&amp;"/"&amp;AA186,A188)</f>
        <v>30/21</v>
      </c>
      <c r="BB180" s="16" t="str">
        <f aca="false">IF(B180&lt;&gt;AB180,B180&amp;CHAR(10)&amp;AB180,B180)</f>
        <v>BFD007</v>
      </c>
      <c r="BC180" s="16" t="n">
        <f aca="false">IF(C180&lt;&gt;AC180,C180&amp;CHAR(10)&amp;AC180,C180)</f>
        <v>3030</v>
      </c>
      <c r="BD180" s="16" t="str">
        <f aca="false">IF(D180&lt;&gt;AD180,D180&amp;CHAR(10)&amp;AD180,D180)</f>
        <v>Human Resources</v>
      </c>
      <c r="BE180" s="16" t="str">
        <f aca="false">IF(E180&lt;&gt;AE180,E180&amp;CHAR(10)&amp;AE180,E180)</f>
        <v>Personnel Specialist II</v>
      </c>
      <c r="BF180" s="16" t="str">
        <f aca="false">IF(F180&lt;&gt;AF180,F180&amp;CHAR(10)&amp;AF180,F180)</f>
        <v>Ramirez, Rebecca E.</v>
      </c>
      <c r="BG180" s="13" t="n">
        <f aca="false">IF(G180&lt;&gt;AG180,TEXT(G180,"MM/DD/YY")&amp;CHAR(10)&amp;TEXT(AG180,"MM/DD/YY"),G180)</f>
        <v>44984</v>
      </c>
      <c r="BH180" s="17" t="str">
        <f aca="false">IF(H180&lt;&gt;AH180,H180&amp;CHAR(10)&amp;AH180,H180)</f>
        <v>M-2
M-1</v>
      </c>
      <c r="BI180" s="13" t="str">
        <f aca="false">IF(I180&lt;&gt;AI180,TEXT(I180,"MM/DD/YY")&amp;CHAR(10)&amp;TEXT(AI180,"MM/DD/YY"),I180)</f>
        <v>02/27/25
02/27/24</v>
      </c>
      <c r="BJ180" s="18" t="str">
        <f aca="false">IF(J180&lt;&gt;AJ180,TEXT(J180,"$###,###")&amp;CHAR(10)&amp;TEXT(AJ180,"$###,###"),J180)</f>
        <v>$51,615
$49,731</v>
      </c>
      <c r="BK180" s="18" t="str">
        <f aca="false">IF(K180&lt;&gt;AK180,TEXT(K180,"$###,###")&amp;CHAR(10)&amp;TEXT(AK180,"$###,###"),K180)</f>
        <v>$15,190
$14,636</v>
      </c>
      <c r="BL180" s="18" t="n">
        <f aca="false">IF(AND(L180&lt;&gt;"-",L180&lt;&gt;AL180),TEXT(L180,"$###,##0")&amp;CHAR(10)&amp;TEXT(AL180,"$###,##0"),L180)</f>
        <v>495</v>
      </c>
      <c r="BM180" s="18" t="str">
        <f aca="false">IF(M180&lt;&gt;AM180,TEXT(M180,"$###,###")&amp;CHAR(10)&amp;TEXT(AM180,"$###,###"),M180)</f>
        <v>$748
$721</v>
      </c>
      <c r="BN180" s="18" t="n">
        <f aca="false">IF(AND(N180&lt;&gt;"-",N180&lt;&gt;AN180),TEXT(N180,"$###,##0")&amp;CHAR(10)&amp;TEXT(AN180,"$###,##0"),N180)</f>
        <v>187</v>
      </c>
      <c r="BO180" s="18" t="n">
        <f aca="false">IF(AND(O180&lt;&gt;"-",O180&lt;&gt;AO180),TEXT(O180,"$###,##0")&amp;CHAR(10)&amp;TEXT(AO180,"$###,##0"),O180)</f>
        <v>6116</v>
      </c>
      <c r="BP180" s="18" t="n">
        <f aca="false">IF(AND(P180&lt;&gt;"-",P180&lt;&gt;AP180),TEXT(P180,"$###,##0")&amp;CHAR(10)&amp;TEXT(AP180,"$###,##0"),P180)</f>
        <v>298</v>
      </c>
      <c r="BQ180" s="17" t="n">
        <f aca="false">IF(Q180&lt;&gt;AQ180,Q180&amp;CHAR(10)&amp;AQ180,Q180)</f>
        <v>26</v>
      </c>
      <c r="BR180" s="18" t="str">
        <f aca="false">IF(R180&lt;&gt;AR180,TEXT(R180,"$###,###")&amp;CHAR(10)&amp;TEXT(AR180,"$###,###"),R180)</f>
        <v>$23,035
$22,453</v>
      </c>
      <c r="BS180" s="18" t="str">
        <f aca="false">IF(S180&lt;&gt;AS180,TEXT(S180,"$###,###")&amp;CHAR(10)&amp;TEXT(AS180,"$###,###"),S180)</f>
        <v>$74,650
$72,184</v>
      </c>
    </row>
    <row r="181" customFormat="false" ht="23.85" hidden="false" customHeight="false" outlineLevel="0" collapsed="false">
      <c r="A181" s="10" t="n">
        <v>26</v>
      </c>
      <c r="B181" s="11" t="s">
        <v>650</v>
      </c>
      <c r="C181" s="11" t="n">
        <v>3010</v>
      </c>
      <c r="D181" s="12" t="s">
        <v>635</v>
      </c>
      <c r="E181" s="12" t="s">
        <v>651</v>
      </c>
      <c r="F181" s="12" t="s">
        <v>652</v>
      </c>
      <c r="G181" s="13" t="n">
        <v>45460</v>
      </c>
      <c r="H181" s="11" t="s">
        <v>251</v>
      </c>
      <c r="I181" s="13" t="n">
        <v>45825</v>
      </c>
      <c r="J181" s="14" t="n">
        <v>28269</v>
      </c>
      <c r="K181" s="14" t="n">
        <v>8320</v>
      </c>
      <c r="L181" s="14" t="n">
        <v>495</v>
      </c>
      <c r="M181" s="14" t="n">
        <v>410</v>
      </c>
      <c r="N181" s="14" t="n">
        <v>0</v>
      </c>
      <c r="O181" s="14" t="n">
        <v>0</v>
      </c>
      <c r="P181" s="14" t="n">
        <v>0</v>
      </c>
      <c r="Q181" s="11" t="n">
        <v>26</v>
      </c>
      <c r="R181" s="14" t="n">
        <v>9224</v>
      </c>
      <c r="S181" s="14" t="n">
        <v>37493</v>
      </c>
      <c r="X181" s="0" t="str">
        <f aca="false">B181</f>
        <v>BFD008</v>
      </c>
      <c r="Y181" s="15" t="n">
        <f aca="false">(B181=AB181)</f>
        <v>1</v>
      </c>
      <c r="AA181" s="12" t="n">
        <v>26</v>
      </c>
      <c r="AB181" s="11" t="s">
        <v>650</v>
      </c>
      <c r="AC181" s="11" t="n">
        <v>3010</v>
      </c>
      <c r="AD181" s="12" t="s">
        <v>635</v>
      </c>
      <c r="AE181" s="12" t="s">
        <v>651</v>
      </c>
      <c r="AF181" s="12" t="s">
        <v>653</v>
      </c>
      <c r="AG181" s="13" t="n">
        <v>44998</v>
      </c>
      <c r="AH181" s="11" t="s">
        <v>251</v>
      </c>
      <c r="AI181" s="13" t="n">
        <v>45364</v>
      </c>
      <c r="AJ181" s="14" t="n">
        <v>28269</v>
      </c>
      <c r="AK181" s="14" t="n">
        <v>8320</v>
      </c>
      <c r="AL181" s="14" t="n">
        <v>495</v>
      </c>
      <c r="AM181" s="14" t="n">
        <v>410</v>
      </c>
      <c r="AN181" s="14" t="n">
        <v>187</v>
      </c>
      <c r="AO181" s="14" t="n">
        <v>6928</v>
      </c>
      <c r="AP181" s="14" t="n">
        <v>0</v>
      </c>
      <c r="AQ181" s="11" t="n">
        <v>26</v>
      </c>
      <c r="AR181" s="14" t="n">
        <v>16340</v>
      </c>
      <c r="AS181" s="14" t="n">
        <v>44609</v>
      </c>
      <c r="BA181" s="16" t="str">
        <f aca="false">IF(A189&lt;&gt;AA187,A189&amp;"/"&amp;AA187,A189)</f>
        <v>171/50</v>
      </c>
      <c r="BB181" s="16" t="str">
        <f aca="false">IF(B181&lt;&gt;AB181,B181&amp;CHAR(10)&amp;AB181,B181)</f>
        <v>BFD008</v>
      </c>
      <c r="BC181" s="16" t="n">
        <f aca="false">IF(C181&lt;&gt;AC181,C181&amp;CHAR(10)&amp;AC181,C181)</f>
        <v>3010</v>
      </c>
      <c r="BD181" s="16" t="str">
        <f aca="false">IF(D181&lt;&gt;AD181,D181&amp;CHAR(10)&amp;AD181,D181)</f>
        <v>Business Office</v>
      </c>
      <c r="BE181" s="16" t="str">
        <f aca="false">IF(E181&lt;&gt;AE181,E181&amp;CHAR(10)&amp;AE181,E181)</f>
        <v>Cashier II</v>
      </c>
      <c r="BF181" s="16" t="str">
        <f aca="false">IF(F181&lt;&gt;AF181,F181&amp;CHAR(10)&amp;AF181,F181)</f>
        <v>Wilson-Rothhaas, Asia Bonita
Garcia, Jessca C.</v>
      </c>
      <c r="BG181" s="13" t="str">
        <f aca="false">IF(G181&lt;&gt;AG181,TEXT(G181,"MM/DD/YY")&amp;CHAR(10)&amp;TEXT(AG181,"MM/DD/YY"),G181)</f>
        <v>06/17/24
03/13/23</v>
      </c>
      <c r="BH181" s="17" t="str">
        <f aca="false">IF(H181&lt;&gt;AH181,H181&amp;CHAR(10)&amp;AH181,H181)</f>
        <v>F-1</v>
      </c>
      <c r="BI181" s="13" t="str">
        <f aca="false">IF(I181&lt;&gt;AI181,TEXT(I181,"MM/DD/YY")&amp;CHAR(10)&amp;TEXT(AI181,"MM/DD/YY"),I181)</f>
        <v>06/17/25
03/13/24</v>
      </c>
      <c r="BJ181" s="18" t="n">
        <f aca="false">IF(J181&lt;&gt;AJ181,TEXT(J181,"$###,###")&amp;CHAR(10)&amp;TEXT(AJ181,"$###,###"),J181)</f>
        <v>28269</v>
      </c>
      <c r="BK181" s="18" t="n">
        <f aca="false">IF(K181&lt;&gt;AK181,TEXT(K181,"$###,###")&amp;CHAR(10)&amp;TEXT(AK181,"$###,###"),K181)</f>
        <v>8320</v>
      </c>
      <c r="BL181" s="18" t="n">
        <f aca="false">IF(AND(L181&lt;&gt;"-",L181&lt;&gt;AL181),TEXT(L181,"$###,##0")&amp;CHAR(10)&amp;TEXT(AL181,"$###,##0"),L181)</f>
        <v>495</v>
      </c>
      <c r="BM181" s="18" t="n">
        <f aca="false">IF(M181&lt;&gt;AM181,TEXT(M181,"$###,###")&amp;CHAR(10)&amp;TEXT(AM181,"$###,###"),M181)</f>
        <v>410</v>
      </c>
      <c r="BN181" s="18" t="str">
        <f aca="false">IF(AND(N181&lt;&gt;"-",N181&lt;&gt;AN181),TEXT(N181,"$###,##0")&amp;CHAR(10)&amp;TEXT(AN181,"$###,##0"),N181)</f>
        <v>$0
$187</v>
      </c>
      <c r="BO181" s="18" t="str">
        <f aca="false">IF(AND(O181&lt;&gt;"-",O181&lt;&gt;AO181),TEXT(O181,"$###,##0")&amp;CHAR(10)&amp;TEXT(AO181,"$###,##0"),O181)</f>
        <v>$0
$6,928</v>
      </c>
      <c r="BP181" s="18" t="n">
        <f aca="false">IF(AND(P181&lt;&gt;"-",P181&lt;&gt;AP181),TEXT(P181,"$###,##0")&amp;CHAR(10)&amp;TEXT(AP181,"$###,##0"),P181)</f>
        <v>0</v>
      </c>
      <c r="BQ181" s="17" t="n">
        <f aca="false">IF(Q181&lt;&gt;AQ181,Q181&amp;CHAR(10)&amp;AQ181,Q181)</f>
        <v>26</v>
      </c>
      <c r="BR181" s="18" t="str">
        <f aca="false">IF(R181&lt;&gt;AR181,TEXT(R181,"$###,###")&amp;CHAR(10)&amp;TEXT(AR181,"$###,###"),R181)</f>
        <v>$9,224
$16,340</v>
      </c>
      <c r="BS181" s="18" t="str">
        <f aca="false">IF(S181&lt;&gt;AS181,TEXT(S181,"$###,###")&amp;CHAR(10)&amp;TEXT(AS181,"$###,###"),S181)</f>
        <v>$37,493
$44,609</v>
      </c>
    </row>
    <row r="182" customFormat="false" ht="23.85" hidden="false" customHeight="false" outlineLevel="0" collapsed="false">
      <c r="A182" s="10" t="n">
        <v>27</v>
      </c>
      <c r="B182" s="11" t="s">
        <v>654</v>
      </c>
      <c r="C182" s="11" t="n">
        <v>3010</v>
      </c>
      <c r="D182" s="12" t="s">
        <v>635</v>
      </c>
      <c r="E182" s="12" t="s">
        <v>655</v>
      </c>
      <c r="F182" s="12" t="s">
        <v>653</v>
      </c>
      <c r="G182" s="13" t="n">
        <v>45334</v>
      </c>
      <c r="H182" s="11" t="s">
        <v>594</v>
      </c>
      <c r="I182" s="13" t="n">
        <v>45700</v>
      </c>
      <c r="J182" s="14" t="n">
        <v>32355</v>
      </c>
      <c r="K182" s="14" t="n">
        <v>9522</v>
      </c>
      <c r="L182" s="14" t="n">
        <v>495</v>
      </c>
      <c r="M182" s="14" t="n">
        <v>469</v>
      </c>
      <c r="N182" s="14" t="n">
        <v>187</v>
      </c>
      <c r="O182" s="14" t="n">
        <v>6928</v>
      </c>
      <c r="P182" s="14" t="n">
        <v>0</v>
      </c>
      <c r="Q182" s="11" t="n">
        <v>26</v>
      </c>
      <c r="R182" s="14" t="n">
        <v>17602</v>
      </c>
      <c r="S182" s="14" t="n">
        <v>49957</v>
      </c>
      <c r="X182" s="0" t="str">
        <f aca="false">B182</f>
        <v>BFD009</v>
      </c>
      <c r="Y182" s="15" t="n">
        <f aca="false">(B182=AB182)</f>
        <v>1</v>
      </c>
      <c r="AA182" s="12" t="n">
        <v>27</v>
      </c>
      <c r="AB182" s="11" t="s">
        <v>654</v>
      </c>
      <c r="AC182" s="11" t="n">
        <v>3010</v>
      </c>
      <c r="AD182" s="12" t="s">
        <v>635</v>
      </c>
      <c r="AE182" s="12" t="s">
        <v>655</v>
      </c>
      <c r="AF182" s="12" t="s">
        <v>656</v>
      </c>
      <c r="AG182" s="13" t="s">
        <v>66</v>
      </c>
      <c r="AH182" s="11" t="s">
        <v>657</v>
      </c>
      <c r="AI182" s="13" t="s">
        <v>66</v>
      </c>
      <c r="AJ182" s="14" t="n">
        <v>43050</v>
      </c>
      <c r="AK182" s="14" t="n">
        <v>12670</v>
      </c>
      <c r="AL182" s="14" t="n">
        <v>495</v>
      </c>
      <c r="AM182" s="14" t="n">
        <v>624</v>
      </c>
      <c r="AN182" s="14" t="n">
        <v>187</v>
      </c>
      <c r="AO182" s="14" t="n">
        <v>0</v>
      </c>
      <c r="AP182" s="14" t="n">
        <v>328</v>
      </c>
      <c r="AQ182" s="11" t="n">
        <v>26</v>
      </c>
      <c r="AR182" s="14" t="n">
        <v>14304</v>
      </c>
      <c r="AS182" s="14" t="n">
        <v>57354</v>
      </c>
      <c r="BA182" s="16" t="str">
        <f aca="false">IF(A190&lt;&gt;AA188,A190&amp;"/"&amp;AA188,A190)</f>
        <v>46/30</v>
      </c>
      <c r="BB182" s="16" t="str">
        <f aca="false">IF(B182&lt;&gt;AB182,B182&amp;CHAR(10)&amp;AB182,B182)</f>
        <v>BFD009</v>
      </c>
      <c r="BC182" s="16" t="n">
        <f aca="false">IF(C182&lt;&gt;AC182,C182&amp;CHAR(10)&amp;AC182,C182)</f>
        <v>3010</v>
      </c>
      <c r="BD182" s="16" t="str">
        <f aca="false">IF(D182&lt;&gt;AD182,D182&amp;CHAR(10)&amp;AD182,D182)</f>
        <v>Business Office</v>
      </c>
      <c r="BE182" s="16" t="str">
        <f aca="false">IF(E182&lt;&gt;AE182,E182&amp;CHAR(10)&amp;AE182,E182)</f>
        <v>Accounting Technician I</v>
      </c>
      <c r="BF182" s="16" t="str">
        <f aca="false">IF(F182&lt;&gt;AF182,F182&amp;CHAR(10)&amp;AF182,F182)</f>
        <v>Garcia, Jessca C.
**Vacant-Mesa, C.</v>
      </c>
      <c r="BG182" s="13" t="str">
        <f aca="false">IF(G182&lt;&gt;AG182,TEXT(G182,"MM/DD/YY")&amp;CHAR(10)&amp;TEXT(AG182,"MM/DD/YY"),G182)</f>
        <v>02/12/24
-</v>
      </c>
      <c r="BH182" s="17" t="str">
        <f aca="false">IF(H182&lt;&gt;AH182,H182&amp;CHAR(10)&amp;AH182,H182)</f>
        <v>H-1
H-9</v>
      </c>
      <c r="BI182" s="13" t="str">
        <f aca="false">IF(I182&lt;&gt;AI182,TEXT(I182,"MM/DD/YY")&amp;CHAR(10)&amp;TEXT(AI182,"MM/DD/YY"),I182)</f>
        <v>02/12/25
-</v>
      </c>
      <c r="BJ182" s="18" t="str">
        <f aca="false">IF(J182&lt;&gt;AJ182,TEXT(J182,"$###,###")&amp;CHAR(10)&amp;TEXT(AJ182,"$###,###"),J182)</f>
        <v>$32,355
$43,050</v>
      </c>
      <c r="BK182" s="18" t="str">
        <f aca="false">IF(K182&lt;&gt;AK182,TEXT(K182,"$###,###")&amp;CHAR(10)&amp;TEXT(AK182,"$###,###"),K182)</f>
        <v>$9,522
$12,670</v>
      </c>
      <c r="BL182" s="18" t="n">
        <f aca="false">IF(AND(L182&lt;&gt;"-",L182&lt;&gt;AL182),TEXT(L182,"$###,##0")&amp;CHAR(10)&amp;TEXT(AL182,"$###,##0"),L182)</f>
        <v>495</v>
      </c>
      <c r="BM182" s="18" t="str">
        <f aca="false">IF(M182&lt;&gt;AM182,TEXT(M182,"$###,###")&amp;CHAR(10)&amp;TEXT(AM182,"$###,###"),M182)</f>
        <v>$469
$624</v>
      </c>
      <c r="BN182" s="18" t="n">
        <f aca="false">IF(AND(N182&lt;&gt;"-",N182&lt;&gt;AN182),TEXT(N182,"$###,##0")&amp;CHAR(10)&amp;TEXT(AN182,"$###,##0"),N182)</f>
        <v>187</v>
      </c>
      <c r="BO182" s="18" t="str">
        <f aca="false">IF(AND(O182&lt;&gt;"-",O182&lt;&gt;AO182),TEXT(O182,"$###,##0")&amp;CHAR(10)&amp;TEXT(AO182,"$###,##0"),O182)</f>
        <v>$6,928
$0</v>
      </c>
      <c r="BP182" s="18" t="str">
        <f aca="false">IF(AND(P182&lt;&gt;"-",P182&lt;&gt;AP182),TEXT(P182,"$###,##0")&amp;CHAR(10)&amp;TEXT(AP182,"$###,##0"),P182)</f>
        <v>$0
$328</v>
      </c>
      <c r="BQ182" s="17" t="n">
        <f aca="false">IF(Q182&lt;&gt;AQ182,Q182&amp;CHAR(10)&amp;AQ182,Q182)</f>
        <v>26</v>
      </c>
      <c r="BR182" s="18" t="str">
        <f aca="false">IF(R182&lt;&gt;AR182,TEXT(R182,"$###,###")&amp;CHAR(10)&amp;TEXT(AR182,"$###,###"),R182)</f>
        <v>$17,602
$14,304</v>
      </c>
      <c r="BS182" s="18" t="str">
        <f aca="false">IF(S182&lt;&gt;AS182,TEXT(S182,"$###,###")&amp;CHAR(10)&amp;TEXT(AS182,"$###,###"),S182)</f>
        <v>$49,957
$57,354</v>
      </c>
    </row>
    <row r="183" customFormat="false" ht="12.8" hidden="false" customHeight="false" outlineLevel="0" collapsed="false">
      <c r="A183" s="10" t="n">
        <v>28</v>
      </c>
      <c r="B183" s="11" t="s">
        <v>658</v>
      </c>
      <c r="C183" s="11" t="n">
        <v>3010</v>
      </c>
      <c r="D183" s="12" t="s">
        <v>635</v>
      </c>
      <c r="E183" s="12" t="s">
        <v>640</v>
      </c>
      <c r="F183" s="12" t="s">
        <v>659</v>
      </c>
      <c r="G183" s="13" t="n">
        <v>34704</v>
      </c>
      <c r="H183" s="11" t="s">
        <v>660</v>
      </c>
      <c r="I183" s="13" t="n">
        <v>45698</v>
      </c>
      <c r="J183" s="14" t="n">
        <v>72671</v>
      </c>
      <c r="K183" s="14" t="n">
        <v>21387</v>
      </c>
      <c r="L183" s="14" t="n">
        <v>0</v>
      </c>
      <c r="M183" s="14" t="n">
        <v>1054</v>
      </c>
      <c r="N183" s="14" t="n">
        <v>187</v>
      </c>
      <c r="O183" s="14" t="n">
        <v>6116</v>
      </c>
      <c r="P183" s="14" t="n">
        <v>298</v>
      </c>
      <c r="Q183" s="11" t="n">
        <v>26</v>
      </c>
      <c r="R183" s="14" t="n">
        <v>29042</v>
      </c>
      <c r="S183" s="14" t="n">
        <v>101713</v>
      </c>
      <c r="X183" s="0" t="str">
        <f aca="false">B183</f>
        <v>BFD010</v>
      </c>
      <c r="Y183" s="15" t="n">
        <f aca="false">(B183=AB183)</f>
        <v>1</v>
      </c>
      <c r="AA183" s="12" t="n">
        <v>28</v>
      </c>
      <c r="AB183" s="11" t="s">
        <v>658</v>
      </c>
      <c r="AC183" s="11" t="n">
        <v>3010</v>
      </c>
      <c r="AD183" s="12" t="s">
        <v>635</v>
      </c>
      <c r="AE183" s="12" t="s">
        <v>640</v>
      </c>
      <c r="AF183" s="12" t="s">
        <v>659</v>
      </c>
      <c r="AG183" s="13" t="n">
        <v>34704</v>
      </c>
      <c r="AH183" s="11" t="s">
        <v>660</v>
      </c>
      <c r="AI183" s="13" t="n">
        <v>45698</v>
      </c>
      <c r="AJ183" s="14" t="n">
        <v>72671</v>
      </c>
      <c r="AK183" s="14" t="n">
        <v>21387</v>
      </c>
      <c r="AL183" s="14" t="n">
        <v>0</v>
      </c>
      <c r="AM183" s="14" t="n">
        <v>1054</v>
      </c>
      <c r="AN183" s="14" t="n">
        <v>187</v>
      </c>
      <c r="AO183" s="14" t="n">
        <v>6116</v>
      </c>
      <c r="AP183" s="14" t="n">
        <v>298</v>
      </c>
      <c r="AQ183" s="11" t="n">
        <v>26</v>
      </c>
      <c r="AR183" s="14" t="n">
        <v>29042</v>
      </c>
      <c r="AS183" s="14" t="n">
        <v>101713</v>
      </c>
      <c r="BA183" s="16" t="str">
        <f aca="false">IF(A191&lt;&gt;AA189,A191&amp;"/"&amp;AA189,A191)</f>
        <v>47/171</v>
      </c>
      <c r="BB183" s="16" t="str">
        <f aca="false">IF(B183&lt;&gt;AB183,B183&amp;CHAR(10)&amp;AB183,B183)</f>
        <v>BFD010</v>
      </c>
      <c r="BC183" s="16" t="n">
        <f aca="false">IF(C183&lt;&gt;AC183,C183&amp;CHAR(10)&amp;AC183,C183)</f>
        <v>3010</v>
      </c>
      <c r="BD183" s="16" t="str">
        <f aca="false">IF(D183&lt;&gt;AD183,D183&amp;CHAR(10)&amp;AD183,D183)</f>
        <v>Business Office</v>
      </c>
      <c r="BE183" s="16" t="str">
        <f aca="false">IF(E183&lt;&gt;AE183,E183&amp;CHAR(10)&amp;AE183,E183)</f>
        <v>Accountant II</v>
      </c>
      <c r="BF183" s="16" t="str">
        <f aca="false">IF(F183&lt;&gt;AF183,F183&amp;CHAR(10)&amp;AF183,F183)</f>
        <v>Santos Torres, Linda</v>
      </c>
      <c r="BG183" s="13" t="n">
        <f aca="false">IF(G183&lt;&gt;AG183,TEXT(G183,"MM/DD/YY")&amp;CHAR(10)&amp;TEXT(AG183,"MM/DD/YY"),G183)</f>
        <v>34704</v>
      </c>
      <c r="BH183" s="17" t="str">
        <f aca="false">IF(H183&lt;&gt;AH183,H183&amp;CHAR(10)&amp;AH183,H183)</f>
        <v>M-12</v>
      </c>
      <c r="BI183" s="13" t="n">
        <f aca="false">IF(I183&lt;&gt;AI183,TEXT(I183,"MM/DD/YY")&amp;CHAR(10)&amp;TEXT(AI183,"MM/DD/YY"),I183)</f>
        <v>45698</v>
      </c>
      <c r="BJ183" s="18" t="n">
        <f aca="false">IF(J183&lt;&gt;AJ183,TEXT(J183,"$###,###")&amp;CHAR(10)&amp;TEXT(AJ183,"$###,###"),J183)</f>
        <v>72671</v>
      </c>
      <c r="BK183" s="18" t="n">
        <f aca="false">IF(K183&lt;&gt;AK183,TEXT(K183,"$###,###")&amp;CHAR(10)&amp;TEXT(AK183,"$###,###"),K183)</f>
        <v>21387</v>
      </c>
      <c r="BL183" s="18" t="n">
        <f aca="false">IF(AND(L183&lt;&gt;"-",L183&lt;&gt;AL183),TEXT(L183,"$###,##0")&amp;CHAR(10)&amp;TEXT(AL183,"$###,##0"),L183)</f>
        <v>0</v>
      </c>
      <c r="BM183" s="18" t="n">
        <f aca="false">IF(M183&lt;&gt;AM183,TEXT(M183,"$###,###")&amp;CHAR(10)&amp;TEXT(AM183,"$###,###"),M183)</f>
        <v>1054</v>
      </c>
      <c r="BN183" s="18" t="n">
        <f aca="false">IF(AND(N183&lt;&gt;"-",N183&lt;&gt;AN183),TEXT(N183,"$###,##0")&amp;CHAR(10)&amp;TEXT(AN183,"$###,##0"),N183)</f>
        <v>187</v>
      </c>
      <c r="BO183" s="18" t="n">
        <f aca="false">IF(AND(O183&lt;&gt;"-",O183&lt;&gt;AO183),TEXT(O183,"$###,##0")&amp;CHAR(10)&amp;TEXT(AO183,"$###,##0"),O183)</f>
        <v>6116</v>
      </c>
      <c r="BP183" s="18" t="n">
        <f aca="false">IF(AND(P183&lt;&gt;"-",P183&lt;&gt;AP183),TEXT(P183,"$###,##0")&amp;CHAR(10)&amp;TEXT(AP183,"$###,##0"),P183)</f>
        <v>298</v>
      </c>
      <c r="BQ183" s="17" t="n">
        <f aca="false">IF(Q183&lt;&gt;AQ183,Q183&amp;CHAR(10)&amp;AQ183,Q183)</f>
        <v>26</v>
      </c>
      <c r="BR183" s="18" t="n">
        <f aca="false">IF(R183&lt;&gt;AR183,TEXT(R183,"$###,###")&amp;CHAR(10)&amp;TEXT(AR183,"$###,###"),R183)</f>
        <v>29042</v>
      </c>
      <c r="BS183" s="18" t="n">
        <f aca="false">IF(S183&lt;&gt;AS183,TEXT(S183,"$###,###")&amp;CHAR(10)&amp;TEXT(AS183,"$###,###"),S183)</f>
        <v>101713</v>
      </c>
    </row>
    <row r="184" customFormat="false" ht="23.85" hidden="false" customHeight="false" outlineLevel="0" collapsed="false">
      <c r="A184" s="10" t="n">
        <v>45</v>
      </c>
      <c r="B184" s="11" t="s">
        <v>661</v>
      </c>
      <c r="C184" s="11" t="n">
        <v>3040</v>
      </c>
      <c r="D184" s="12" t="s">
        <v>520</v>
      </c>
      <c r="E184" s="12" t="s">
        <v>662</v>
      </c>
      <c r="F184" s="12" t="s">
        <v>663</v>
      </c>
      <c r="G184" s="13" t="n">
        <v>38187</v>
      </c>
      <c r="H184" s="11" t="s">
        <v>664</v>
      </c>
      <c r="I184" s="13" t="n">
        <v>45658</v>
      </c>
      <c r="J184" s="14" t="n">
        <v>89900</v>
      </c>
      <c r="K184" s="14" t="n">
        <v>26458</v>
      </c>
      <c r="L184" s="14" t="n">
        <v>0</v>
      </c>
      <c r="M184" s="14" t="n">
        <v>1304</v>
      </c>
      <c r="N184" s="14" t="n">
        <v>187</v>
      </c>
      <c r="O184" s="14" t="n">
        <v>0</v>
      </c>
      <c r="P184" s="14" t="n">
        <v>328</v>
      </c>
      <c r="Q184" s="11" t="n">
        <v>26</v>
      </c>
      <c r="R184" s="14" t="n">
        <v>28277</v>
      </c>
      <c r="S184" s="14" t="n">
        <v>118177</v>
      </c>
      <c r="X184" s="0" t="str">
        <f aca="false">B184</f>
        <v>BFD011</v>
      </c>
      <c r="Y184" s="15" t="n">
        <f aca="false">(B184=AB184)</f>
        <v>1</v>
      </c>
      <c r="AA184" s="12" t="n">
        <v>45</v>
      </c>
      <c r="AB184" s="11" t="s">
        <v>661</v>
      </c>
      <c r="AC184" s="11" t="n">
        <v>3040</v>
      </c>
      <c r="AD184" s="12" t="s">
        <v>520</v>
      </c>
      <c r="AE184" s="12" t="s">
        <v>662</v>
      </c>
      <c r="AF184" s="12" t="s">
        <v>663</v>
      </c>
      <c r="AG184" s="13" t="n">
        <v>38187</v>
      </c>
      <c r="AH184" s="11" t="s">
        <v>665</v>
      </c>
      <c r="AI184" s="13" t="n">
        <v>45292</v>
      </c>
      <c r="AJ184" s="14" t="n">
        <v>86473</v>
      </c>
      <c r="AK184" s="14" t="n">
        <v>25449</v>
      </c>
      <c r="AL184" s="14" t="n">
        <v>0</v>
      </c>
      <c r="AM184" s="14" t="n">
        <v>1254</v>
      </c>
      <c r="AN184" s="14" t="n">
        <v>187</v>
      </c>
      <c r="AO184" s="14" t="n">
        <v>0</v>
      </c>
      <c r="AP184" s="14" t="n">
        <v>328</v>
      </c>
      <c r="AQ184" s="11" t="n">
        <v>26</v>
      </c>
      <c r="AR184" s="14" t="n">
        <v>27218</v>
      </c>
      <c r="AS184" s="14" t="n">
        <v>113691</v>
      </c>
      <c r="BA184" s="16" t="str">
        <f aca="false">IF(A192&lt;&gt;AA190,A192&amp;"/"&amp;AA190,A192)</f>
        <v>22/46</v>
      </c>
      <c r="BB184" s="16" t="str">
        <f aca="false">IF(B184&lt;&gt;AB184,B184&amp;CHAR(10)&amp;AB184,B184)</f>
        <v>BFD011</v>
      </c>
      <c r="BC184" s="16" t="n">
        <f aca="false">IF(C184&lt;&gt;AC184,C184&amp;CHAR(10)&amp;AC184,C184)</f>
        <v>3040</v>
      </c>
      <c r="BD184" s="16" t="str">
        <f aca="false">IF(D184&lt;&gt;AD184,D184&amp;CHAR(10)&amp;AD184,D184)</f>
        <v>Materials Management</v>
      </c>
      <c r="BE184" s="16" t="str">
        <f aca="false">IF(E184&lt;&gt;AE184,E184&amp;CHAR(10)&amp;AE184,E184)</f>
        <v>Proc &amp; Inventory Administrator</v>
      </c>
      <c r="BF184" s="16" t="str">
        <f aca="false">IF(F184&lt;&gt;AF184,F184&amp;CHAR(10)&amp;AF184,F184)</f>
        <v>Evangelista, Joleen M.</v>
      </c>
      <c r="BG184" s="13" t="n">
        <f aca="false">IF(G184&lt;&gt;AG184,TEXT(G184,"MM/DD/YY")&amp;CHAR(10)&amp;TEXT(AG184,"MM/DD/YY"),G184)</f>
        <v>38187</v>
      </c>
      <c r="BH184" s="17" t="str">
        <f aca="false">IF(H184&lt;&gt;AH184,H184&amp;CHAR(10)&amp;AH184,H184)</f>
        <v>N-5-d
M-10-a</v>
      </c>
      <c r="BI184" s="13" t="str">
        <f aca="false">IF(I184&lt;&gt;AI184,TEXT(I184,"MM/DD/YY")&amp;CHAR(10)&amp;TEXT(AI184,"MM/DD/YY"),I184)</f>
        <v>01/01/25
01/01/24</v>
      </c>
      <c r="BJ184" s="18" t="str">
        <f aca="false">IF(J184&lt;&gt;AJ184,TEXT(J184,"$###,###")&amp;CHAR(10)&amp;TEXT(AJ184,"$###,###"),J184)</f>
        <v>$89,900
$86,473</v>
      </c>
      <c r="BK184" s="18" t="str">
        <f aca="false">IF(K184&lt;&gt;AK184,TEXT(K184,"$###,###")&amp;CHAR(10)&amp;TEXT(AK184,"$###,###"),K184)</f>
        <v>$26,458
$25,449</v>
      </c>
      <c r="BL184" s="18" t="n">
        <f aca="false">IF(AND(L184&lt;&gt;"-",L184&lt;&gt;AL184),TEXT(L184,"$###,##0")&amp;CHAR(10)&amp;TEXT(AL184,"$###,##0"),L184)</f>
        <v>0</v>
      </c>
      <c r="BM184" s="18" t="str">
        <f aca="false">IF(M184&lt;&gt;AM184,TEXT(M184,"$###,###")&amp;CHAR(10)&amp;TEXT(AM184,"$###,###"),M184)</f>
        <v>$1,304
$1,254</v>
      </c>
      <c r="BN184" s="18" t="n">
        <f aca="false">IF(AND(N184&lt;&gt;"-",N184&lt;&gt;AN184),TEXT(N184,"$###,##0")&amp;CHAR(10)&amp;TEXT(AN184,"$###,##0"),N184)</f>
        <v>187</v>
      </c>
      <c r="BO184" s="18" t="n">
        <f aca="false">IF(AND(O184&lt;&gt;"-",O184&lt;&gt;AO184),TEXT(O184,"$###,##0")&amp;CHAR(10)&amp;TEXT(AO184,"$###,##0"),O184)</f>
        <v>0</v>
      </c>
      <c r="BP184" s="18" t="n">
        <f aca="false">IF(AND(P184&lt;&gt;"-",P184&lt;&gt;AP184),TEXT(P184,"$###,##0")&amp;CHAR(10)&amp;TEXT(AP184,"$###,##0"),P184)</f>
        <v>328</v>
      </c>
      <c r="BQ184" s="17" t="n">
        <f aca="false">IF(Q184&lt;&gt;AQ184,Q184&amp;CHAR(10)&amp;AQ184,Q184)</f>
        <v>26</v>
      </c>
      <c r="BR184" s="18" t="str">
        <f aca="false">IF(R184&lt;&gt;AR184,TEXT(R184,"$###,###")&amp;CHAR(10)&amp;TEXT(AR184,"$###,###"),R184)</f>
        <v>$28,277
$27,218</v>
      </c>
      <c r="BS184" s="18" t="str">
        <f aca="false">IF(S184&lt;&gt;AS184,TEXT(S184,"$###,###")&amp;CHAR(10)&amp;TEXT(AS184,"$###,###"),S184)</f>
        <v>$118,177
$113,691</v>
      </c>
    </row>
    <row r="185" customFormat="false" ht="12.8" hidden="false" customHeight="false" outlineLevel="0" collapsed="false">
      <c r="A185" s="10" t="n">
        <v>29</v>
      </c>
      <c r="B185" s="11" t="s">
        <v>666</v>
      </c>
      <c r="C185" s="11" t="n">
        <v>3010</v>
      </c>
      <c r="D185" s="12" t="s">
        <v>635</v>
      </c>
      <c r="E185" s="12" t="s">
        <v>667</v>
      </c>
      <c r="F185" s="12" t="s">
        <v>668</v>
      </c>
      <c r="G185" s="13" t="n">
        <v>37650</v>
      </c>
      <c r="H185" s="11" t="s">
        <v>669</v>
      </c>
      <c r="I185" s="13" t="n">
        <v>45887</v>
      </c>
      <c r="J185" s="14" t="n">
        <v>92933</v>
      </c>
      <c r="K185" s="14" t="n">
        <v>27350</v>
      </c>
      <c r="L185" s="14" t="n">
        <v>0</v>
      </c>
      <c r="M185" s="14" t="n">
        <v>1348</v>
      </c>
      <c r="N185" s="14" t="n">
        <v>187</v>
      </c>
      <c r="O185" s="14" t="n">
        <v>0</v>
      </c>
      <c r="P185" s="14" t="n">
        <v>0</v>
      </c>
      <c r="Q185" s="11" t="n">
        <v>26</v>
      </c>
      <c r="R185" s="14" t="n">
        <v>28885</v>
      </c>
      <c r="S185" s="14" t="n">
        <v>121818</v>
      </c>
      <c r="X185" s="0" t="str">
        <f aca="false">B185</f>
        <v>BFD012</v>
      </c>
      <c r="Y185" s="15" t="n">
        <f aca="false">(B185=AB185)</f>
        <v>1</v>
      </c>
      <c r="AA185" s="12" t="n">
        <v>29</v>
      </c>
      <c r="AB185" s="11" t="s">
        <v>666</v>
      </c>
      <c r="AC185" s="11" t="n">
        <v>3010</v>
      </c>
      <c r="AD185" s="12" t="s">
        <v>635</v>
      </c>
      <c r="AE185" s="12" t="s">
        <v>667</v>
      </c>
      <c r="AF185" s="12" t="s">
        <v>668</v>
      </c>
      <c r="AG185" s="13" t="n">
        <v>37650</v>
      </c>
      <c r="AH185" s="11" t="s">
        <v>669</v>
      </c>
      <c r="AI185" s="13" t="n">
        <v>45887</v>
      </c>
      <c r="AJ185" s="14" t="n">
        <v>92933</v>
      </c>
      <c r="AK185" s="14" t="n">
        <v>27350</v>
      </c>
      <c r="AL185" s="14" t="n">
        <v>0</v>
      </c>
      <c r="AM185" s="14" t="n">
        <v>1348</v>
      </c>
      <c r="AN185" s="14" t="n">
        <v>187</v>
      </c>
      <c r="AO185" s="14" t="n">
        <v>0</v>
      </c>
      <c r="AP185" s="14" t="n">
        <v>0</v>
      </c>
      <c r="AQ185" s="11" t="n">
        <v>26</v>
      </c>
      <c r="AR185" s="14" t="n">
        <v>28885</v>
      </c>
      <c r="AS185" s="14" t="n">
        <v>121818</v>
      </c>
      <c r="BA185" s="16" t="str">
        <f aca="false">IF(A193&lt;&gt;AA191,A193&amp;"/"&amp;AA191,A193)</f>
        <v>41/47</v>
      </c>
      <c r="BB185" s="16" t="str">
        <f aca="false">IF(B185&lt;&gt;AB185,B185&amp;CHAR(10)&amp;AB185,B185)</f>
        <v>BFD012</v>
      </c>
      <c r="BC185" s="16" t="n">
        <f aca="false">IF(C185&lt;&gt;AC185,C185&amp;CHAR(10)&amp;AC185,C185)</f>
        <v>3010</v>
      </c>
      <c r="BD185" s="16" t="str">
        <f aca="false">IF(D185&lt;&gt;AD185,D185&amp;CHAR(10)&amp;AD185,D185)</f>
        <v>Business Office</v>
      </c>
      <c r="BE185" s="16" t="str">
        <f aca="false">IF(E185&lt;&gt;AE185,E185&amp;CHAR(10)&amp;AE185,E185)</f>
        <v>General Accounting Supervisor</v>
      </c>
      <c r="BF185" s="16" t="str">
        <f aca="false">IF(F185&lt;&gt;AF185,F185&amp;CHAR(10)&amp;AF185,F185)</f>
        <v>San Nicolas, Cheryl B.</v>
      </c>
      <c r="BG185" s="13" t="n">
        <f aca="false">IF(G185&lt;&gt;AG185,TEXT(G185,"MM/DD/YY")&amp;CHAR(10)&amp;TEXT(AG185,"MM/DD/YY"),G185)</f>
        <v>37650</v>
      </c>
      <c r="BH185" s="17" t="str">
        <f aca="false">IF(H185&lt;&gt;AH185,H185&amp;CHAR(10)&amp;AH185,H185)</f>
        <v>P-10</v>
      </c>
      <c r="BI185" s="13" t="n">
        <f aca="false">IF(I185&lt;&gt;AI185,TEXT(I185,"MM/DD/YY")&amp;CHAR(10)&amp;TEXT(AI185,"MM/DD/YY"),I185)</f>
        <v>45887</v>
      </c>
      <c r="BJ185" s="18" t="n">
        <f aca="false">IF(J185&lt;&gt;AJ185,TEXT(J185,"$###,###")&amp;CHAR(10)&amp;TEXT(AJ185,"$###,###"),J185)</f>
        <v>92933</v>
      </c>
      <c r="BK185" s="18" t="n">
        <f aca="false">IF(K185&lt;&gt;AK185,TEXT(K185,"$###,###")&amp;CHAR(10)&amp;TEXT(AK185,"$###,###"),K185)</f>
        <v>27350</v>
      </c>
      <c r="BL185" s="18" t="n">
        <f aca="false">IF(AND(L185&lt;&gt;"-",L185&lt;&gt;AL185),TEXT(L185,"$###,##0")&amp;CHAR(10)&amp;TEXT(AL185,"$###,##0"),L185)</f>
        <v>0</v>
      </c>
      <c r="BM185" s="18" t="n">
        <f aca="false">IF(M185&lt;&gt;AM185,TEXT(M185,"$###,###")&amp;CHAR(10)&amp;TEXT(AM185,"$###,###"),M185)</f>
        <v>1348</v>
      </c>
      <c r="BN185" s="18" t="n">
        <f aca="false">IF(AND(N185&lt;&gt;"-",N185&lt;&gt;AN185),TEXT(N185,"$###,##0")&amp;CHAR(10)&amp;TEXT(AN185,"$###,##0"),N185)</f>
        <v>187</v>
      </c>
      <c r="BO185" s="18" t="n">
        <f aca="false">IF(AND(O185&lt;&gt;"-",O185&lt;&gt;AO185),TEXT(O185,"$###,##0")&amp;CHAR(10)&amp;TEXT(AO185,"$###,##0"),O185)</f>
        <v>0</v>
      </c>
      <c r="BP185" s="18" t="n">
        <f aca="false">IF(AND(P185&lt;&gt;"-",P185&lt;&gt;AP185),TEXT(P185,"$###,##0")&amp;CHAR(10)&amp;TEXT(AP185,"$###,##0"),P185)</f>
        <v>0</v>
      </c>
      <c r="BQ185" s="17" t="n">
        <f aca="false">IF(Q185&lt;&gt;AQ185,Q185&amp;CHAR(10)&amp;AQ185,Q185)</f>
        <v>26</v>
      </c>
      <c r="BR185" s="18" t="n">
        <f aca="false">IF(R185&lt;&gt;AR185,TEXT(R185,"$###,###")&amp;CHAR(10)&amp;TEXT(AR185,"$###,###"),R185)</f>
        <v>28885</v>
      </c>
      <c r="BS185" s="18" t="n">
        <f aca="false">IF(S185&lt;&gt;AS185,TEXT(S185,"$###,###")&amp;CHAR(10)&amp;TEXT(AS185,"$###,###"),S185)</f>
        <v>121818</v>
      </c>
    </row>
    <row r="186" customFormat="false" ht="23.85" hidden="false" customHeight="false" outlineLevel="0" collapsed="false">
      <c r="A186" s="10" t="n">
        <v>21</v>
      </c>
      <c r="B186" s="11" t="s">
        <v>670</v>
      </c>
      <c r="C186" s="11" t="n">
        <v>3000</v>
      </c>
      <c r="D186" s="12" t="s">
        <v>671</v>
      </c>
      <c r="E186" s="12" t="s">
        <v>220</v>
      </c>
      <c r="F186" s="12" t="s">
        <v>672</v>
      </c>
      <c r="G186" s="13" t="n">
        <v>43514</v>
      </c>
      <c r="H186" s="11" t="s">
        <v>600</v>
      </c>
      <c r="I186" s="13" t="n">
        <v>45706</v>
      </c>
      <c r="J186" s="14" t="n">
        <v>45661</v>
      </c>
      <c r="K186" s="14" t="n">
        <v>13438</v>
      </c>
      <c r="L186" s="14" t="n">
        <v>0</v>
      </c>
      <c r="M186" s="14" t="n">
        <v>662</v>
      </c>
      <c r="N186" s="14" t="n">
        <v>187</v>
      </c>
      <c r="O186" s="14" t="n">
        <v>5709</v>
      </c>
      <c r="P186" s="14" t="n">
        <v>328</v>
      </c>
      <c r="Q186" s="11" t="n">
        <v>26</v>
      </c>
      <c r="R186" s="14" t="n">
        <v>20324</v>
      </c>
      <c r="S186" s="14" t="n">
        <v>65985</v>
      </c>
      <c r="X186" s="0" t="str">
        <f aca="false">B186</f>
        <v>BFD013</v>
      </c>
      <c r="Y186" s="15" t="n">
        <f aca="false">(B186=AB186)</f>
        <v>1</v>
      </c>
      <c r="AA186" s="12" t="n">
        <v>21</v>
      </c>
      <c r="AB186" s="11" t="s">
        <v>670</v>
      </c>
      <c r="AC186" s="11" t="n">
        <v>3000</v>
      </c>
      <c r="AD186" s="12" t="s">
        <v>671</v>
      </c>
      <c r="AE186" s="12" t="s">
        <v>220</v>
      </c>
      <c r="AF186" s="12" t="s">
        <v>672</v>
      </c>
      <c r="AG186" s="13" t="n">
        <v>43514</v>
      </c>
      <c r="AH186" s="11" t="s">
        <v>222</v>
      </c>
      <c r="AI186" s="13" t="n">
        <v>45340</v>
      </c>
      <c r="AJ186" s="14" t="n">
        <v>43995</v>
      </c>
      <c r="AK186" s="14" t="n">
        <v>12948</v>
      </c>
      <c r="AL186" s="14" t="n">
        <v>495</v>
      </c>
      <c r="AM186" s="14" t="n">
        <v>638</v>
      </c>
      <c r="AN186" s="14" t="n">
        <v>187</v>
      </c>
      <c r="AO186" s="14" t="n">
        <v>5709</v>
      </c>
      <c r="AP186" s="14" t="n">
        <v>328</v>
      </c>
      <c r="AQ186" s="11" t="n">
        <v>26</v>
      </c>
      <c r="AR186" s="14" t="n">
        <v>20305</v>
      </c>
      <c r="AS186" s="14" t="n">
        <v>64300</v>
      </c>
      <c r="BA186" s="16" t="str">
        <f aca="false">IF(A194&lt;&gt;AA192,A194&amp;"/"&amp;AA192,A194)</f>
        <v>42/22</v>
      </c>
      <c r="BB186" s="16" t="str">
        <f aca="false">IF(B186&lt;&gt;AB186,B186&amp;CHAR(10)&amp;AB186,B186)</f>
        <v>BFD013</v>
      </c>
      <c r="BC186" s="16" t="n">
        <f aca="false">IF(C186&lt;&gt;AC186,C186&amp;CHAR(10)&amp;AC186,C186)</f>
        <v>3000</v>
      </c>
      <c r="BD186" s="16" t="str">
        <f aca="false">IF(D186&lt;&gt;AD186,D186&amp;CHAR(10)&amp;AD186,D186)</f>
        <v>VP Finance and Administration</v>
      </c>
      <c r="BE186" s="16" t="str">
        <f aca="false">IF(E186&lt;&gt;AE186,E186&amp;CHAR(10)&amp;AE186,E186)</f>
        <v>Administrative Assistant</v>
      </c>
      <c r="BF186" s="16" t="str">
        <f aca="false">IF(F186&lt;&gt;AF186,F186&amp;CHAR(10)&amp;AF186,F186)</f>
        <v>Okada, Roma P.</v>
      </c>
      <c r="BG186" s="13" t="n">
        <f aca="false">IF(G186&lt;&gt;AG186,TEXT(G186,"MM/DD/YY")&amp;CHAR(10)&amp;TEXT(AG186,"MM/DD/YY"),G186)</f>
        <v>43514</v>
      </c>
      <c r="BH186" s="17" t="str">
        <f aca="false">IF(H186&lt;&gt;AH186,H186&amp;CHAR(10)&amp;AH186,H186)</f>
        <v>J-6
J-5</v>
      </c>
      <c r="BI186" s="13" t="str">
        <f aca="false">IF(I186&lt;&gt;AI186,TEXT(I186,"MM/DD/YY")&amp;CHAR(10)&amp;TEXT(AI186,"MM/DD/YY"),I186)</f>
        <v>02/18/25
02/18/24</v>
      </c>
      <c r="BJ186" s="18" t="str">
        <f aca="false">IF(J186&lt;&gt;AJ186,TEXT(J186,"$###,###")&amp;CHAR(10)&amp;TEXT(AJ186,"$###,###"),J186)</f>
        <v>$45,661
$43,995</v>
      </c>
      <c r="BK186" s="18" t="str">
        <f aca="false">IF(K186&lt;&gt;AK186,TEXT(K186,"$###,###")&amp;CHAR(10)&amp;TEXT(AK186,"$###,###"),K186)</f>
        <v>$13,438
$12,948</v>
      </c>
      <c r="BL186" s="18" t="str">
        <f aca="false">IF(AND(L186&lt;&gt;"-",L186&lt;&gt;AL186),TEXT(L186,"$###,##0")&amp;CHAR(10)&amp;TEXT(AL186,"$###,##0"),L186)</f>
        <v>$0
$495</v>
      </c>
      <c r="BM186" s="18" t="str">
        <f aca="false">IF(M186&lt;&gt;AM186,TEXT(M186,"$###,###")&amp;CHAR(10)&amp;TEXT(AM186,"$###,###"),M186)</f>
        <v>$662
$638</v>
      </c>
      <c r="BN186" s="18" t="n">
        <f aca="false">IF(AND(N186&lt;&gt;"-",N186&lt;&gt;AN186),TEXT(N186,"$###,##0")&amp;CHAR(10)&amp;TEXT(AN186,"$###,##0"),N186)</f>
        <v>187</v>
      </c>
      <c r="BO186" s="18" t="n">
        <f aca="false">IF(AND(O186&lt;&gt;"-",O186&lt;&gt;AO186),TEXT(O186,"$###,##0")&amp;CHAR(10)&amp;TEXT(AO186,"$###,##0"),O186)</f>
        <v>5709</v>
      </c>
      <c r="BP186" s="18" t="n">
        <f aca="false">IF(AND(P186&lt;&gt;"-",P186&lt;&gt;AP186),TEXT(P186,"$###,##0")&amp;CHAR(10)&amp;TEXT(AP186,"$###,##0"),P186)</f>
        <v>328</v>
      </c>
      <c r="BQ186" s="17" t="n">
        <f aca="false">IF(Q186&lt;&gt;AQ186,Q186&amp;CHAR(10)&amp;AQ186,Q186)</f>
        <v>26</v>
      </c>
      <c r="BR186" s="18" t="str">
        <f aca="false">IF(R186&lt;&gt;AR186,TEXT(R186,"$###,###")&amp;CHAR(10)&amp;TEXT(AR186,"$###,###"),R186)</f>
        <v>$20,324
$20,305</v>
      </c>
      <c r="BS186" s="18" t="str">
        <f aca="false">IF(S186&lt;&gt;AS186,TEXT(S186,"$###,###")&amp;CHAR(10)&amp;TEXT(AS186,"$###,###"),S186)</f>
        <v>$65,985
$64,300</v>
      </c>
    </row>
    <row r="187" customFormat="false" ht="23.85" hidden="false" customHeight="false" outlineLevel="0" collapsed="false">
      <c r="A187" s="10" t="n">
        <v>50</v>
      </c>
      <c r="B187" s="11" t="s">
        <v>673</v>
      </c>
      <c r="C187" s="11" t="n">
        <v>3060</v>
      </c>
      <c r="D187" s="12" t="s">
        <v>674</v>
      </c>
      <c r="E187" s="12" t="s">
        <v>72</v>
      </c>
      <c r="F187" s="12" t="s">
        <v>675</v>
      </c>
      <c r="G187" s="13" t="n">
        <v>43962</v>
      </c>
      <c r="H187" s="11" t="s">
        <v>502</v>
      </c>
      <c r="I187" s="13" t="n">
        <v>45788</v>
      </c>
      <c r="J187" s="14" t="n">
        <v>48008</v>
      </c>
      <c r="K187" s="14" t="n">
        <v>14129</v>
      </c>
      <c r="L187" s="14" t="n">
        <v>495</v>
      </c>
      <c r="M187" s="14" t="n">
        <v>696</v>
      </c>
      <c r="N187" s="14" t="n">
        <v>187</v>
      </c>
      <c r="O187" s="14" t="n">
        <v>3994</v>
      </c>
      <c r="P187" s="14" t="n">
        <v>530</v>
      </c>
      <c r="Q187" s="11" t="n">
        <v>26</v>
      </c>
      <c r="R187" s="14" t="n">
        <v>20030</v>
      </c>
      <c r="S187" s="14" t="n">
        <v>68038</v>
      </c>
      <c r="X187" s="0" t="str">
        <f aca="false">B187</f>
        <v>BFD014</v>
      </c>
      <c r="Y187" s="15" t="n">
        <f aca="false">(B187=AB187)</f>
        <v>1</v>
      </c>
      <c r="AA187" s="12" t="n">
        <v>50</v>
      </c>
      <c r="AB187" s="11" t="s">
        <v>673</v>
      </c>
      <c r="AC187" s="11" t="n">
        <v>3060</v>
      </c>
      <c r="AD187" s="12" t="s">
        <v>674</v>
      </c>
      <c r="AE187" s="12" t="s">
        <v>72</v>
      </c>
      <c r="AF187" s="12" t="s">
        <v>675</v>
      </c>
      <c r="AG187" s="13" t="n">
        <v>43962</v>
      </c>
      <c r="AH187" s="11" t="s">
        <v>360</v>
      </c>
      <c r="AI187" s="13" t="n">
        <v>45423</v>
      </c>
      <c r="AJ187" s="14" t="n">
        <v>46256</v>
      </c>
      <c r="AK187" s="14" t="n">
        <v>13613</v>
      </c>
      <c r="AL187" s="14" t="n">
        <v>495</v>
      </c>
      <c r="AM187" s="14" t="n">
        <v>671</v>
      </c>
      <c r="AN187" s="14" t="n">
        <v>187</v>
      </c>
      <c r="AO187" s="14" t="n">
        <v>3994</v>
      </c>
      <c r="AP187" s="14" t="n">
        <v>530</v>
      </c>
      <c r="AQ187" s="11" t="n">
        <v>26</v>
      </c>
      <c r="AR187" s="14" t="n">
        <v>19489</v>
      </c>
      <c r="AS187" s="14" t="n">
        <v>65745</v>
      </c>
      <c r="BA187" s="16" t="str">
        <f aca="false">IF(A195&lt;&gt;AA193,A195&amp;"/"&amp;AA193,A195)</f>
        <v>51/41</v>
      </c>
      <c r="BB187" s="16" t="str">
        <f aca="false">IF(B187&lt;&gt;AB187,B187&amp;CHAR(10)&amp;AB187,B187)</f>
        <v>BFD014</v>
      </c>
      <c r="BC187" s="16" t="n">
        <f aca="false">IF(C187&lt;&gt;AC187,C187&amp;CHAR(10)&amp;AC187,C187)</f>
        <v>3060</v>
      </c>
      <c r="BD187" s="16" t="str">
        <f aca="false">IF(D187&lt;&gt;AD187,D187&amp;CHAR(10)&amp;AD187,D187)</f>
        <v>Student Financial Aid</v>
      </c>
      <c r="BE187" s="16" t="str">
        <f aca="false">IF(E187&lt;&gt;AE187,E187&amp;CHAR(10)&amp;AE187,E187)</f>
        <v>Program Coordinator I</v>
      </c>
      <c r="BF187" s="16" t="str">
        <f aca="false">IF(F187&lt;&gt;AF187,F187&amp;CHAR(10)&amp;AF187,F187)</f>
        <v>Fernandez, Victor Paul M. II</v>
      </c>
      <c r="BG187" s="13" t="n">
        <f aca="false">IF(G187&lt;&gt;AG187,TEXT(G187,"MM/DD/YY")&amp;CHAR(10)&amp;TEXT(AG187,"MM/DD/YY"),G187)</f>
        <v>43962</v>
      </c>
      <c r="BH187" s="17" t="str">
        <f aca="false">IF(H187&lt;&gt;AH187,H187&amp;CHAR(10)&amp;AH187,H187)</f>
        <v>K-5
K-4</v>
      </c>
      <c r="BI187" s="13" t="str">
        <f aca="false">IF(I187&lt;&gt;AI187,TEXT(I187,"MM/DD/YY")&amp;CHAR(10)&amp;TEXT(AI187,"MM/DD/YY"),I187)</f>
        <v>05/11/25
05/11/24</v>
      </c>
      <c r="BJ187" s="18" t="str">
        <f aca="false">IF(J187&lt;&gt;AJ187,TEXT(J187,"$###,###")&amp;CHAR(10)&amp;TEXT(AJ187,"$###,###"),J187)</f>
        <v>$48,008
$46,256</v>
      </c>
      <c r="BK187" s="18" t="str">
        <f aca="false">IF(K187&lt;&gt;AK187,TEXT(K187,"$###,###")&amp;CHAR(10)&amp;TEXT(AK187,"$###,###"),K187)</f>
        <v>$14,129
$13,613</v>
      </c>
      <c r="BL187" s="18" t="n">
        <f aca="false">IF(AND(L187&lt;&gt;"-",L187&lt;&gt;AL187),TEXT(L187,"$###,##0")&amp;CHAR(10)&amp;TEXT(AL187,"$###,##0"),L187)</f>
        <v>495</v>
      </c>
      <c r="BM187" s="18" t="str">
        <f aca="false">IF(M187&lt;&gt;AM187,TEXT(M187,"$###,###")&amp;CHAR(10)&amp;TEXT(AM187,"$###,###"),M187)</f>
        <v>$696
$671</v>
      </c>
      <c r="BN187" s="18" t="n">
        <f aca="false">IF(AND(N187&lt;&gt;"-",N187&lt;&gt;AN187),TEXT(N187,"$###,##0")&amp;CHAR(10)&amp;TEXT(AN187,"$###,##0"),N187)</f>
        <v>187</v>
      </c>
      <c r="BO187" s="18" t="n">
        <f aca="false">IF(AND(O187&lt;&gt;"-",O187&lt;&gt;AO187),TEXT(O187,"$###,##0")&amp;CHAR(10)&amp;TEXT(AO187,"$###,##0"),O187)</f>
        <v>3994</v>
      </c>
      <c r="BP187" s="18" t="n">
        <f aca="false">IF(AND(P187&lt;&gt;"-",P187&lt;&gt;AP187),TEXT(P187,"$###,##0")&amp;CHAR(10)&amp;TEXT(AP187,"$###,##0"),P187)</f>
        <v>530</v>
      </c>
      <c r="BQ187" s="17" t="n">
        <f aca="false">IF(Q187&lt;&gt;AQ187,Q187&amp;CHAR(10)&amp;AQ187,Q187)</f>
        <v>26</v>
      </c>
      <c r="BR187" s="18" t="str">
        <f aca="false">IF(R187&lt;&gt;AR187,TEXT(R187,"$###,###")&amp;CHAR(10)&amp;TEXT(AR187,"$###,###"),R187)</f>
        <v>$20,030
$19,489</v>
      </c>
      <c r="BS187" s="18" t="str">
        <f aca="false">IF(S187&lt;&gt;AS187,TEXT(S187,"$###,###")&amp;CHAR(10)&amp;TEXT(AS187,"$###,###"),S187)</f>
        <v>$68,038
$65,745</v>
      </c>
    </row>
    <row r="188" customFormat="false" ht="12.8" hidden="false" customHeight="false" outlineLevel="0" collapsed="false">
      <c r="A188" s="10" t="n">
        <v>30</v>
      </c>
      <c r="B188" s="11" t="s">
        <v>676</v>
      </c>
      <c r="C188" s="11" t="n">
        <v>3010</v>
      </c>
      <c r="D188" s="12" t="s">
        <v>635</v>
      </c>
      <c r="E188" s="12" t="s">
        <v>677</v>
      </c>
      <c r="F188" s="12" t="s">
        <v>678</v>
      </c>
      <c r="G188" s="13" t="n">
        <v>42373</v>
      </c>
      <c r="H188" s="11" t="s">
        <v>679</v>
      </c>
      <c r="I188" s="13" t="n">
        <v>45661</v>
      </c>
      <c r="J188" s="14" t="n">
        <v>44992</v>
      </c>
      <c r="K188" s="14" t="n">
        <v>13241</v>
      </c>
      <c r="L188" s="14" t="n">
        <v>495</v>
      </c>
      <c r="M188" s="14" t="n">
        <v>652</v>
      </c>
      <c r="N188" s="14" t="n">
        <v>187</v>
      </c>
      <c r="O188" s="14" t="n">
        <v>11231</v>
      </c>
      <c r="P188" s="14" t="n">
        <v>393</v>
      </c>
      <c r="Q188" s="11" t="n">
        <v>26</v>
      </c>
      <c r="R188" s="14" t="n">
        <v>26200</v>
      </c>
      <c r="S188" s="14" t="n">
        <v>71192</v>
      </c>
      <c r="X188" s="0" t="str">
        <f aca="false">B188</f>
        <v>BFD015</v>
      </c>
      <c r="Y188" s="15" t="n">
        <f aca="false">(B188=AB188)</f>
        <v>1</v>
      </c>
      <c r="AA188" s="12" t="n">
        <v>30</v>
      </c>
      <c r="AB188" s="11" t="s">
        <v>676</v>
      </c>
      <c r="AC188" s="11" t="n">
        <v>3010</v>
      </c>
      <c r="AD188" s="12" t="s">
        <v>635</v>
      </c>
      <c r="AE188" s="12" t="s">
        <v>677</v>
      </c>
      <c r="AF188" s="12" t="s">
        <v>678</v>
      </c>
      <c r="AG188" s="13" t="n">
        <v>42373</v>
      </c>
      <c r="AH188" s="11" t="s">
        <v>679</v>
      </c>
      <c r="AI188" s="13" t="n">
        <v>45661</v>
      </c>
      <c r="AJ188" s="14" t="n">
        <v>44992</v>
      </c>
      <c r="AK188" s="14" t="n">
        <v>13241</v>
      </c>
      <c r="AL188" s="14" t="n">
        <v>495</v>
      </c>
      <c r="AM188" s="14" t="n">
        <v>652</v>
      </c>
      <c r="AN188" s="14" t="n">
        <v>187</v>
      </c>
      <c r="AO188" s="14" t="n">
        <v>11231</v>
      </c>
      <c r="AP188" s="14" t="n">
        <v>393</v>
      </c>
      <c r="AQ188" s="11" t="n">
        <v>26</v>
      </c>
      <c r="AR188" s="14" t="n">
        <v>26200</v>
      </c>
      <c r="AS188" s="14" t="n">
        <v>71192</v>
      </c>
      <c r="BA188" s="16" t="str">
        <f aca="false">IF(A196&lt;&gt;AA194,A196&amp;"/"&amp;AA194,A196)</f>
        <v>52/42</v>
      </c>
      <c r="BB188" s="16" t="str">
        <f aca="false">IF(B188&lt;&gt;AB188,B188&amp;CHAR(10)&amp;AB188,B188)</f>
        <v>BFD015</v>
      </c>
      <c r="BC188" s="16" t="n">
        <f aca="false">IF(C188&lt;&gt;AC188,C188&amp;CHAR(10)&amp;AC188,C188)</f>
        <v>3010</v>
      </c>
      <c r="BD188" s="16" t="str">
        <f aca="false">IF(D188&lt;&gt;AD188,D188&amp;CHAR(10)&amp;AD188,D188)</f>
        <v>Business Office</v>
      </c>
      <c r="BE188" s="16" t="str">
        <f aca="false">IF(E188&lt;&gt;AE188,E188&amp;CHAR(10)&amp;AE188,E188)</f>
        <v>Accounting Technician II</v>
      </c>
      <c r="BF188" s="16" t="str">
        <f aca="false">IF(F188&lt;&gt;AF188,F188&amp;CHAR(10)&amp;AF188,F188)</f>
        <v>Borja, Levonne G.</v>
      </c>
      <c r="BG188" s="13" t="n">
        <f aca="false">IF(G188&lt;&gt;AG188,TEXT(G188,"MM/DD/YY")&amp;CHAR(10)&amp;TEXT(AG188,"MM/DD/YY"),G188)</f>
        <v>42373</v>
      </c>
      <c r="BH188" s="17" t="str">
        <f aca="false">IF(H188&lt;&gt;AH188,H188&amp;CHAR(10)&amp;AH188,H188)</f>
        <v>I-8</v>
      </c>
      <c r="BI188" s="13" t="n">
        <f aca="false">IF(I188&lt;&gt;AI188,TEXT(I188,"MM/DD/YY")&amp;CHAR(10)&amp;TEXT(AI188,"MM/DD/YY"),I188)</f>
        <v>45661</v>
      </c>
      <c r="BJ188" s="18" t="n">
        <f aca="false">IF(J188&lt;&gt;AJ188,TEXT(J188,"$###,###")&amp;CHAR(10)&amp;TEXT(AJ188,"$###,###"),J188)</f>
        <v>44992</v>
      </c>
      <c r="BK188" s="18" t="n">
        <f aca="false">IF(K188&lt;&gt;AK188,TEXT(K188,"$###,###")&amp;CHAR(10)&amp;TEXT(AK188,"$###,###"),K188)</f>
        <v>13241</v>
      </c>
      <c r="BL188" s="18" t="n">
        <f aca="false">IF(AND(L188&lt;&gt;"-",L188&lt;&gt;AL188),TEXT(L188,"$###,##0")&amp;CHAR(10)&amp;TEXT(AL188,"$###,##0"),L188)</f>
        <v>495</v>
      </c>
      <c r="BM188" s="18" t="n">
        <f aca="false">IF(M188&lt;&gt;AM188,TEXT(M188,"$###,###")&amp;CHAR(10)&amp;TEXT(AM188,"$###,###"),M188)</f>
        <v>652</v>
      </c>
      <c r="BN188" s="18" t="n">
        <f aca="false">IF(AND(N188&lt;&gt;"-",N188&lt;&gt;AN188),TEXT(N188,"$###,##0")&amp;CHAR(10)&amp;TEXT(AN188,"$###,##0"),N188)</f>
        <v>187</v>
      </c>
      <c r="BO188" s="18" t="n">
        <f aca="false">IF(AND(O188&lt;&gt;"-",O188&lt;&gt;AO188),TEXT(O188,"$###,##0")&amp;CHAR(10)&amp;TEXT(AO188,"$###,##0"),O188)</f>
        <v>11231</v>
      </c>
      <c r="BP188" s="18" t="n">
        <f aca="false">IF(AND(P188&lt;&gt;"-",P188&lt;&gt;AP188),TEXT(P188,"$###,##0")&amp;CHAR(10)&amp;TEXT(AP188,"$###,##0"),P188)</f>
        <v>393</v>
      </c>
      <c r="BQ188" s="17" t="n">
        <f aca="false">IF(Q188&lt;&gt;AQ188,Q188&amp;CHAR(10)&amp;AQ188,Q188)</f>
        <v>26</v>
      </c>
      <c r="BR188" s="18" t="n">
        <f aca="false">IF(R188&lt;&gt;AR188,TEXT(R188,"$###,###")&amp;CHAR(10)&amp;TEXT(AR188,"$###,###"),R188)</f>
        <v>26200</v>
      </c>
      <c r="BS188" s="18" t="n">
        <f aca="false">IF(S188&lt;&gt;AS188,TEXT(S188,"$###,###")&amp;CHAR(10)&amp;TEXT(AS188,"$###,###"),S188)</f>
        <v>71192</v>
      </c>
    </row>
    <row r="189" customFormat="false" ht="23.85" hidden="false" customHeight="false" outlineLevel="0" collapsed="false">
      <c r="A189" s="10" t="n">
        <v>171</v>
      </c>
      <c r="B189" s="11" t="s">
        <v>680</v>
      </c>
      <c r="C189" s="11" t="n">
        <v>3040</v>
      </c>
      <c r="D189" s="12" t="s">
        <v>520</v>
      </c>
      <c r="E189" s="12" t="s">
        <v>681</v>
      </c>
      <c r="F189" s="12" t="s">
        <v>346</v>
      </c>
      <c r="G189" s="13" t="n">
        <v>45292</v>
      </c>
      <c r="H189" s="11" t="s">
        <v>682</v>
      </c>
      <c r="I189" s="13" t="n">
        <v>45658</v>
      </c>
      <c r="J189" s="14" t="n">
        <v>34886</v>
      </c>
      <c r="K189" s="14" t="n">
        <v>10267</v>
      </c>
      <c r="L189" s="14" t="n">
        <v>495</v>
      </c>
      <c r="M189" s="14" t="n">
        <v>506</v>
      </c>
      <c r="N189" s="14" t="n">
        <v>187</v>
      </c>
      <c r="O189" s="14" t="n">
        <v>3994</v>
      </c>
      <c r="P189" s="14" t="n">
        <v>0</v>
      </c>
      <c r="Q189" s="11" t="n">
        <v>26</v>
      </c>
      <c r="R189" s="14" t="n">
        <v>15449</v>
      </c>
      <c r="S189" s="14" t="n">
        <v>50335</v>
      </c>
      <c r="X189" s="0" t="str">
        <f aca="false">B189</f>
        <v>BFD016</v>
      </c>
      <c r="Y189" s="15" t="n">
        <f aca="false">(B189=AB189)</f>
        <v>1</v>
      </c>
      <c r="AA189" s="12" t="n">
        <v>171</v>
      </c>
      <c r="AB189" s="11" t="s">
        <v>680</v>
      </c>
      <c r="AC189" s="11" t="n">
        <v>3040</v>
      </c>
      <c r="AD189" s="12" t="s">
        <v>520</v>
      </c>
      <c r="AE189" s="12" t="s">
        <v>681</v>
      </c>
      <c r="AF189" s="12" t="s">
        <v>683</v>
      </c>
      <c r="AG189" s="13" t="s">
        <v>66</v>
      </c>
      <c r="AH189" s="11" t="s">
        <v>682</v>
      </c>
      <c r="AI189" s="13" t="s">
        <v>66</v>
      </c>
      <c r="AJ189" s="14" t="n">
        <v>34886</v>
      </c>
      <c r="AK189" s="14" t="n">
        <v>10267</v>
      </c>
      <c r="AL189" s="14" t="n">
        <v>495</v>
      </c>
      <c r="AM189" s="14" t="n">
        <v>506</v>
      </c>
      <c r="AN189" s="14" t="n">
        <v>187</v>
      </c>
      <c r="AO189" s="14" t="n">
        <v>3994</v>
      </c>
      <c r="AP189" s="14" t="n">
        <v>298</v>
      </c>
      <c r="AQ189" s="11" t="n">
        <v>26</v>
      </c>
      <c r="AR189" s="14" t="n">
        <v>15747</v>
      </c>
      <c r="AS189" s="14" t="n">
        <v>50633</v>
      </c>
      <c r="BA189" s="16" t="str">
        <f aca="false">IF(A197&lt;&gt;AA195,A197&amp;"/"&amp;AA195,A197)</f>
        <v>31/51</v>
      </c>
      <c r="BB189" s="16" t="str">
        <f aca="false">IF(B189&lt;&gt;AB189,B189&amp;CHAR(10)&amp;AB189,B189)</f>
        <v>BFD016</v>
      </c>
      <c r="BC189" s="16" t="n">
        <f aca="false">IF(C189&lt;&gt;AC189,C189&amp;CHAR(10)&amp;AC189,C189)</f>
        <v>3040</v>
      </c>
      <c r="BD189" s="16" t="str">
        <f aca="false">IF(D189&lt;&gt;AD189,D189&amp;CHAR(10)&amp;AD189,D189)</f>
        <v>Materials Management</v>
      </c>
      <c r="BE189" s="16" t="str">
        <f aca="false">IF(E189&lt;&gt;AE189,E189&amp;CHAR(10)&amp;AE189,E189)</f>
        <v>Buyer II</v>
      </c>
      <c r="BF189" s="16" t="str">
        <f aca="false">IF(F189&lt;&gt;AF189,F189&amp;CHAR(10)&amp;AF189,F189)</f>
        <v>Rojas, Megann R.
**Vacant-Mendiola, T.</v>
      </c>
      <c r="BG189" s="13" t="str">
        <f aca="false">IF(G189&lt;&gt;AG189,TEXT(G189,"MM/DD/YY")&amp;CHAR(10)&amp;TEXT(AG189,"MM/DD/YY"),G189)</f>
        <v>01/01/24
-</v>
      </c>
      <c r="BH189" s="17" t="str">
        <f aca="false">IF(H189&lt;&gt;AH189,H189&amp;CHAR(10)&amp;AH189,H189)</f>
        <v>I-1</v>
      </c>
      <c r="BI189" s="13" t="str">
        <f aca="false">IF(I189&lt;&gt;AI189,TEXT(I189,"MM/DD/YY")&amp;CHAR(10)&amp;TEXT(AI189,"MM/DD/YY"),I189)</f>
        <v>01/01/25
-</v>
      </c>
      <c r="BJ189" s="18" t="n">
        <f aca="false">IF(J189&lt;&gt;AJ189,TEXT(J189,"$###,###")&amp;CHAR(10)&amp;TEXT(AJ189,"$###,###"),J189)</f>
        <v>34886</v>
      </c>
      <c r="BK189" s="18" t="n">
        <f aca="false">IF(K189&lt;&gt;AK189,TEXT(K189,"$###,###")&amp;CHAR(10)&amp;TEXT(AK189,"$###,###"),K189)</f>
        <v>10267</v>
      </c>
      <c r="BL189" s="18" t="n">
        <f aca="false">IF(AND(L189&lt;&gt;"-",L189&lt;&gt;AL189),TEXT(L189,"$###,##0")&amp;CHAR(10)&amp;TEXT(AL189,"$###,##0"),L189)</f>
        <v>495</v>
      </c>
      <c r="BM189" s="18" t="n">
        <f aca="false">IF(M189&lt;&gt;AM189,TEXT(M189,"$###,###")&amp;CHAR(10)&amp;TEXT(AM189,"$###,###"),M189)</f>
        <v>506</v>
      </c>
      <c r="BN189" s="18" t="n">
        <f aca="false">IF(AND(N189&lt;&gt;"-",N189&lt;&gt;AN189),TEXT(N189,"$###,##0")&amp;CHAR(10)&amp;TEXT(AN189,"$###,##0"),N189)</f>
        <v>187</v>
      </c>
      <c r="BO189" s="18" t="n">
        <f aca="false">IF(AND(O189&lt;&gt;"-",O189&lt;&gt;AO189),TEXT(O189,"$###,##0")&amp;CHAR(10)&amp;TEXT(AO189,"$###,##0"),O189)</f>
        <v>3994</v>
      </c>
      <c r="BP189" s="18" t="str">
        <f aca="false">IF(AND(P189&lt;&gt;"-",P189&lt;&gt;AP189),TEXT(P189,"$###,##0")&amp;CHAR(10)&amp;TEXT(AP189,"$###,##0"),P189)</f>
        <v>$0
$298</v>
      </c>
      <c r="BQ189" s="17" t="n">
        <f aca="false">IF(Q189&lt;&gt;AQ189,Q189&amp;CHAR(10)&amp;AQ189,Q189)</f>
        <v>26</v>
      </c>
      <c r="BR189" s="18" t="str">
        <f aca="false">IF(R189&lt;&gt;AR189,TEXT(R189,"$###,###")&amp;CHAR(10)&amp;TEXT(AR189,"$###,###"),R189)</f>
        <v>$15,449
$15,747</v>
      </c>
      <c r="BS189" s="18" t="str">
        <f aca="false">IF(S189&lt;&gt;AS189,TEXT(S189,"$###,###")&amp;CHAR(10)&amp;TEXT(AS189,"$###,###"),S189)</f>
        <v>$50,335
$50,633</v>
      </c>
    </row>
    <row r="190" customFormat="false" ht="23.85" hidden="false" customHeight="false" outlineLevel="0" collapsed="false">
      <c r="A190" s="10" t="n">
        <v>46</v>
      </c>
      <c r="B190" s="11" t="s">
        <v>684</v>
      </c>
      <c r="C190" s="11" t="n">
        <v>3040</v>
      </c>
      <c r="D190" s="12" t="s">
        <v>520</v>
      </c>
      <c r="E190" s="12" t="s">
        <v>685</v>
      </c>
      <c r="F190" s="12" t="s">
        <v>686</v>
      </c>
      <c r="G190" s="13" t="n">
        <v>45124</v>
      </c>
      <c r="H190" s="11" t="s">
        <v>687</v>
      </c>
      <c r="I190" s="13" t="n">
        <v>45490</v>
      </c>
      <c r="J190" s="14" t="n">
        <v>37913</v>
      </c>
      <c r="K190" s="14" t="n">
        <v>11158</v>
      </c>
      <c r="L190" s="14" t="n">
        <v>0</v>
      </c>
      <c r="M190" s="14" t="n">
        <v>550</v>
      </c>
      <c r="N190" s="14" t="n">
        <v>187</v>
      </c>
      <c r="O190" s="14" t="n">
        <v>3994</v>
      </c>
      <c r="P190" s="14" t="n">
        <v>298</v>
      </c>
      <c r="Q190" s="11" t="n">
        <v>26</v>
      </c>
      <c r="R190" s="14" t="n">
        <v>16186</v>
      </c>
      <c r="S190" s="14" t="n">
        <v>54099</v>
      </c>
      <c r="X190" s="0" t="str">
        <f aca="false">B190</f>
        <v>BFD017</v>
      </c>
      <c r="Y190" s="15" t="n">
        <f aca="false">(B190=AB190)</f>
        <v>1</v>
      </c>
      <c r="AA190" s="12" t="n">
        <v>46</v>
      </c>
      <c r="AB190" s="11" t="s">
        <v>684</v>
      </c>
      <c r="AC190" s="11" t="n">
        <v>3040</v>
      </c>
      <c r="AD190" s="12" t="s">
        <v>520</v>
      </c>
      <c r="AE190" s="12" t="s">
        <v>685</v>
      </c>
      <c r="AF190" s="12" t="s">
        <v>686</v>
      </c>
      <c r="AG190" s="13" t="n">
        <v>45124</v>
      </c>
      <c r="AH190" s="11" t="s">
        <v>687</v>
      </c>
      <c r="AI190" s="13" t="n">
        <v>45490</v>
      </c>
      <c r="AJ190" s="14" t="n">
        <v>37913</v>
      </c>
      <c r="AK190" s="14" t="n">
        <v>11158</v>
      </c>
      <c r="AL190" s="14" t="n">
        <v>495</v>
      </c>
      <c r="AM190" s="14" t="n">
        <v>550</v>
      </c>
      <c r="AN190" s="14" t="n">
        <v>187</v>
      </c>
      <c r="AO190" s="14" t="n">
        <v>3994</v>
      </c>
      <c r="AP190" s="14" t="n">
        <v>298</v>
      </c>
      <c r="AQ190" s="11" t="n">
        <v>26</v>
      </c>
      <c r="AR190" s="14" t="n">
        <v>16681</v>
      </c>
      <c r="AS190" s="14" t="n">
        <v>54594</v>
      </c>
      <c r="BA190" s="16" t="str">
        <f aca="false">IF(A198&lt;&gt;AA196,A198&amp;"/"&amp;AA196,A198)</f>
        <v>167/52</v>
      </c>
      <c r="BB190" s="16" t="str">
        <f aca="false">IF(B190&lt;&gt;AB190,B190&amp;CHAR(10)&amp;AB190,B190)</f>
        <v>BFD017</v>
      </c>
      <c r="BC190" s="16" t="n">
        <f aca="false">IF(C190&lt;&gt;AC190,C190&amp;CHAR(10)&amp;AC190,C190)</f>
        <v>3040</v>
      </c>
      <c r="BD190" s="16" t="str">
        <f aca="false">IF(D190&lt;&gt;AD190,D190&amp;CHAR(10)&amp;AD190,D190)</f>
        <v>Materials Management</v>
      </c>
      <c r="BE190" s="16" t="str">
        <f aca="false">IF(E190&lt;&gt;AE190,E190&amp;CHAR(10)&amp;AE190,E190)</f>
        <v>Inventory Management Officer</v>
      </c>
      <c r="BF190" s="16" t="str">
        <f aca="false">IF(F190&lt;&gt;AF190,F190&amp;CHAR(10)&amp;AF190,F190)</f>
        <v>Mendiola, Tanya Rose C.</v>
      </c>
      <c r="BG190" s="13" t="n">
        <f aca="false">IF(G190&lt;&gt;AG190,TEXT(G190,"MM/DD/YY")&amp;CHAR(10)&amp;TEXT(AG190,"MM/DD/YY"),G190)</f>
        <v>45124</v>
      </c>
      <c r="BH190" s="17" t="str">
        <f aca="false">IF(H190&lt;&gt;AH190,H190&amp;CHAR(10)&amp;AH190,H190)</f>
        <v>J-1</v>
      </c>
      <c r="BI190" s="13" t="n">
        <f aca="false">IF(I190&lt;&gt;AI190,TEXT(I190,"MM/DD/YY")&amp;CHAR(10)&amp;TEXT(AI190,"MM/DD/YY"),I190)</f>
        <v>45490</v>
      </c>
      <c r="BJ190" s="18" t="n">
        <f aca="false">IF(J190&lt;&gt;AJ190,TEXT(J190,"$###,###")&amp;CHAR(10)&amp;TEXT(AJ190,"$###,###"),J190)</f>
        <v>37913</v>
      </c>
      <c r="BK190" s="18" t="n">
        <f aca="false">IF(K190&lt;&gt;AK190,TEXT(K190,"$###,###")&amp;CHAR(10)&amp;TEXT(AK190,"$###,###"),K190)</f>
        <v>11158</v>
      </c>
      <c r="BL190" s="18" t="str">
        <f aca="false">IF(AND(L190&lt;&gt;"-",L190&lt;&gt;AL190),TEXT(L190,"$###,##0")&amp;CHAR(10)&amp;TEXT(AL190,"$###,##0"),L190)</f>
        <v>$0
$495</v>
      </c>
      <c r="BM190" s="18" t="n">
        <f aca="false">IF(M190&lt;&gt;AM190,TEXT(M190,"$###,###")&amp;CHAR(10)&amp;TEXT(AM190,"$###,###"),M190)</f>
        <v>550</v>
      </c>
      <c r="BN190" s="18" t="n">
        <f aca="false">IF(AND(N190&lt;&gt;"-",N190&lt;&gt;AN190),TEXT(N190,"$###,##0")&amp;CHAR(10)&amp;TEXT(AN190,"$###,##0"),N190)</f>
        <v>187</v>
      </c>
      <c r="BO190" s="18" t="n">
        <f aca="false">IF(AND(O190&lt;&gt;"-",O190&lt;&gt;AO190),TEXT(O190,"$###,##0")&amp;CHAR(10)&amp;TEXT(AO190,"$###,##0"),O190)</f>
        <v>3994</v>
      </c>
      <c r="BP190" s="18" t="n">
        <f aca="false">IF(AND(P190&lt;&gt;"-",P190&lt;&gt;AP190),TEXT(P190,"$###,##0")&amp;CHAR(10)&amp;TEXT(AP190,"$###,##0"),P190)</f>
        <v>298</v>
      </c>
      <c r="BQ190" s="17" t="n">
        <f aca="false">IF(Q190&lt;&gt;AQ190,Q190&amp;CHAR(10)&amp;AQ190,Q190)</f>
        <v>26</v>
      </c>
      <c r="BR190" s="18" t="str">
        <f aca="false">IF(R190&lt;&gt;AR190,TEXT(R190,"$###,###")&amp;CHAR(10)&amp;TEXT(AR190,"$###,###"),R190)</f>
        <v>$16,186
$16,681</v>
      </c>
      <c r="BS190" s="18" t="str">
        <f aca="false">IF(S190&lt;&gt;AS190,TEXT(S190,"$###,###")&amp;CHAR(10)&amp;TEXT(AS190,"$###,###"),S190)</f>
        <v>$54,099
$54,594</v>
      </c>
    </row>
    <row r="191" customFormat="false" ht="23.85" hidden="false" customHeight="false" outlineLevel="0" collapsed="false">
      <c r="A191" s="10" t="n">
        <v>47</v>
      </c>
      <c r="B191" s="11" t="s">
        <v>688</v>
      </c>
      <c r="C191" s="11" t="n">
        <v>3040</v>
      </c>
      <c r="D191" s="12" t="s">
        <v>520</v>
      </c>
      <c r="E191" s="12" t="s">
        <v>689</v>
      </c>
      <c r="F191" s="12" t="s">
        <v>690</v>
      </c>
      <c r="G191" s="13" t="s">
        <v>66</v>
      </c>
      <c r="H191" s="11" t="s">
        <v>691</v>
      </c>
      <c r="I191" s="13" t="s">
        <v>66</v>
      </c>
      <c r="J191" s="14" t="n">
        <v>25736</v>
      </c>
      <c r="K191" s="14" t="n">
        <v>7574</v>
      </c>
      <c r="L191" s="14" t="n">
        <v>495</v>
      </c>
      <c r="M191" s="14" t="n">
        <v>373</v>
      </c>
      <c r="N191" s="14" t="n">
        <v>0</v>
      </c>
      <c r="O191" s="14" t="n">
        <v>3994</v>
      </c>
      <c r="P191" s="14" t="n">
        <v>298</v>
      </c>
      <c r="Q191" s="11" t="n">
        <v>26</v>
      </c>
      <c r="R191" s="14" t="n">
        <v>12734</v>
      </c>
      <c r="S191" s="14" t="n">
        <v>38470</v>
      </c>
      <c r="X191" s="0" t="str">
        <f aca="false">B191</f>
        <v>BFD018</v>
      </c>
      <c r="Y191" s="15" t="n">
        <f aca="false">(B191=AB191)</f>
        <v>1</v>
      </c>
      <c r="AA191" s="12" t="n">
        <v>47</v>
      </c>
      <c r="AB191" s="11" t="s">
        <v>688</v>
      </c>
      <c r="AC191" s="11" t="n">
        <v>3040</v>
      </c>
      <c r="AD191" s="12" t="s">
        <v>520</v>
      </c>
      <c r="AE191" s="12" t="s">
        <v>689</v>
      </c>
      <c r="AF191" s="12" t="s">
        <v>692</v>
      </c>
      <c r="AG191" s="13" t="n">
        <v>45201</v>
      </c>
      <c r="AH191" s="11" t="s">
        <v>691</v>
      </c>
      <c r="AI191" s="13" t="n">
        <v>45567</v>
      </c>
      <c r="AJ191" s="14" t="n">
        <v>25736</v>
      </c>
      <c r="AK191" s="14" t="n">
        <v>7574</v>
      </c>
      <c r="AL191" s="14" t="n">
        <v>495</v>
      </c>
      <c r="AM191" s="14" t="n">
        <v>373</v>
      </c>
      <c r="AN191" s="14" t="n">
        <v>0</v>
      </c>
      <c r="AO191" s="14" t="n">
        <v>3994</v>
      </c>
      <c r="AP191" s="14" t="n">
        <v>298</v>
      </c>
      <c r="AQ191" s="11" t="n">
        <v>26</v>
      </c>
      <c r="AR191" s="14" t="n">
        <v>12734</v>
      </c>
      <c r="AS191" s="14" t="n">
        <v>38470</v>
      </c>
      <c r="BA191" s="16" t="str">
        <f aca="false">IF(A199&lt;&gt;AA197,A199&amp;"/"&amp;AA197,A199)</f>
        <v>43/31</v>
      </c>
      <c r="BB191" s="16" t="str">
        <f aca="false">IF(B191&lt;&gt;AB191,B191&amp;CHAR(10)&amp;AB191,B191)</f>
        <v>BFD018</v>
      </c>
      <c r="BC191" s="16" t="n">
        <f aca="false">IF(C191&lt;&gt;AC191,C191&amp;CHAR(10)&amp;AC191,C191)</f>
        <v>3040</v>
      </c>
      <c r="BD191" s="16" t="str">
        <f aca="false">IF(D191&lt;&gt;AD191,D191&amp;CHAR(10)&amp;AD191,D191)</f>
        <v>Materials Management</v>
      </c>
      <c r="BE191" s="16" t="str">
        <f aca="false">IF(E191&lt;&gt;AE191,E191&amp;CHAR(10)&amp;AE191,E191)</f>
        <v>Supply Expediter</v>
      </c>
      <c r="BF191" s="16" t="str">
        <f aca="false">IF(F191&lt;&gt;AF191,F191&amp;CHAR(10)&amp;AF191,F191)</f>
        <v>**Vacant-Baguinon, A.
Baguinon, Allan D.</v>
      </c>
      <c r="BG191" s="13" t="str">
        <f aca="false">IF(G191&lt;&gt;AG191,TEXT(G191,"MM/DD/YY")&amp;CHAR(10)&amp;TEXT(AG191,"MM/DD/YY"),G191)</f>
        <v>-
10/02/23</v>
      </c>
      <c r="BH191" s="17" t="str">
        <f aca="false">IF(H191&lt;&gt;AH191,H191&amp;CHAR(10)&amp;AH191,H191)</f>
        <v>E-1</v>
      </c>
      <c r="BI191" s="13" t="str">
        <f aca="false">IF(I191&lt;&gt;AI191,TEXT(I191,"MM/DD/YY")&amp;CHAR(10)&amp;TEXT(AI191,"MM/DD/YY"),I191)</f>
        <v>-
10/02/24</v>
      </c>
      <c r="BJ191" s="18" t="n">
        <f aca="false">IF(J191&lt;&gt;AJ191,TEXT(J191,"$###,###")&amp;CHAR(10)&amp;TEXT(AJ191,"$###,###"),J191)</f>
        <v>25736</v>
      </c>
      <c r="BK191" s="18" t="n">
        <f aca="false">IF(K191&lt;&gt;AK191,TEXT(K191,"$###,###")&amp;CHAR(10)&amp;TEXT(AK191,"$###,###"),K191)</f>
        <v>7574</v>
      </c>
      <c r="BL191" s="18" t="n">
        <f aca="false">IF(AND(L191&lt;&gt;"-",L191&lt;&gt;AL191),TEXT(L191,"$###,##0")&amp;CHAR(10)&amp;TEXT(AL191,"$###,##0"),L191)</f>
        <v>495</v>
      </c>
      <c r="BM191" s="18" t="n">
        <f aca="false">IF(M191&lt;&gt;AM191,TEXT(M191,"$###,###")&amp;CHAR(10)&amp;TEXT(AM191,"$###,###"),M191)</f>
        <v>373</v>
      </c>
      <c r="BN191" s="18" t="n">
        <f aca="false">IF(AND(N191&lt;&gt;"-",N191&lt;&gt;AN191),TEXT(N191,"$###,##0")&amp;CHAR(10)&amp;TEXT(AN191,"$###,##0"),N191)</f>
        <v>0</v>
      </c>
      <c r="BO191" s="18" t="n">
        <f aca="false">IF(AND(O191&lt;&gt;"-",O191&lt;&gt;AO191),TEXT(O191,"$###,##0")&amp;CHAR(10)&amp;TEXT(AO191,"$###,##0"),O191)</f>
        <v>3994</v>
      </c>
      <c r="BP191" s="18" t="n">
        <f aca="false">IF(AND(P191&lt;&gt;"-",P191&lt;&gt;AP191),TEXT(P191,"$###,##0")&amp;CHAR(10)&amp;TEXT(AP191,"$###,##0"),P191)</f>
        <v>298</v>
      </c>
      <c r="BQ191" s="17" t="n">
        <f aca="false">IF(Q191&lt;&gt;AQ191,Q191&amp;CHAR(10)&amp;AQ191,Q191)</f>
        <v>26</v>
      </c>
      <c r="BR191" s="18" t="n">
        <f aca="false">IF(R191&lt;&gt;AR191,TEXT(R191,"$###,###")&amp;CHAR(10)&amp;TEXT(AR191,"$###,###"),R191)</f>
        <v>12734</v>
      </c>
      <c r="BS191" s="18" t="n">
        <f aca="false">IF(S191&lt;&gt;AS191,TEXT(S191,"$###,###")&amp;CHAR(10)&amp;TEXT(AS191,"$###,###"),S191)</f>
        <v>38470</v>
      </c>
    </row>
    <row r="192" customFormat="false" ht="23.85" hidden="false" customHeight="false" outlineLevel="0" collapsed="false">
      <c r="A192" s="10" t="n">
        <v>22</v>
      </c>
      <c r="B192" s="11" t="s">
        <v>693</v>
      </c>
      <c r="C192" s="11" t="n">
        <v>3000</v>
      </c>
      <c r="D192" s="12" t="s">
        <v>671</v>
      </c>
      <c r="E192" s="12" t="s">
        <v>268</v>
      </c>
      <c r="F192" s="12" t="s">
        <v>694</v>
      </c>
      <c r="G192" s="13" t="s">
        <v>66</v>
      </c>
      <c r="H192" s="11" t="s">
        <v>695</v>
      </c>
      <c r="I192" s="13" t="s">
        <v>66</v>
      </c>
      <c r="J192" s="14" t="n">
        <v>117971</v>
      </c>
      <c r="K192" s="14" t="n">
        <v>34719</v>
      </c>
      <c r="L192" s="14" t="n">
        <v>0</v>
      </c>
      <c r="M192" s="14" t="n">
        <v>1711</v>
      </c>
      <c r="N192" s="14" t="n">
        <v>187</v>
      </c>
      <c r="O192" s="14" t="n">
        <v>3994</v>
      </c>
      <c r="P192" s="14" t="n">
        <v>298</v>
      </c>
      <c r="Q192" s="11" t="n">
        <v>26</v>
      </c>
      <c r="R192" s="14" t="n">
        <v>40908</v>
      </c>
      <c r="S192" s="14" t="n">
        <v>158879</v>
      </c>
      <c r="X192" s="0" t="str">
        <f aca="false">B192</f>
        <v>BFD022</v>
      </c>
      <c r="Y192" s="15" t="n">
        <f aca="false">(B192=AB192)</f>
        <v>1</v>
      </c>
      <c r="AA192" s="12" t="n">
        <v>22</v>
      </c>
      <c r="AB192" s="11" t="s">
        <v>693</v>
      </c>
      <c r="AC192" s="11" t="n">
        <v>3000</v>
      </c>
      <c r="AD192" s="12" t="s">
        <v>671</v>
      </c>
      <c r="AE192" s="12" t="s">
        <v>268</v>
      </c>
      <c r="AF192" s="12" t="s">
        <v>694</v>
      </c>
      <c r="AG192" s="13" t="s">
        <v>66</v>
      </c>
      <c r="AH192" s="11" t="s">
        <v>696</v>
      </c>
      <c r="AI192" s="13" t="s">
        <v>66</v>
      </c>
      <c r="AJ192" s="14" t="n">
        <v>114085</v>
      </c>
      <c r="AK192" s="14" t="n">
        <v>33575</v>
      </c>
      <c r="AL192" s="14" t="n">
        <v>0</v>
      </c>
      <c r="AM192" s="14" t="n">
        <v>1654</v>
      </c>
      <c r="AN192" s="14" t="n">
        <v>187</v>
      </c>
      <c r="AO192" s="14" t="n">
        <v>3994</v>
      </c>
      <c r="AP192" s="14" t="n">
        <v>298</v>
      </c>
      <c r="AQ192" s="11" t="n">
        <v>26</v>
      </c>
      <c r="AR192" s="14" t="n">
        <v>39708</v>
      </c>
      <c r="AS192" s="14" t="n">
        <v>153793</v>
      </c>
      <c r="BA192" s="16" t="str">
        <f aca="false">IF(A200&lt;&gt;AA198,A200&amp;"/"&amp;AA198,A200)</f>
        <v>48/167</v>
      </c>
      <c r="BB192" s="16" t="str">
        <f aca="false">IF(B192&lt;&gt;AB192,B192&amp;CHAR(10)&amp;AB192,B192)</f>
        <v>BFD022</v>
      </c>
      <c r="BC192" s="16" t="n">
        <f aca="false">IF(C192&lt;&gt;AC192,C192&amp;CHAR(10)&amp;AC192,C192)</f>
        <v>3000</v>
      </c>
      <c r="BD192" s="16" t="str">
        <f aca="false">IF(D192&lt;&gt;AD192,D192&amp;CHAR(10)&amp;AD192,D192)</f>
        <v>VP Finance and Administration</v>
      </c>
      <c r="BE192" s="16" t="str">
        <f aca="false">IF(E192&lt;&gt;AE192,E192&amp;CHAR(10)&amp;AE192,E192)</f>
        <v>Vice President</v>
      </c>
      <c r="BF192" s="16" t="str">
        <f aca="false">IF(F192&lt;&gt;AF192,F192&amp;CHAR(10)&amp;AF192,F192)</f>
        <v>**Vacant-Gerardo, R.</v>
      </c>
      <c r="BG192" s="13" t="str">
        <f aca="false">IF(G192&lt;&gt;AG192,TEXT(G192,"MM/DD/YY")&amp;CHAR(10)&amp;TEXT(AG192,"MM/DD/YY"),G192)</f>
        <v>-</v>
      </c>
      <c r="BH192" s="17" t="str">
        <f aca="false">IF(H192&lt;&gt;AH192,H192&amp;CHAR(10)&amp;AH192,H192)</f>
        <v>R-1-a
Q-1-c</v>
      </c>
      <c r="BI192" s="13" t="str">
        <f aca="false">IF(I192&lt;&gt;AI192,TEXT(I192,"MM/DD/YY")&amp;CHAR(10)&amp;TEXT(AI192,"MM/DD/YY"),I192)</f>
        <v>-</v>
      </c>
      <c r="BJ192" s="18" t="str">
        <f aca="false">IF(J192&lt;&gt;AJ192,TEXT(J192,"$###,###")&amp;CHAR(10)&amp;TEXT(AJ192,"$###,###"),J192)</f>
        <v>$117,971
$114,085</v>
      </c>
      <c r="BK192" s="18" t="str">
        <f aca="false">IF(K192&lt;&gt;AK192,TEXT(K192,"$###,###")&amp;CHAR(10)&amp;TEXT(AK192,"$###,###"),K192)</f>
        <v>$34,719
$33,575</v>
      </c>
      <c r="BL192" s="18" t="n">
        <f aca="false">IF(AND(L192&lt;&gt;"-",L192&lt;&gt;AL192),TEXT(L192,"$###,##0")&amp;CHAR(10)&amp;TEXT(AL192,"$###,##0"),L192)</f>
        <v>0</v>
      </c>
      <c r="BM192" s="18" t="str">
        <f aca="false">IF(M192&lt;&gt;AM192,TEXT(M192,"$###,###")&amp;CHAR(10)&amp;TEXT(AM192,"$###,###"),M192)</f>
        <v>$1,711
$1,654</v>
      </c>
      <c r="BN192" s="18" t="n">
        <f aca="false">IF(AND(N192&lt;&gt;"-",N192&lt;&gt;AN192),TEXT(N192,"$###,##0")&amp;CHAR(10)&amp;TEXT(AN192,"$###,##0"),N192)</f>
        <v>187</v>
      </c>
      <c r="BO192" s="18" t="n">
        <f aca="false">IF(AND(O192&lt;&gt;"-",O192&lt;&gt;AO192),TEXT(O192,"$###,##0")&amp;CHAR(10)&amp;TEXT(AO192,"$###,##0"),O192)</f>
        <v>3994</v>
      </c>
      <c r="BP192" s="18" t="n">
        <f aca="false">IF(AND(P192&lt;&gt;"-",P192&lt;&gt;AP192),TEXT(P192,"$###,##0")&amp;CHAR(10)&amp;TEXT(AP192,"$###,##0"),P192)</f>
        <v>298</v>
      </c>
      <c r="BQ192" s="17" t="n">
        <f aca="false">IF(Q192&lt;&gt;AQ192,Q192&amp;CHAR(10)&amp;AQ192,Q192)</f>
        <v>26</v>
      </c>
      <c r="BR192" s="18" t="str">
        <f aca="false">IF(R192&lt;&gt;AR192,TEXT(R192,"$###,###")&amp;CHAR(10)&amp;TEXT(AR192,"$###,###"),R192)</f>
        <v>$40,908
$39,708</v>
      </c>
      <c r="BS192" s="18" t="str">
        <f aca="false">IF(S192&lt;&gt;AS192,TEXT(S192,"$###,###")&amp;CHAR(10)&amp;TEXT(AS192,"$###,###"),S192)</f>
        <v>$158,879
$153,793</v>
      </c>
    </row>
    <row r="193" customFormat="false" ht="23.85" hidden="false" customHeight="false" outlineLevel="0" collapsed="false">
      <c r="A193" s="10" t="n">
        <v>41</v>
      </c>
      <c r="B193" s="11" t="s">
        <v>697</v>
      </c>
      <c r="C193" s="11" t="n">
        <v>3030</v>
      </c>
      <c r="D193" s="12" t="s">
        <v>646</v>
      </c>
      <c r="E193" s="12" t="s">
        <v>698</v>
      </c>
      <c r="F193" s="12" t="s">
        <v>699</v>
      </c>
      <c r="G193" s="13" t="n">
        <v>44620</v>
      </c>
      <c r="H193" s="11" t="s">
        <v>608</v>
      </c>
      <c r="I193" s="13" t="n">
        <v>45716</v>
      </c>
      <c r="J193" s="14" t="n">
        <v>48758</v>
      </c>
      <c r="K193" s="14" t="n">
        <v>14349</v>
      </c>
      <c r="L193" s="14" t="n">
        <v>495</v>
      </c>
      <c r="M193" s="14" t="n">
        <v>707</v>
      </c>
      <c r="N193" s="14" t="n">
        <v>187</v>
      </c>
      <c r="O193" s="14" t="n">
        <v>0</v>
      </c>
      <c r="P193" s="14" t="n">
        <v>298</v>
      </c>
      <c r="Q193" s="11" t="n">
        <v>26</v>
      </c>
      <c r="R193" s="14" t="n">
        <v>16036</v>
      </c>
      <c r="S193" s="14" t="n">
        <v>64794</v>
      </c>
      <c r="X193" s="0" t="str">
        <f aca="false">B193</f>
        <v>BFD023</v>
      </c>
      <c r="Y193" s="15" t="n">
        <f aca="false">(B193=AB193)</f>
        <v>1</v>
      </c>
      <c r="AA193" s="12" t="n">
        <v>41</v>
      </c>
      <c r="AB193" s="11" t="s">
        <v>697</v>
      </c>
      <c r="AC193" s="11" t="n">
        <v>3030</v>
      </c>
      <c r="AD193" s="12" t="s">
        <v>646</v>
      </c>
      <c r="AE193" s="12" t="s">
        <v>698</v>
      </c>
      <c r="AF193" s="12" t="s">
        <v>699</v>
      </c>
      <c r="AG193" s="13" t="n">
        <v>44620</v>
      </c>
      <c r="AH193" s="11" t="s">
        <v>638</v>
      </c>
      <c r="AI193" s="13" t="n">
        <v>45350</v>
      </c>
      <c r="AJ193" s="14" t="n">
        <v>46978</v>
      </c>
      <c r="AK193" s="14" t="n">
        <v>13826</v>
      </c>
      <c r="AL193" s="14" t="n">
        <v>495</v>
      </c>
      <c r="AM193" s="14" t="n">
        <v>681</v>
      </c>
      <c r="AN193" s="14" t="n">
        <v>187</v>
      </c>
      <c r="AO193" s="14" t="n">
        <v>0</v>
      </c>
      <c r="AP193" s="14" t="n">
        <v>298</v>
      </c>
      <c r="AQ193" s="11" t="n">
        <v>26</v>
      </c>
      <c r="AR193" s="14" t="n">
        <v>15487</v>
      </c>
      <c r="AS193" s="14" t="n">
        <v>62465</v>
      </c>
      <c r="BA193" s="16" t="str">
        <f aca="false">IF(A201&lt;&gt;AA199,A201&amp;"/"&amp;AA199,A201)</f>
        <v>54/43</v>
      </c>
      <c r="BB193" s="16" t="str">
        <f aca="false">IF(B193&lt;&gt;AB193,B193&amp;CHAR(10)&amp;AB193,B193)</f>
        <v>BFD023</v>
      </c>
      <c r="BC193" s="16" t="n">
        <f aca="false">IF(C193&lt;&gt;AC193,C193&amp;CHAR(10)&amp;AC193,C193)</f>
        <v>3030</v>
      </c>
      <c r="BD193" s="16" t="str">
        <f aca="false">IF(D193&lt;&gt;AD193,D193&amp;CHAR(10)&amp;AD193,D193)</f>
        <v>Human Resources</v>
      </c>
      <c r="BE193" s="16" t="str">
        <f aca="false">IF(E193&lt;&gt;AE193,E193&amp;CHAR(10)&amp;AE193,E193)</f>
        <v>Personnel Specialist I</v>
      </c>
      <c r="BF193" s="16" t="str">
        <f aca="false">IF(F193&lt;&gt;AF193,F193&amp;CHAR(10)&amp;AF193,F193)</f>
        <v>Torres, Jamie Lyn M.</v>
      </c>
      <c r="BG193" s="13" t="n">
        <f aca="false">IF(G193&lt;&gt;AG193,TEXT(G193,"MM/DD/YY")&amp;CHAR(10)&amp;TEXT(AG193,"MM/DD/YY"),G193)</f>
        <v>44620</v>
      </c>
      <c r="BH193" s="17" t="str">
        <f aca="false">IF(H193&lt;&gt;AH193,H193&amp;CHAR(10)&amp;AH193,H193)</f>
        <v>L-3
L-2</v>
      </c>
      <c r="BI193" s="13" t="str">
        <f aca="false">IF(I193&lt;&gt;AI193,TEXT(I193,"MM/DD/YY")&amp;CHAR(10)&amp;TEXT(AI193,"MM/DD/YY"),I193)</f>
        <v>02/28/25
02/28/24</v>
      </c>
      <c r="BJ193" s="18" t="str">
        <f aca="false">IF(J193&lt;&gt;AJ193,TEXT(J193,"$###,###")&amp;CHAR(10)&amp;TEXT(AJ193,"$###,###"),J193)</f>
        <v>$48,758
$46,978</v>
      </c>
      <c r="BK193" s="18" t="str">
        <f aca="false">IF(K193&lt;&gt;AK193,TEXT(K193,"$###,###")&amp;CHAR(10)&amp;TEXT(AK193,"$###,###"),K193)</f>
        <v>$14,349
$13,826</v>
      </c>
      <c r="BL193" s="18" t="n">
        <f aca="false">IF(AND(L193&lt;&gt;"-",L193&lt;&gt;AL193),TEXT(L193,"$###,##0")&amp;CHAR(10)&amp;TEXT(AL193,"$###,##0"),L193)</f>
        <v>495</v>
      </c>
      <c r="BM193" s="18" t="str">
        <f aca="false">IF(M193&lt;&gt;AM193,TEXT(M193,"$###,###")&amp;CHAR(10)&amp;TEXT(AM193,"$###,###"),M193)</f>
        <v>$707
$681</v>
      </c>
      <c r="BN193" s="18" t="n">
        <f aca="false">IF(AND(N193&lt;&gt;"-",N193&lt;&gt;AN193),TEXT(N193,"$###,##0")&amp;CHAR(10)&amp;TEXT(AN193,"$###,##0"),N193)</f>
        <v>187</v>
      </c>
      <c r="BO193" s="18" t="n">
        <f aca="false">IF(AND(O193&lt;&gt;"-",O193&lt;&gt;AO193),TEXT(O193,"$###,##0")&amp;CHAR(10)&amp;TEXT(AO193,"$###,##0"),O193)</f>
        <v>0</v>
      </c>
      <c r="BP193" s="18" t="n">
        <f aca="false">IF(AND(P193&lt;&gt;"-",P193&lt;&gt;AP193),TEXT(P193,"$###,##0")&amp;CHAR(10)&amp;TEXT(AP193,"$###,##0"),P193)</f>
        <v>298</v>
      </c>
      <c r="BQ193" s="17" t="n">
        <f aca="false">IF(Q193&lt;&gt;AQ193,Q193&amp;CHAR(10)&amp;AQ193,Q193)</f>
        <v>26</v>
      </c>
      <c r="BR193" s="18" t="str">
        <f aca="false">IF(R193&lt;&gt;AR193,TEXT(R193,"$###,###")&amp;CHAR(10)&amp;TEXT(AR193,"$###,###"),R193)</f>
        <v>$16,036
$15,487</v>
      </c>
      <c r="BS193" s="18" t="str">
        <f aca="false">IF(S193&lt;&gt;AS193,TEXT(S193,"$###,###")&amp;CHAR(10)&amp;TEXT(AS193,"$###,###"),S193)</f>
        <v>$64,794
$62,465</v>
      </c>
    </row>
    <row r="194" customFormat="false" ht="23.85" hidden="false" customHeight="false" outlineLevel="0" collapsed="false">
      <c r="A194" s="10" t="n">
        <v>42</v>
      </c>
      <c r="B194" s="11" t="s">
        <v>700</v>
      </c>
      <c r="C194" s="11" t="n">
        <v>3030</v>
      </c>
      <c r="D194" s="12" t="s">
        <v>646</v>
      </c>
      <c r="E194" s="12" t="s">
        <v>647</v>
      </c>
      <c r="F194" s="12" t="s">
        <v>701</v>
      </c>
      <c r="G194" s="13" t="n">
        <v>45096</v>
      </c>
      <c r="H194" s="11" t="s">
        <v>279</v>
      </c>
      <c r="I194" s="13" t="n">
        <v>45827</v>
      </c>
      <c r="J194" s="14" t="n">
        <v>51615</v>
      </c>
      <c r="K194" s="14" t="n">
        <v>15190</v>
      </c>
      <c r="L194" s="14" t="n">
        <v>495</v>
      </c>
      <c r="M194" s="14" t="n">
        <v>748</v>
      </c>
      <c r="N194" s="14" t="n">
        <v>187</v>
      </c>
      <c r="O194" s="14" t="n">
        <v>11231</v>
      </c>
      <c r="P194" s="14" t="n">
        <v>393</v>
      </c>
      <c r="Q194" s="11" t="n">
        <v>26</v>
      </c>
      <c r="R194" s="14" t="n">
        <v>28245</v>
      </c>
      <c r="S194" s="14" t="n">
        <v>79860</v>
      </c>
      <c r="X194" s="0" t="str">
        <f aca="false">B194</f>
        <v>BFD025</v>
      </c>
      <c r="Y194" s="15" t="n">
        <f aca="false">(B194=AB194)</f>
        <v>1</v>
      </c>
      <c r="AA194" s="12" t="n">
        <v>42</v>
      </c>
      <c r="AB194" s="11" t="s">
        <v>700</v>
      </c>
      <c r="AC194" s="11" t="n">
        <v>3030</v>
      </c>
      <c r="AD194" s="12" t="s">
        <v>646</v>
      </c>
      <c r="AE194" s="12" t="s">
        <v>647</v>
      </c>
      <c r="AF194" s="12" t="s">
        <v>701</v>
      </c>
      <c r="AG194" s="13" t="n">
        <v>45096</v>
      </c>
      <c r="AH194" s="11" t="s">
        <v>649</v>
      </c>
      <c r="AI194" s="13" t="n">
        <v>45462</v>
      </c>
      <c r="AJ194" s="14" t="n">
        <v>49731</v>
      </c>
      <c r="AK194" s="14" t="n">
        <v>14636</v>
      </c>
      <c r="AL194" s="14" t="n">
        <v>495</v>
      </c>
      <c r="AM194" s="14" t="n">
        <v>721</v>
      </c>
      <c r="AN194" s="14" t="n">
        <v>187</v>
      </c>
      <c r="AO194" s="14" t="n">
        <v>11231</v>
      </c>
      <c r="AP194" s="14" t="n">
        <v>393</v>
      </c>
      <c r="AQ194" s="11" t="n">
        <v>26</v>
      </c>
      <c r="AR194" s="14" t="n">
        <v>27663</v>
      </c>
      <c r="AS194" s="14" t="n">
        <v>77394</v>
      </c>
      <c r="BA194" s="16" t="str">
        <f aca="false">IF(A202&lt;&gt;AA200,A202&amp;"/"&amp;AA200,A202)</f>
        <v>39/48</v>
      </c>
      <c r="BB194" s="16" t="str">
        <f aca="false">IF(B194&lt;&gt;AB194,B194&amp;CHAR(10)&amp;AB194,B194)</f>
        <v>BFD025</v>
      </c>
      <c r="BC194" s="16" t="n">
        <f aca="false">IF(C194&lt;&gt;AC194,C194&amp;CHAR(10)&amp;AC194,C194)</f>
        <v>3030</v>
      </c>
      <c r="BD194" s="16" t="str">
        <f aca="false">IF(D194&lt;&gt;AD194,D194&amp;CHAR(10)&amp;AD194,D194)</f>
        <v>Human Resources</v>
      </c>
      <c r="BE194" s="16" t="str">
        <f aca="false">IF(E194&lt;&gt;AE194,E194&amp;CHAR(10)&amp;AE194,E194)</f>
        <v>Personnel Specialist II</v>
      </c>
      <c r="BF194" s="16" t="str">
        <f aca="false">IF(F194&lt;&gt;AF194,F194&amp;CHAR(10)&amp;AF194,F194)</f>
        <v>Macalalag, Merle H.</v>
      </c>
      <c r="BG194" s="13" t="n">
        <f aca="false">IF(G194&lt;&gt;AG194,TEXT(G194,"MM/DD/YY")&amp;CHAR(10)&amp;TEXT(AG194,"MM/DD/YY"),G194)</f>
        <v>45096</v>
      </c>
      <c r="BH194" s="17" t="str">
        <f aca="false">IF(H194&lt;&gt;AH194,H194&amp;CHAR(10)&amp;AH194,H194)</f>
        <v>M-2
M-1</v>
      </c>
      <c r="BI194" s="13" t="str">
        <f aca="false">IF(I194&lt;&gt;AI194,TEXT(I194,"MM/DD/YY")&amp;CHAR(10)&amp;TEXT(AI194,"MM/DD/YY"),I194)</f>
        <v>06/19/25
06/19/24</v>
      </c>
      <c r="BJ194" s="18" t="str">
        <f aca="false">IF(J194&lt;&gt;AJ194,TEXT(J194,"$###,###")&amp;CHAR(10)&amp;TEXT(AJ194,"$###,###"),J194)</f>
        <v>$51,615
$49,731</v>
      </c>
      <c r="BK194" s="18" t="str">
        <f aca="false">IF(K194&lt;&gt;AK194,TEXT(K194,"$###,###")&amp;CHAR(10)&amp;TEXT(AK194,"$###,###"),K194)</f>
        <v>$15,190
$14,636</v>
      </c>
      <c r="BL194" s="18" t="n">
        <f aca="false">IF(AND(L194&lt;&gt;"-",L194&lt;&gt;AL194),TEXT(L194,"$###,##0")&amp;CHAR(10)&amp;TEXT(AL194,"$###,##0"),L194)</f>
        <v>495</v>
      </c>
      <c r="BM194" s="18" t="str">
        <f aca="false">IF(M194&lt;&gt;AM194,TEXT(M194,"$###,###")&amp;CHAR(10)&amp;TEXT(AM194,"$###,###"),M194)</f>
        <v>$748
$721</v>
      </c>
      <c r="BN194" s="18" t="n">
        <f aca="false">IF(AND(N194&lt;&gt;"-",N194&lt;&gt;AN194),TEXT(N194,"$###,##0")&amp;CHAR(10)&amp;TEXT(AN194,"$###,##0"),N194)</f>
        <v>187</v>
      </c>
      <c r="BO194" s="18" t="n">
        <f aca="false">IF(AND(O194&lt;&gt;"-",O194&lt;&gt;AO194),TEXT(O194,"$###,##0")&amp;CHAR(10)&amp;TEXT(AO194,"$###,##0"),O194)</f>
        <v>11231</v>
      </c>
      <c r="BP194" s="18" t="n">
        <f aca="false">IF(AND(P194&lt;&gt;"-",P194&lt;&gt;AP194),TEXT(P194,"$###,##0")&amp;CHAR(10)&amp;TEXT(AP194,"$###,##0"),P194)</f>
        <v>393</v>
      </c>
      <c r="BQ194" s="17" t="n">
        <f aca="false">IF(Q194&lt;&gt;AQ194,Q194&amp;CHAR(10)&amp;AQ194,Q194)</f>
        <v>26</v>
      </c>
      <c r="BR194" s="18" t="str">
        <f aca="false">IF(R194&lt;&gt;AR194,TEXT(R194,"$###,###")&amp;CHAR(10)&amp;TEXT(AR194,"$###,###"),R194)</f>
        <v>$28,245
$27,663</v>
      </c>
      <c r="BS194" s="18" t="str">
        <f aca="false">IF(S194&lt;&gt;AS194,TEXT(S194,"$###,###")&amp;CHAR(10)&amp;TEXT(AS194,"$###,###"),S194)</f>
        <v>$79,860
$77,394</v>
      </c>
    </row>
    <row r="195" customFormat="false" ht="23.85" hidden="false" customHeight="false" outlineLevel="0" collapsed="false">
      <c r="A195" s="10" t="n">
        <v>51</v>
      </c>
      <c r="B195" s="11" t="s">
        <v>702</v>
      </c>
      <c r="C195" s="11" t="n">
        <v>3060</v>
      </c>
      <c r="D195" s="12" t="s">
        <v>674</v>
      </c>
      <c r="E195" s="12" t="s">
        <v>703</v>
      </c>
      <c r="F195" s="12" t="s">
        <v>704</v>
      </c>
      <c r="G195" s="13" t="n">
        <v>44998</v>
      </c>
      <c r="H195" s="11" t="s">
        <v>33</v>
      </c>
      <c r="I195" s="13" t="n">
        <v>45658</v>
      </c>
      <c r="J195" s="14" t="n">
        <v>65175</v>
      </c>
      <c r="K195" s="14" t="n">
        <v>19181</v>
      </c>
      <c r="L195" s="14" t="n">
        <v>0</v>
      </c>
      <c r="M195" s="14" t="n">
        <v>945</v>
      </c>
      <c r="N195" s="14" t="n">
        <v>187</v>
      </c>
      <c r="O195" s="14" t="n">
        <v>15670</v>
      </c>
      <c r="P195" s="14" t="n">
        <v>530</v>
      </c>
      <c r="Q195" s="11" t="n">
        <v>26</v>
      </c>
      <c r="R195" s="14" t="n">
        <v>36513</v>
      </c>
      <c r="S195" s="14" t="n">
        <v>101688</v>
      </c>
      <c r="X195" s="0" t="str">
        <f aca="false">B195</f>
        <v>BFD026</v>
      </c>
      <c r="Y195" s="15" t="n">
        <f aca="false">(B195=AB195)</f>
        <v>1</v>
      </c>
      <c r="AA195" s="12" t="n">
        <v>51</v>
      </c>
      <c r="AB195" s="11" t="s">
        <v>702</v>
      </c>
      <c r="AC195" s="11" t="n">
        <v>3060</v>
      </c>
      <c r="AD195" s="12" t="s">
        <v>674</v>
      </c>
      <c r="AE195" s="12" t="s">
        <v>703</v>
      </c>
      <c r="AF195" s="12" t="s">
        <v>704</v>
      </c>
      <c r="AG195" s="13" t="n">
        <v>44998</v>
      </c>
      <c r="AH195" s="11" t="s">
        <v>705</v>
      </c>
      <c r="AI195" s="13" t="n">
        <v>45364</v>
      </c>
      <c r="AJ195" s="14" t="n">
        <v>57283</v>
      </c>
      <c r="AK195" s="14" t="n">
        <v>16858</v>
      </c>
      <c r="AL195" s="14" t="n">
        <v>495</v>
      </c>
      <c r="AM195" s="14" t="n">
        <v>831</v>
      </c>
      <c r="AN195" s="14" t="n">
        <v>187</v>
      </c>
      <c r="AO195" s="14" t="n">
        <v>15670</v>
      </c>
      <c r="AP195" s="14" t="n">
        <v>530</v>
      </c>
      <c r="AQ195" s="11" t="n">
        <v>26</v>
      </c>
      <c r="AR195" s="14" t="n">
        <v>34571</v>
      </c>
      <c r="AS195" s="14" t="n">
        <v>91854</v>
      </c>
      <c r="BA195" s="16" t="str">
        <f aca="false">IF(A203&lt;&gt;AA201,A203&amp;"/"&amp;AA201,A203)</f>
        <v>44/54</v>
      </c>
      <c r="BB195" s="16" t="str">
        <f aca="false">IF(B195&lt;&gt;AB195,B195&amp;CHAR(10)&amp;AB195,B195)</f>
        <v>BFD026</v>
      </c>
      <c r="BC195" s="16" t="n">
        <f aca="false">IF(C195&lt;&gt;AC195,C195&amp;CHAR(10)&amp;AC195,C195)</f>
        <v>3060</v>
      </c>
      <c r="BD195" s="16" t="str">
        <f aca="false">IF(D195&lt;&gt;AD195,D195&amp;CHAR(10)&amp;AD195,D195)</f>
        <v>Student Financial Aid</v>
      </c>
      <c r="BE195" s="16" t="str">
        <f aca="false">IF(E195&lt;&gt;AE195,E195&amp;CHAR(10)&amp;AE195,E195)</f>
        <v>Coordinator Financial Aid</v>
      </c>
      <c r="BF195" s="16" t="str">
        <f aca="false">IF(F195&lt;&gt;AF195,F195&amp;CHAR(10)&amp;AF195,F195)</f>
        <v>Santos, Gemma-Lee P.</v>
      </c>
      <c r="BG195" s="13" t="n">
        <f aca="false">IF(G195&lt;&gt;AG195,TEXT(G195,"MM/DD/YY")&amp;CHAR(10)&amp;TEXT(AG195,"MM/DD/YY"),G195)</f>
        <v>44998</v>
      </c>
      <c r="BH195" s="17" t="str">
        <f aca="false">IF(H195&lt;&gt;AH195,H195&amp;CHAR(10)&amp;AH195,H195)</f>
        <v>M-2-b
L-2-C</v>
      </c>
      <c r="BI195" s="13" t="str">
        <f aca="false">IF(I195&lt;&gt;AI195,TEXT(I195,"MM/DD/YY")&amp;CHAR(10)&amp;TEXT(AI195,"MM/DD/YY"),I195)</f>
        <v>01/01/25
03/13/24</v>
      </c>
      <c r="BJ195" s="18" t="str">
        <f aca="false">IF(J195&lt;&gt;AJ195,TEXT(J195,"$###,###")&amp;CHAR(10)&amp;TEXT(AJ195,"$###,###"),J195)</f>
        <v>$65,175
$57,283</v>
      </c>
      <c r="BK195" s="18" t="str">
        <f aca="false">IF(K195&lt;&gt;AK195,TEXT(K195,"$###,###")&amp;CHAR(10)&amp;TEXT(AK195,"$###,###"),K195)</f>
        <v>$19,181
$16,858</v>
      </c>
      <c r="BL195" s="18" t="str">
        <f aca="false">IF(AND(L195&lt;&gt;"-",L195&lt;&gt;AL195),TEXT(L195,"$###,##0")&amp;CHAR(10)&amp;TEXT(AL195,"$###,##0"),L195)</f>
        <v>$0
$495</v>
      </c>
      <c r="BM195" s="18" t="str">
        <f aca="false">IF(M195&lt;&gt;AM195,TEXT(M195,"$###,###")&amp;CHAR(10)&amp;TEXT(AM195,"$###,###"),M195)</f>
        <v>$945
$831</v>
      </c>
      <c r="BN195" s="18" t="n">
        <f aca="false">IF(AND(N195&lt;&gt;"-",N195&lt;&gt;AN195),TEXT(N195,"$###,##0")&amp;CHAR(10)&amp;TEXT(AN195,"$###,##0"),N195)</f>
        <v>187</v>
      </c>
      <c r="BO195" s="18" t="n">
        <f aca="false">IF(AND(O195&lt;&gt;"-",O195&lt;&gt;AO195),TEXT(O195,"$###,##0")&amp;CHAR(10)&amp;TEXT(AO195,"$###,##0"),O195)</f>
        <v>15670</v>
      </c>
      <c r="BP195" s="18" t="n">
        <f aca="false">IF(AND(P195&lt;&gt;"-",P195&lt;&gt;AP195),TEXT(P195,"$###,##0")&amp;CHAR(10)&amp;TEXT(AP195,"$###,##0"),P195)</f>
        <v>530</v>
      </c>
      <c r="BQ195" s="17" t="n">
        <f aca="false">IF(Q195&lt;&gt;AQ195,Q195&amp;CHAR(10)&amp;AQ195,Q195)</f>
        <v>26</v>
      </c>
      <c r="BR195" s="18" t="str">
        <f aca="false">IF(R195&lt;&gt;AR195,TEXT(R195,"$###,###")&amp;CHAR(10)&amp;TEXT(AR195,"$###,###"),R195)</f>
        <v>$36,513
$34,571</v>
      </c>
      <c r="BS195" s="18" t="str">
        <f aca="false">IF(S195&lt;&gt;AS195,TEXT(S195,"$###,###")&amp;CHAR(10)&amp;TEXT(AS195,"$###,###"),S195)</f>
        <v>$101,688
$91,854</v>
      </c>
    </row>
    <row r="196" customFormat="false" ht="12.8" hidden="false" customHeight="false" outlineLevel="0" collapsed="false">
      <c r="A196" s="10" t="n">
        <v>52</v>
      </c>
      <c r="B196" s="11" t="s">
        <v>706</v>
      </c>
      <c r="C196" s="11" t="n">
        <v>3060</v>
      </c>
      <c r="D196" s="12" t="s">
        <v>674</v>
      </c>
      <c r="E196" s="12" t="s">
        <v>164</v>
      </c>
      <c r="F196" s="12" t="s">
        <v>707</v>
      </c>
      <c r="G196" s="13" t="n">
        <v>39447</v>
      </c>
      <c r="H196" s="11" t="s">
        <v>708</v>
      </c>
      <c r="I196" s="13" t="n">
        <v>45473</v>
      </c>
      <c r="J196" s="14" t="n">
        <v>70436</v>
      </c>
      <c r="K196" s="14" t="n">
        <v>20729</v>
      </c>
      <c r="L196" s="14" t="n">
        <v>0</v>
      </c>
      <c r="M196" s="14" t="n">
        <v>1021</v>
      </c>
      <c r="N196" s="14" t="n">
        <v>187</v>
      </c>
      <c r="O196" s="14" t="n">
        <v>6116</v>
      </c>
      <c r="P196" s="14" t="n">
        <v>298</v>
      </c>
      <c r="Q196" s="11" t="n">
        <v>26</v>
      </c>
      <c r="R196" s="14" t="n">
        <v>28352</v>
      </c>
      <c r="S196" s="14" t="n">
        <v>98788</v>
      </c>
      <c r="X196" s="0" t="str">
        <f aca="false">B196</f>
        <v>BFD027</v>
      </c>
      <c r="Y196" s="15" t="n">
        <f aca="false">(B196=AB196)</f>
        <v>1</v>
      </c>
      <c r="AA196" s="12" t="n">
        <v>52</v>
      </c>
      <c r="AB196" s="11" t="s">
        <v>706</v>
      </c>
      <c r="AC196" s="11" t="n">
        <v>3060</v>
      </c>
      <c r="AD196" s="12" t="s">
        <v>674</v>
      </c>
      <c r="AE196" s="12" t="s">
        <v>164</v>
      </c>
      <c r="AF196" s="12" t="s">
        <v>707</v>
      </c>
      <c r="AG196" s="13" t="n">
        <v>39447</v>
      </c>
      <c r="AH196" s="11" t="s">
        <v>708</v>
      </c>
      <c r="AI196" s="13" t="n">
        <v>45473</v>
      </c>
      <c r="AJ196" s="14" t="n">
        <v>70436</v>
      </c>
      <c r="AK196" s="14" t="n">
        <v>20729</v>
      </c>
      <c r="AL196" s="14" t="n">
        <v>0</v>
      </c>
      <c r="AM196" s="14" t="n">
        <v>1021</v>
      </c>
      <c r="AN196" s="14" t="n">
        <v>187</v>
      </c>
      <c r="AO196" s="14" t="n">
        <v>6116</v>
      </c>
      <c r="AP196" s="14" t="n">
        <v>298</v>
      </c>
      <c r="AQ196" s="11" t="n">
        <v>26</v>
      </c>
      <c r="AR196" s="14" t="n">
        <v>28352</v>
      </c>
      <c r="AS196" s="14" t="n">
        <v>98788</v>
      </c>
      <c r="BA196" s="16" t="str">
        <f aca="false">IF(A204&lt;&gt;AA202,A204&amp;"/"&amp;AA202,A204)</f>
        <v>7/39</v>
      </c>
      <c r="BB196" s="16" t="str">
        <f aca="false">IF(B196&lt;&gt;AB196,B196&amp;CHAR(10)&amp;AB196,B196)</f>
        <v>BFD027</v>
      </c>
      <c r="BC196" s="16" t="n">
        <f aca="false">IF(C196&lt;&gt;AC196,C196&amp;CHAR(10)&amp;AC196,C196)</f>
        <v>3060</v>
      </c>
      <c r="BD196" s="16" t="str">
        <f aca="false">IF(D196&lt;&gt;AD196,D196&amp;CHAR(10)&amp;AD196,D196)</f>
        <v>Student Financial Aid</v>
      </c>
      <c r="BE196" s="16" t="str">
        <f aca="false">IF(E196&lt;&gt;AE196,E196&amp;CHAR(10)&amp;AE196,E196)</f>
        <v>Program Coordinator II</v>
      </c>
      <c r="BF196" s="16" t="str">
        <f aca="false">IF(F196&lt;&gt;AF196,F196&amp;CHAR(10)&amp;AF196,F196)</f>
        <v>Guerrero, Vivian C.</v>
      </c>
      <c r="BG196" s="13" t="n">
        <f aca="false">IF(G196&lt;&gt;AG196,TEXT(G196,"MM/DD/YY")&amp;CHAR(10)&amp;TEXT(AG196,"MM/DD/YY"),G196)</f>
        <v>39447</v>
      </c>
      <c r="BH196" s="17" t="str">
        <f aca="false">IF(H196&lt;&gt;AH196,H196&amp;CHAR(10)&amp;AH196,H196)</f>
        <v>M-11</v>
      </c>
      <c r="BI196" s="13" t="n">
        <f aca="false">IF(I196&lt;&gt;AI196,TEXT(I196,"MM/DD/YY")&amp;CHAR(10)&amp;TEXT(AI196,"MM/DD/YY"),I196)</f>
        <v>45473</v>
      </c>
      <c r="BJ196" s="18" t="n">
        <f aca="false">IF(J196&lt;&gt;AJ196,TEXT(J196,"$###,###")&amp;CHAR(10)&amp;TEXT(AJ196,"$###,###"),J196)</f>
        <v>70436</v>
      </c>
      <c r="BK196" s="18" t="n">
        <f aca="false">IF(K196&lt;&gt;AK196,TEXT(K196,"$###,###")&amp;CHAR(10)&amp;TEXT(AK196,"$###,###"),K196)</f>
        <v>20729</v>
      </c>
      <c r="BL196" s="18" t="n">
        <f aca="false">IF(AND(L196&lt;&gt;"-",L196&lt;&gt;AL196),TEXT(L196,"$###,##0")&amp;CHAR(10)&amp;TEXT(AL196,"$###,##0"),L196)</f>
        <v>0</v>
      </c>
      <c r="BM196" s="18" t="n">
        <f aca="false">IF(M196&lt;&gt;AM196,TEXT(M196,"$###,###")&amp;CHAR(10)&amp;TEXT(AM196,"$###,###"),M196)</f>
        <v>1021</v>
      </c>
      <c r="BN196" s="18" t="n">
        <f aca="false">IF(AND(N196&lt;&gt;"-",N196&lt;&gt;AN196),TEXT(N196,"$###,##0")&amp;CHAR(10)&amp;TEXT(AN196,"$###,##0"),N196)</f>
        <v>187</v>
      </c>
      <c r="BO196" s="18" t="n">
        <f aca="false">IF(AND(O196&lt;&gt;"-",O196&lt;&gt;AO196),TEXT(O196,"$###,##0")&amp;CHAR(10)&amp;TEXT(AO196,"$###,##0"),O196)</f>
        <v>6116</v>
      </c>
      <c r="BP196" s="18" t="n">
        <f aca="false">IF(AND(P196&lt;&gt;"-",P196&lt;&gt;AP196),TEXT(P196,"$###,##0")&amp;CHAR(10)&amp;TEXT(AP196,"$###,##0"),P196)</f>
        <v>298</v>
      </c>
      <c r="BQ196" s="17" t="n">
        <f aca="false">IF(Q196&lt;&gt;AQ196,Q196&amp;CHAR(10)&amp;AQ196,Q196)</f>
        <v>26</v>
      </c>
      <c r="BR196" s="18" t="n">
        <f aca="false">IF(R196&lt;&gt;AR196,TEXT(R196,"$###,###")&amp;CHAR(10)&amp;TEXT(AR196,"$###,###"),R196)</f>
        <v>28352</v>
      </c>
      <c r="BS196" s="18" t="n">
        <f aca="false">IF(S196&lt;&gt;AS196,TEXT(S196,"$###,###")&amp;CHAR(10)&amp;TEXT(AS196,"$###,###"),S196)</f>
        <v>98788</v>
      </c>
    </row>
    <row r="197" customFormat="false" ht="23.85" hidden="false" customHeight="false" outlineLevel="0" collapsed="false">
      <c r="A197" s="10" t="n">
        <v>31</v>
      </c>
      <c r="B197" s="11" t="s">
        <v>709</v>
      </c>
      <c r="C197" s="11" t="n">
        <v>3010</v>
      </c>
      <c r="D197" s="12" t="s">
        <v>635</v>
      </c>
      <c r="E197" s="12" t="s">
        <v>710</v>
      </c>
      <c r="F197" s="12" t="s">
        <v>711</v>
      </c>
      <c r="G197" s="13" t="n">
        <v>40561</v>
      </c>
      <c r="H197" s="11" t="s">
        <v>712</v>
      </c>
      <c r="I197" s="13" t="n">
        <v>45658</v>
      </c>
      <c r="J197" s="14" t="n">
        <v>98106</v>
      </c>
      <c r="K197" s="14" t="n">
        <v>28873</v>
      </c>
      <c r="L197" s="14" t="n">
        <v>0</v>
      </c>
      <c r="M197" s="14" t="n">
        <v>1423</v>
      </c>
      <c r="N197" s="14" t="n">
        <v>187</v>
      </c>
      <c r="O197" s="14" t="n">
        <v>5709</v>
      </c>
      <c r="P197" s="14" t="n">
        <v>328</v>
      </c>
      <c r="Q197" s="11" t="n">
        <v>26</v>
      </c>
      <c r="R197" s="14" t="n">
        <v>36519</v>
      </c>
      <c r="S197" s="14" t="n">
        <v>134625</v>
      </c>
      <c r="X197" s="0" t="str">
        <f aca="false">B197</f>
        <v>BFD029</v>
      </c>
      <c r="Y197" s="15" t="n">
        <f aca="false">(B197=AB197)</f>
        <v>1</v>
      </c>
      <c r="AA197" s="12" t="n">
        <v>31</v>
      </c>
      <c r="AB197" s="11" t="s">
        <v>709</v>
      </c>
      <c r="AC197" s="11" t="n">
        <v>3010</v>
      </c>
      <c r="AD197" s="12" t="s">
        <v>635</v>
      </c>
      <c r="AE197" s="12" t="s">
        <v>710</v>
      </c>
      <c r="AF197" s="12" t="s">
        <v>711</v>
      </c>
      <c r="AG197" s="13" t="n">
        <v>40561</v>
      </c>
      <c r="AH197" s="11" t="s">
        <v>713</v>
      </c>
      <c r="AI197" s="13" t="n">
        <v>45292</v>
      </c>
      <c r="AJ197" s="14" t="n">
        <v>95173</v>
      </c>
      <c r="AK197" s="14" t="n">
        <v>28009</v>
      </c>
      <c r="AL197" s="14" t="n">
        <v>495</v>
      </c>
      <c r="AM197" s="14" t="n">
        <v>1380</v>
      </c>
      <c r="AN197" s="14" t="n">
        <v>187</v>
      </c>
      <c r="AO197" s="14" t="n">
        <v>5709</v>
      </c>
      <c r="AP197" s="14" t="n">
        <v>328</v>
      </c>
      <c r="AQ197" s="11" t="n">
        <v>26</v>
      </c>
      <c r="AR197" s="14" t="n">
        <v>36109</v>
      </c>
      <c r="AS197" s="14" t="n">
        <v>131282</v>
      </c>
      <c r="BA197" s="16" t="str">
        <f aca="false">IF(A206&lt;&gt;AA203,A206&amp;"/"&amp;AA203,A206)</f>
        <v>246/44</v>
      </c>
      <c r="BB197" s="16" t="str">
        <f aca="false">IF(B197&lt;&gt;AB197,B197&amp;CHAR(10)&amp;AB197,B197)</f>
        <v>BFD029</v>
      </c>
      <c r="BC197" s="16" t="n">
        <f aca="false">IF(C197&lt;&gt;AC197,C197&amp;CHAR(10)&amp;AC197,C197)</f>
        <v>3010</v>
      </c>
      <c r="BD197" s="16" t="str">
        <f aca="false">IF(D197&lt;&gt;AD197,D197&amp;CHAR(10)&amp;AD197,D197)</f>
        <v>Business Office</v>
      </c>
      <c r="BE197" s="16" t="str">
        <f aca="false">IF(E197&lt;&gt;AE197,E197&amp;CHAR(10)&amp;AE197,E197)</f>
        <v>Controller</v>
      </c>
      <c r="BF197" s="16" t="str">
        <f aca="false">IF(F197&lt;&gt;AF197,F197&amp;CHAR(10)&amp;AF197,F197)</f>
        <v>Limtuatco, Edwin E.</v>
      </c>
      <c r="BG197" s="13" t="n">
        <f aca="false">IF(G197&lt;&gt;AG197,TEXT(G197,"MM/DD/YY")&amp;CHAR(10)&amp;TEXT(AG197,"MM/DD/YY"),G197)</f>
        <v>40561</v>
      </c>
      <c r="BH197" s="17" t="str">
        <f aca="false">IF(H197&lt;&gt;AH197,H197&amp;CHAR(10)&amp;AH197,H197)</f>
        <v>O-4-a
N-8-b</v>
      </c>
      <c r="BI197" s="13" t="str">
        <f aca="false">IF(I197&lt;&gt;AI197,TEXT(I197,"MM/DD/YY")&amp;CHAR(10)&amp;TEXT(AI197,"MM/DD/YY"),I197)</f>
        <v>01/01/25
01/01/24</v>
      </c>
      <c r="BJ197" s="18" t="str">
        <f aca="false">IF(J197&lt;&gt;AJ197,TEXT(J197,"$###,###")&amp;CHAR(10)&amp;TEXT(AJ197,"$###,###"),J197)</f>
        <v>$98,106
$95,173</v>
      </c>
      <c r="BK197" s="18" t="str">
        <f aca="false">IF(K197&lt;&gt;AK197,TEXT(K197,"$###,###")&amp;CHAR(10)&amp;TEXT(AK197,"$###,###"),K197)</f>
        <v>$28,873
$28,009</v>
      </c>
      <c r="BL197" s="18" t="str">
        <f aca="false">IF(AND(L197&lt;&gt;"-",L197&lt;&gt;AL197),TEXT(L197,"$###,##0")&amp;CHAR(10)&amp;TEXT(AL197,"$###,##0"),L197)</f>
        <v>$0
$495</v>
      </c>
      <c r="BM197" s="18" t="str">
        <f aca="false">IF(M197&lt;&gt;AM197,TEXT(M197,"$###,###")&amp;CHAR(10)&amp;TEXT(AM197,"$###,###"),M197)</f>
        <v>$1,423
$1,380</v>
      </c>
      <c r="BN197" s="18" t="n">
        <f aca="false">IF(AND(N197&lt;&gt;"-",N197&lt;&gt;AN197),TEXT(N197,"$###,##0")&amp;CHAR(10)&amp;TEXT(AN197,"$###,##0"),N197)</f>
        <v>187</v>
      </c>
      <c r="BO197" s="18" t="n">
        <f aca="false">IF(AND(O197&lt;&gt;"-",O197&lt;&gt;AO197),TEXT(O197,"$###,##0")&amp;CHAR(10)&amp;TEXT(AO197,"$###,##0"),O197)</f>
        <v>5709</v>
      </c>
      <c r="BP197" s="18" t="n">
        <f aca="false">IF(AND(P197&lt;&gt;"-",P197&lt;&gt;AP197),TEXT(P197,"$###,##0")&amp;CHAR(10)&amp;TEXT(AP197,"$###,##0"),P197)</f>
        <v>328</v>
      </c>
      <c r="BQ197" s="17" t="n">
        <f aca="false">IF(Q197&lt;&gt;AQ197,Q197&amp;CHAR(10)&amp;AQ197,Q197)</f>
        <v>26</v>
      </c>
      <c r="BR197" s="18" t="str">
        <f aca="false">IF(R197&lt;&gt;AR197,TEXT(R197,"$###,###")&amp;CHAR(10)&amp;TEXT(AR197,"$###,###"),R197)</f>
        <v>$36,519
$36,109</v>
      </c>
      <c r="BS197" s="18" t="str">
        <f aca="false">IF(S197&lt;&gt;AS197,TEXT(S197,"$###,###")&amp;CHAR(10)&amp;TEXT(AS197,"$###,###"),S197)</f>
        <v>$134,625
$131,282</v>
      </c>
    </row>
    <row r="198" customFormat="false" ht="23.85" hidden="false" customHeight="false" outlineLevel="0" collapsed="false">
      <c r="A198" s="10" t="n">
        <v>167</v>
      </c>
      <c r="B198" s="11" t="s">
        <v>714</v>
      </c>
      <c r="C198" s="11" t="n">
        <v>3010</v>
      </c>
      <c r="D198" s="12" t="s">
        <v>635</v>
      </c>
      <c r="E198" s="12" t="s">
        <v>655</v>
      </c>
      <c r="F198" s="12" t="s">
        <v>715</v>
      </c>
      <c r="G198" s="13" t="n">
        <v>45236</v>
      </c>
      <c r="H198" s="11" t="s">
        <v>594</v>
      </c>
      <c r="I198" s="13" t="n">
        <v>45602</v>
      </c>
      <c r="J198" s="14" t="n">
        <v>32355</v>
      </c>
      <c r="K198" s="14" t="n">
        <v>9522</v>
      </c>
      <c r="L198" s="14" t="n">
        <v>495</v>
      </c>
      <c r="M198" s="14" t="n">
        <v>469</v>
      </c>
      <c r="N198" s="14" t="n">
        <v>187</v>
      </c>
      <c r="O198" s="14" t="n">
        <v>6116</v>
      </c>
      <c r="P198" s="14" t="n">
        <v>298</v>
      </c>
      <c r="Q198" s="11" t="n">
        <v>26</v>
      </c>
      <c r="R198" s="14" t="n">
        <v>17087</v>
      </c>
      <c r="S198" s="14" t="n">
        <v>49442</v>
      </c>
      <c r="X198" s="0" t="str">
        <f aca="false">B198</f>
        <v>BFD030</v>
      </c>
      <c r="Y198" s="15" t="n">
        <f aca="false">(B198=AB198)</f>
        <v>1</v>
      </c>
      <c r="AA198" s="12" t="n">
        <v>167</v>
      </c>
      <c r="AB198" s="11" t="s">
        <v>714</v>
      </c>
      <c r="AC198" s="11" t="n">
        <v>3010</v>
      </c>
      <c r="AD198" s="12" t="s">
        <v>635</v>
      </c>
      <c r="AE198" s="12" t="s">
        <v>655</v>
      </c>
      <c r="AF198" s="12" t="s">
        <v>715</v>
      </c>
      <c r="AG198" s="13" t="n">
        <v>45237</v>
      </c>
      <c r="AH198" s="11" t="s">
        <v>594</v>
      </c>
      <c r="AI198" s="13" t="n">
        <v>45603</v>
      </c>
      <c r="AJ198" s="14" t="n">
        <v>32355</v>
      </c>
      <c r="AK198" s="14" t="n">
        <v>9522</v>
      </c>
      <c r="AL198" s="14" t="n">
        <v>495</v>
      </c>
      <c r="AM198" s="14" t="n">
        <v>469</v>
      </c>
      <c r="AN198" s="14" t="n">
        <v>0</v>
      </c>
      <c r="AO198" s="14" t="n">
        <v>6116</v>
      </c>
      <c r="AP198" s="14" t="n">
        <v>298</v>
      </c>
      <c r="AQ198" s="11" t="n">
        <v>26</v>
      </c>
      <c r="AR198" s="14" t="n">
        <v>16900</v>
      </c>
      <c r="AS198" s="14" t="n">
        <v>49255</v>
      </c>
      <c r="BA198" s="16" t="str">
        <f aca="false">IF(A207&lt;&gt;AA204,A207&amp;"/"&amp;AA204,A207)</f>
        <v>247/7</v>
      </c>
      <c r="BB198" s="16" t="str">
        <f aca="false">IF(B198&lt;&gt;AB198,B198&amp;CHAR(10)&amp;AB198,B198)</f>
        <v>BFD030</v>
      </c>
      <c r="BC198" s="16" t="n">
        <f aca="false">IF(C198&lt;&gt;AC198,C198&amp;CHAR(10)&amp;AC198,C198)</f>
        <v>3010</v>
      </c>
      <c r="BD198" s="16" t="str">
        <f aca="false">IF(D198&lt;&gt;AD198,D198&amp;CHAR(10)&amp;AD198,D198)</f>
        <v>Business Office</v>
      </c>
      <c r="BE198" s="16" t="str">
        <f aca="false">IF(E198&lt;&gt;AE198,E198&amp;CHAR(10)&amp;AE198,E198)</f>
        <v>Accounting Technician I</v>
      </c>
      <c r="BF198" s="16" t="str">
        <f aca="false">IF(F198&lt;&gt;AF198,F198&amp;CHAR(10)&amp;AF198,F198)</f>
        <v>Escalona, Cecile Katrina D.</v>
      </c>
      <c r="BG198" s="13" t="str">
        <f aca="false">IF(G198&lt;&gt;AG198,TEXT(G198,"MM/DD/YY")&amp;CHAR(10)&amp;TEXT(AG198,"MM/DD/YY"),G198)</f>
        <v>11/06/23
11/07/23</v>
      </c>
      <c r="BH198" s="17" t="str">
        <f aca="false">IF(H198&lt;&gt;AH198,H198&amp;CHAR(10)&amp;AH198,H198)</f>
        <v>H-1</v>
      </c>
      <c r="BI198" s="13" t="str">
        <f aca="false">IF(I198&lt;&gt;AI198,TEXT(I198,"MM/DD/YY")&amp;CHAR(10)&amp;TEXT(AI198,"MM/DD/YY"),I198)</f>
        <v>11/06/24
11/07/24</v>
      </c>
      <c r="BJ198" s="18" t="n">
        <f aca="false">IF(J198&lt;&gt;AJ198,TEXT(J198,"$###,###")&amp;CHAR(10)&amp;TEXT(AJ198,"$###,###"),J198)</f>
        <v>32355</v>
      </c>
      <c r="BK198" s="18" t="n">
        <f aca="false">IF(K198&lt;&gt;AK198,TEXT(K198,"$###,###")&amp;CHAR(10)&amp;TEXT(AK198,"$###,###"),K198)</f>
        <v>9522</v>
      </c>
      <c r="BL198" s="18" t="n">
        <f aca="false">IF(AND(L198&lt;&gt;"-",L198&lt;&gt;AL198),TEXT(L198,"$###,##0")&amp;CHAR(10)&amp;TEXT(AL198,"$###,##0"),L198)</f>
        <v>495</v>
      </c>
      <c r="BM198" s="18" t="n">
        <f aca="false">IF(M198&lt;&gt;AM198,TEXT(M198,"$###,###")&amp;CHAR(10)&amp;TEXT(AM198,"$###,###"),M198)</f>
        <v>469</v>
      </c>
      <c r="BN198" s="18" t="str">
        <f aca="false">IF(AND(N198&lt;&gt;"-",N198&lt;&gt;AN198),TEXT(N198,"$###,##0")&amp;CHAR(10)&amp;TEXT(AN198,"$###,##0"),N198)</f>
        <v>$187
$0</v>
      </c>
      <c r="BO198" s="18" t="n">
        <f aca="false">IF(AND(O198&lt;&gt;"-",O198&lt;&gt;AO198),TEXT(O198,"$###,##0")&amp;CHAR(10)&amp;TEXT(AO198,"$###,##0"),O198)</f>
        <v>6116</v>
      </c>
      <c r="BP198" s="18" t="n">
        <f aca="false">IF(AND(P198&lt;&gt;"-",P198&lt;&gt;AP198),TEXT(P198,"$###,##0")&amp;CHAR(10)&amp;TEXT(AP198,"$###,##0"),P198)</f>
        <v>298</v>
      </c>
      <c r="BQ198" s="17" t="n">
        <f aca="false">IF(Q198&lt;&gt;AQ198,Q198&amp;CHAR(10)&amp;AQ198,Q198)</f>
        <v>26</v>
      </c>
      <c r="BR198" s="18" t="str">
        <f aca="false">IF(R198&lt;&gt;AR198,TEXT(R198,"$###,###")&amp;CHAR(10)&amp;TEXT(AR198,"$###,###"),R198)</f>
        <v>$17,087
$16,900</v>
      </c>
      <c r="BS198" s="18" t="str">
        <f aca="false">IF(S198&lt;&gt;AS198,TEXT(S198,"$###,###")&amp;CHAR(10)&amp;TEXT(AS198,"$###,###"),S198)</f>
        <v>$49,442
$49,255</v>
      </c>
    </row>
    <row r="199" customFormat="false" ht="23.85" hidden="false" customHeight="false" outlineLevel="0" collapsed="false">
      <c r="A199" s="10" t="n">
        <v>43</v>
      </c>
      <c r="B199" s="11" t="s">
        <v>716</v>
      </c>
      <c r="C199" s="11" t="n">
        <v>3030</v>
      </c>
      <c r="D199" s="12" t="s">
        <v>646</v>
      </c>
      <c r="E199" s="12" t="s">
        <v>717</v>
      </c>
      <c r="F199" s="12" t="s">
        <v>718</v>
      </c>
      <c r="G199" s="13" t="n">
        <v>44676</v>
      </c>
      <c r="H199" s="11" t="s">
        <v>621</v>
      </c>
      <c r="I199" s="13" t="n">
        <v>45772</v>
      </c>
      <c r="J199" s="14" t="n">
        <v>34853</v>
      </c>
      <c r="K199" s="14" t="n">
        <v>10257</v>
      </c>
      <c r="L199" s="14" t="n">
        <v>0</v>
      </c>
      <c r="M199" s="14" t="n">
        <v>505</v>
      </c>
      <c r="N199" s="14" t="n">
        <v>187</v>
      </c>
      <c r="O199" s="14" t="n">
        <v>3994</v>
      </c>
      <c r="P199" s="14" t="n">
        <v>298</v>
      </c>
      <c r="Q199" s="11" t="n">
        <v>26</v>
      </c>
      <c r="R199" s="14" t="n">
        <v>15241</v>
      </c>
      <c r="S199" s="14" t="n">
        <v>50094</v>
      </c>
      <c r="X199" s="0" t="str">
        <f aca="false">B199</f>
        <v>BFD031</v>
      </c>
      <c r="Y199" s="15" t="n">
        <f aca="false">(B199=AB199)</f>
        <v>1</v>
      </c>
      <c r="AA199" s="12" t="n">
        <v>43</v>
      </c>
      <c r="AB199" s="11" t="s">
        <v>716</v>
      </c>
      <c r="AC199" s="11" t="n">
        <v>3030</v>
      </c>
      <c r="AD199" s="12" t="s">
        <v>646</v>
      </c>
      <c r="AE199" s="12" t="s">
        <v>717</v>
      </c>
      <c r="AF199" s="12" t="s">
        <v>718</v>
      </c>
      <c r="AG199" s="13" t="n">
        <v>44676</v>
      </c>
      <c r="AH199" s="11" t="s">
        <v>571</v>
      </c>
      <c r="AI199" s="13" t="n">
        <v>45407</v>
      </c>
      <c r="AJ199" s="14" t="n">
        <v>33581</v>
      </c>
      <c r="AK199" s="14" t="n">
        <v>9883</v>
      </c>
      <c r="AL199" s="14" t="n">
        <v>495</v>
      </c>
      <c r="AM199" s="14" t="n">
        <v>487</v>
      </c>
      <c r="AN199" s="14" t="n">
        <v>187</v>
      </c>
      <c r="AO199" s="14" t="n">
        <v>3994</v>
      </c>
      <c r="AP199" s="14" t="n">
        <v>298</v>
      </c>
      <c r="AQ199" s="11" t="n">
        <v>26</v>
      </c>
      <c r="AR199" s="14" t="n">
        <v>15344</v>
      </c>
      <c r="AS199" s="14" t="n">
        <v>48925</v>
      </c>
      <c r="BA199" s="16" t="str">
        <f aca="false">IF(A208&lt;&gt;AA205,A208&amp;"/"&amp;AA205,A208)</f>
        <v>248/168</v>
      </c>
      <c r="BB199" s="16" t="str">
        <f aca="false">IF(B199&lt;&gt;AB199,B199&amp;CHAR(10)&amp;AB199,B199)</f>
        <v>BFD031</v>
      </c>
      <c r="BC199" s="16" t="n">
        <f aca="false">IF(C199&lt;&gt;AC199,C199&amp;CHAR(10)&amp;AC199,C199)</f>
        <v>3030</v>
      </c>
      <c r="BD199" s="16" t="str">
        <f aca="false">IF(D199&lt;&gt;AD199,D199&amp;CHAR(10)&amp;AD199,D199)</f>
        <v>Human Resources</v>
      </c>
      <c r="BE199" s="16" t="str">
        <f aca="false">IF(E199&lt;&gt;AE199,E199&amp;CHAR(10)&amp;AE199,E199)</f>
        <v>Personnel Assistant I</v>
      </c>
      <c r="BF199" s="16" t="str">
        <f aca="false">IF(F199&lt;&gt;AF199,F199&amp;CHAR(10)&amp;AF199,F199)</f>
        <v>Manosa, Katarina Fern S.</v>
      </c>
      <c r="BG199" s="13" t="n">
        <f aca="false">IF(G199&lt;&gt;AG199,TEXT(G199,"MM/DD/YY")&amp;CHAR(10)&amp;TEXT(AG199,"MM/DD/YY"),G199)</f>
        <v>44676</v>
      </c>
      <c r="BH199" s="17" t="str">
        <f aca="false">IF(H199&lt;&gt;AH199,H199&amp;CHAR(10)&amp;AH199,H199)</f>
        <v>H-3
H-2</v>
      </c>
      <c r="BI199" s="13" t="str">
        <f aca="false">IF(I199&lt;&gt;AI199,TEXT(I199,"MM/DD/YY")&amp;CHAR(10)&amp;TEXT(AI199,"MM/DD/YY"),I199)</f>
        <v>04/25/25
04/25/24</v>
      </c>
      <c r="BJ199" s="18" t="str">
        <f aca="false">IF(J199&lt;&gt;AJ199,TEXT(J199,"$###,###")&amp;CHAR(10)&amp;TEXT(AJ199,"$###,###"),J199)</f>
        <v>$34,853
$33,581</v>
      </c>
      <c r="BK199" s="18" t="str">
        <f aca="false">IF(K199&lt;&gt;AK199,TEXT(K199,"$###,###")&amp;CHAR(10)&amp;TEXT(AK199,"$###,###"),K199)</f>
        <v>$10,257
$9,883</v>
      </c>
      <c r="BL199" s="18" t="str">
        <f aca="false">IF(AND(L199&lt;&gt;"-",L199&lt;&gt;AL199),TEXT(L199,"$###,##0")&amp;CHAR(10)&amp;TEXT(AL199,"$###,##0"),L199)</f>
        <v>$0
$495</v>
      </c>
      <c r="BM199" s="18" t="str">
        <f aca="false">IF(M199&lt;&gt;AM199,TEXT(M199,"$###,###")&amp;CHAR(10)&amp;TEXT(AM199,"$###,###"),M199)</f>
        <v>$505
$487</v>
      </c>
      <c r="BN199" s="18" t="n">
        <f aca="false">IF(AND(N199&lt;&gt;"-",N199&lt;&gt;AN199),TEXT(N199,"$###,##0")&amp;CHAR(10)&amp;TEXT(AN199,"$###,##0"),N199)</f>
        <v>187</v>
      </c>
      <c r="BO199" s="18" t="n">
        <f aca="false">IF(AND(O199&lt;&gt;"-",O199&lt;&gt;AO199),TEXT(O199,"$###,##0")&amp;CHAR(10)&amp;TEXT(AO199,"$###,##0"),O199)</f>
        <v>3994</v>
      </c>
      <c r="BP199" s="18" t="n">
        <f aca="false">IF(AND(P199&lt;&gt;"-",P199&lt;&gt;AP199),TEXT(P199,"$###,##0")&amp;CHAR(10)&amp;TEXT(AP199,"$###,##0"),P199)</f>
        <v>298</v>
      </c>
      <c r="BQ199" s="17" t="n">
        <f aca="false">IF(Q199&lt;&gt;AQ199,Q199&amp;CHAR(10)&amp;AQ199,Q199)</f>
        <v>26</v>
      </c>
      <c r="BR199" s="18" t="str">
        <f aca="false">IF(R199&lt;&gt;AR199,TEXT(R199,"$###,###")&amp;CHAR(10)&amp;TEXT(AR199,"$###,###"),R199)</f>
        <v>$15,241
$15,344</v>
      </c>
      <c r="BS199" s="18" t="str">
        <f aca="false">IF(S199&lt;&gt;AS199,TEXT(S199,"$###,###")&amp;CHAR(10)&amp;TEXT(AS199,"$###,###"),S199)</f>
        <v>$50,094
$48,925</v>
      </c>
    </row>
    <row r="200" customFormat="false" ht="23.85" hidden="false" customHeight="false" outlineLevel="0" collapsed="false">
      <c r="A200" s="10" t="n">
        <v>48</v>
      </c>
      <c r="B200" s="11" t="s">
        <v>719</v>
      </c>
      <c r="C200" s="11" t="n">
        <v>3040</v>
      </c>
      <c r="D200" s="12" t="s">
        <v>520</v>
      </c>
      <c r="E200" s="12" t="s">
        <v>720</v>
      </c>
      <c r="F200" s="12" t="s">
        <v>721</v>
      </c>
      <c r="G200" s="13" t="n">
        <v>44998</v>
      </c>
      <c r="H200" s="11" t="s">
        <v>571</v>
      </c>
      <c r="I200" s="13" t="n">
        <v>45729</v>
      </c>
      <c r="J200" s="14" t="n">
        <v>33581</v>
      </c>
      <c r="K200" s="14" t="n">
        <v>9883</v>
      </c>
      <c r="L200" s="14" t="n">
        <v>495</v>
      </c>
      <c r="M200" s="14" t="n">
        <v>487</v>
      </c>
      <c r="N200" s="14" t="n">
        <v>187</v>
      </c>
      <c r="O200" s="14" t="n">
        <v>0</v>
      </c>
      <c r="P200" s="14" t="n">
        <v>0</v>
      </c>
      <c r="Q200" s="11" t="n">
        <v>26</v>
      </c>
      <c r="R200" s="14" t="n">
        <v>11052</v>
      </c>
      <c r="S200" s="14" t="n">
        <v>44633</v>
      </c>
      <c r="X200" s="0" t="str">
        <f aca="false">B200</f>
        <v>BFD032</v>
      </c>
      <c r="Y200" s="15" t="n">
        <f aca="false">(B200=AB200)</f>
        <v>1</v>
      </c>
      <c r="AA200" s="12" t="n">
        <v>48</v>
      </c>
      <c r="AB200" s="11" t="s">
        <v>719</v>
      </c>
      <c r="AC200" s="11" t="n">
        <v>3040</v>
      </c>
      <c r="AD200" s="12" t="s">
        <v>520</v>
      </c>
      <c r="AE200" s="12" t="s">
        <v>720</v>
      </c>
      <c r="AF200" s="12" t="s">
        <v>721</v>
      </c>
      <c r="AG200" s="13" t="n">
        <v>44998</v>
      </c>
      <c r="AH200" s="11" t="s">
        <v>594</v>
      </c>
      <c r="AI200" s="13" t="n">
        <v>45364</v>
      </c>
      <c r="AJ200" s="14" t="n">
        <v>32355</v>
      </c>
      <c r="AK200" s="14" t="n">
        <v>9522</v>
      </c>
      <c r="AL200" s="14" t="n">
        <v>495</v>
      </c>
      <c r="AM200" s="14" t="n">
        <v>469</v>
      </c>
      <c r="AN200" s="14" t="n">
        <v>187</v>
      </c>
      <c r="AO200" s="14" t="n">
        <v>0</v>
      </c>
      <c r="AP200" s="14" t="n">
        <v>0</v>
      </c>
      <c r="AQ200" s="11" t="n">
        <v>26</v>
      </c>
      <c r="AR200" s="14" t="n">
        <v>10673</v>
      </c>
      <c r="AS200" s="14" t="n">
        <v>43028</v>
      </c>
      <c r="BA200" s="16" t="e">
        <f aca="false">IF(A209&lt;&gt;#REF!,A209&amp;"/"&amp;#REF!,A209)</f>
        <v>#REF!</v>
      </c>
      <c r="BB200" s="16" t="str">
        <f aca="false">IF(B200&lt;&gt;AB200,B200&amp;CHAR(10)&amp;AB200,B200)</f>
        <v>BFD032</v>
      </c>
      <c r="BC200" s="16" t="n">
        <f aca="false">IF(C200&lt;&gt;AC200,C200&amp;CHAR(10)&amp;AC200,C200)</f>
        <v>3040</v>
      </c>
      <c r="BD200" s="16" t="str">
        <f aca="false">IF(D200&lt;&gt;AD200,D200&amp;CHAR(10)&amp;AD200,D200)</f>
        <v>Materials Management</v>
      </c>
      <c r="BE200" s="16" t="str">
        <f aca="false">IF(E200&lt;&gt;AE200,E200&amp;CHAR(10)&amp;AE200,E200)</f>
        <v>Buyer I</v>
      </c>
      <c r="BF200" s="16" t="str">
        <f aca="false">IF(F200&lt;&gt;AF200,F200&amp;CHAR(10)&amp;AF200,F200)</f>
        <v>Valino, Franklin H.</v>
      </c>
      <c r="BG200" s="13" t="n">
        <f aca="false">IF(G200&lt;&gt;AG200,TEXT(G200,"MM/DD/YY")&amp;CHAR(10)&amp;TEXT(AG200,"MM/DD/YY"),G200)</f>
        <v>44998</v>
      </c>
      <c r="BH200" s="17" t="str">
        <f aca="false">IF(H200&lt;&gt;AH200,H200&amp;CHAR(10)&amp;AH200,H200)</f>
        <v>H-2
H-1</v>
      </c>
      <c r="BI200" s="13" t="str">
        <f aca="false">IF(I200&lt;&gt;AI200,TEXT(I200,"MM/DD/YY")&amp;CHAR(10)&amp;TEXT(AI200,"MM/DD/YY"),I200)</f>
        <v>03/13/25
03/13/24</v>
      </c>
      <c r="BJ200" s="18" t="str">
        <f aca="false">IF(J200&lt;&gt;AJ200,TEXT(J200,"$###,###")&amp;CHAR(10)&amp;TEXT(AJ200,"$###,###"),J200)</f>
        <v>$33,581
$32,355</v>
      </c>
      <c r="BK200" s="18" t="str">
        <f aca="false">IF(K200&lt;&gt;AK200,TEXT(K200,"$###,###")&amp;CHAR(10)&amp;TEXT(AK200,"$###,###"),K200)</f>
        <v>$9,883
$9,522</v>
      </c>
      <c r="BL200" s="18" t="n">
        <f aca="false">IF(AND(L200&lt;&gt;"-",L200&lt;&gt;AL200),TEXT(L200,"$###,##0")&amp;CHAR(10)&amp;TEXT(AL200,"$###,##0"),L200)</f>
        <v>495</v>
      </c>
      <c r="BM200" s="18" t="str">
        <f aca="false">IF(M200&lt;&gt;AM200,TEXT(M200,"$###,###")&amp;CHAR(10)&amp;TEXT(AM200,"$###,###"),M200)</f>
        <v>$487
$469</v>
      </c>
      <c r="BN200" s="18" t="n">
        <f aca="false">IF(AND(N200&lt;&gt;"-",N200&lt;&gt;AN200),TEXT(N200,"$###,##0")&amp;CHAR(10)&amp;TEXT(AN200,"$###,##0"),N200)</f>
        <v>187</v>
      </c>
      <c r="BO200" s="18" t="n">
        <f aca="false">IF(AND(O200&lt;&gt;"-",O200&lt;&gt;AO200),TEXT(O200,"$###,##0")&amp;CHAR(10)&amp;TEXT(AO200,"$###,##0"),O200)</f>
        <v>0</v>
      </c>
      <c r="BP200" s="18" t="n">
        <f aca="false">IF(AND(P200&lt;&gt;"-",P200&lt;&gt;AP200),TEXT(P200,"$###,##0")&amp;CHAR(10)&amp;TEXT(AP200,"$###,##0"),P200)</f>
        <v>0</v>
      </c>
      <c r="BQ200" s="17" t="n">
        <f aca="false">IF(Q200&lt;&gt;AQ200,Q200&amp;CHAR(10)&amp;AQ200,Q200)</f>
        <v>26</v>
      </c>
      <c r="BR200" s="18" t="str">
        <f aca="false">IF(R200&lt;&gt;AR200,TEXT(R200,"$###,###")&amp;CHAR(10)&amp;TEXT(AR200,"$###,###"),R200)</f>
        <v>$11,052
$10,673</v>
      </c>
      <c r="BS200" s="18" t="str">
        <f aca="false">IF(S200&lt;&gt;AS200,TEXT(S200,"$###,###")&amp;CHAR(10)&amp;TEXT(AS200,"$###,###"),S200)</f>
        <v>$44,633
$43,028</v>
      </c>
    </row>
    <row r="201" customFormat="false" ht="23.85" hidden="false" customHeight="false" outlineLevel="0" collapsed="false">
      <c r="A201" s="10" t="n">
        <v>54</v>
      </c>
      <c r="B201" s="11" t="s">
        <v>722</v>
      </c>
      <c r="C201" s="11" t="n">
        <v>3070</v>
      </c>
      <c r="D201" s="12" t="s">
        <v>584</v>
      </c>
      <c r="E201" s="12" t="s">
        <v>723</v>
      </c>
      <c r="F201" s="12" t="s">
        <v>724</v>
      </c>
      <c r="G201" s="13" t="n">
        <v>44046</v>
      </c>
      <c r="H201" s="11" t="s">
        <v>725</v>
      </c>
      <c r="I201" s="13" t="n">
        <v>45658</v>
      </c>
      <c r="J201" s="14" t="n">
        <v>69184</v>
      </c>
      <c r="K201" s="14" t="n">
        <v>20361</v>
      </c>
      <c r="L201" s="14" t="n">
        <v>0</v>
      </c>
      <c r="M201" s="14" t="n">
        <v>1003</v>
      </c>
      <c r="N201" s="14" t="n">
        <v>187</v>
      </c>
      <c r="O201" s="14" t="n">
        <v>9339</v>
      </c>
      <c r="P201" s="14" t="n">
        <v>530</v>
      </c>
      <c r="Q201" s="11" t="n">
        <v>26</v>
      </c>
      <c r="R201" s="14" t="n">
        <v>31420</v>
      </c>
      <c r="S201" s="14" t="n">
        <v>100604</v>
      </c>
      <c r="X201" s="0" t="str">
        <f aca="false">B201</f>
        <v>BFD033</v>
      </c>
      <c r="Y201" s="15" t="n">
        <f aca="false">(B201=AB201)</f>
        <v>1</v>
      </c>
      <c r="AA201" s="12" t="n">
        <v>54</v>
      </c>
      <c r="AB201" s="11" t="s">
        <v>722</v>
      </c>
      <c r="AC201" s="11" t="n">
        <v>3070</v>
      </c>
      <c r="AD201" s="12" t="s">
        <v>584</v>
      </c>
      <c r="AE201" s="12" t="s">
        <v>723</v>
      </c>
      <c r="AF201" s="12" t="s">
        <v>724</v>
      </c>
      <c r="AG201" s="13" t="n">
        <v>44046</v>
      </c>
      <c r="AH201" s="11" t="s">
        <v>726</v>
      </c>
      <c r="AI201" s="13" t="n">
        <v>45292</v>
      </c>
      <c r="AJ201" s="14" t="n">
        <v>67168</v>
      </c>
      <c r="AK201" s="14" t="n">
        <v>19768</v>
      </c>
      <c r="AL201" s="14" t="n">
        <v>0</v>
      </c>
      <c r="AM201" s="14" t="n">
        <v>974</v>
      </c>
      <c r="AN201" s="14" t="n">
        <v>187</v>
      </c>
      <c r="AO201" s="14" t="n">
        <v>9339</v>
      </c>
      <c r="AP201" s="14" t="n">
        <v>530</v>
      </c>
      <c r="AQ201" s="11" t="n">
        <v>26</v>
      </c>
      <c r="AR201" s="14" t="n">
        <v>30798</v>
      </c>
      <c r="AS201" s="14" t="n">
        <v>97966</v>
      </c>
      <c r="BA201" s="16" t="str">
        <f aca="false">IF(A211&lt;&gt;AA206,A211&amp;"/"&amp;AA206,A211)</f>
        <v>250/245</v>
      </c>
      <c r="BB201" s="16" t="str">
        <f aca="false">IF(B201&lt;&gt;AB201,B201&amp;CHAR(10)&amp;AB201,B201)</f>
        <v>BFD033</v>
      </c>
      <c r="BC201" s="16" t="n">
        <f aca="false">IF(C201&lt;&gt;AC201,C201&amp;CHAR(10)&amp;AC201,C201)</f>
        <v>3070</v>
      </c>
      <c r="BD201" s="16" t="str">
        <f aca="false">IF(D201&lt;&gt;AD201,D201&amp;CHAR(10)&amp;AD201,D201)</f>
        <v>Environmental Health and Safety</v>
      </c>
      <c r="BE201" s="16" t="str">
        <f aca="false">IF(E201&lt;&gt;AE201,E201&amp;CHAR(10)&amp;AE201,E201)</f>
        <v>Enviro Health &amp; Safety Officer</v>
      </c>
      <c r="BF201" s="16" t="str">
        <f aca="false">IF(F201&lt;&gt;AF201,F201&amp;CHAR(10)&amp;AF201,F201)</f>
        <v>Hosei, Huan F.</v>
      </c>
      <c r="BG201" s="13" t="n">
        <f aca="false">IF(G201&lt;&gt;AG201,TEXT(G201,"MM/DD/YY")&amp;CHAR(10)&amp;TEXT(AG201,"MM/DD/YY"),G201)</f>
        <v>44046</v>
      </c>
      <c r="BH201" s="17" t="str">
        <f aca="false">IF(H201&lt;&gt;AH201,H201&amp;CHAR(10)&amp;AH201,H201)</f>
        <v>M-3-d
L-6-c</v>
      </c>
      <c r="BI201" s="13" t="str">
        <f aca="false">IF(I201&lt;&gt;AI201,TEXT(I201,"MM/DD/YY")&amp;CHAR(10)&amp;TEXT(AI201,"MM/DD/YY"),I201)</f>
        <v>01/01/25
01/01/24</v>
      </c>
      <c r="BJ201" s="18" t="str">
        <f aca="false">IF(J201&lt;&gt;AJ201,TEXT(J201,"$###,###")&amp;CHAR(10)&amp;TEXT(AJ201,"$###,###"),J201)</f>
        <v>$69,184
$67,168</v>
      </c>
      <c r="BK201" s="18" t="str">
        <f aca="false">IF(K201&lt;&gt;AK201,TEXT(K201,"$###,###")&amp;CHAR(10)&amp;TEXT(AK201,"$###,###"),K201)</f>
        <v>$20,361
$19,768</v>
      </c>
      <c r="BL201" s="18" t="n">
        <f aca="false">IF(AND(L201&lt;&gt;"-",L201&lt;&gt;AL201),TEXT(L201,"$###,##0")&amp;CHAR(10)&amp;TEXT(AL201,"$###,##0"),L201)</f>
        <v>0</v>
      </c>
      <c r="BM201" s="18" t="str">
        <f aca="false">IF(M201&lt;&gt;AM201,TEXT(M201,"$###,###")&amp;CHAR(10)&amp;TEXT(AM201,"$###,###"),M201)</f>
        <v>$1,003
$974</v>
      </c>
      <c r="BN201" s="18" t="n">
        <f aca="false">IF(AND(N201&lt;&gt;"-",N201&lt;&gt;AN201),TEXT(N201,"$###,##0")&amp;CHAR(10)&amp;TEXT(AN201,"$###,##0"),N201)</f>
        <v>187</v>
      </c>
      <c r="BO201" s="18" t="n">
        <f aca="false">IF(AND(O201&lt;&gt;"-",O201&lt;&gt;AO201),TEXT(O201,"$###,##0")&amp;CHAR(10)&amp;TEXT(AO201,"$###,##0"),O201)</f>
        <v>9339</v>
      </c>
      <c r="BP201" s="18" t="n">
        <f aca="false">IF(AND(P201&lt;&gt;"-",P201&lt;&gt;AP201),TEXT(P201,"$###,##0")&amp;CHAR(10)&amp;TEXT(AP201,"$###,##0"),P201)</f>
        <v>530</v>
      </c>
      <c r="BQ201" s="17" t="n">
        <f aca="false">IF(Q201&lt;&gt;AQ201,Q201&amp;CHAR(10)&amp;AQ201,Q201)</f>
        <v>26</v>
      </c>
      <c r="BR201" s="18" t="str">
        <f aca="false">IF(R201&lt;&gt;AR201,TEXT(R201,"$###,###")&amp;CHAR(10)&amp;TEXT(AR201,"$###,###"),R201)</f>
        <v>$31,420
$30,798</v>
      </c>
      <c r="BS201" s="18" t="str">
        <f aca="false">IF(S201&lt;&gt;AS201,TEXT(S201,"$###,###")&amp;CHAR(10)&amp;TEXT(AS201,"$###,###"),S201)</f>
        <v>$100,604
$97,966</v>
      </c>
    </row>
    <row r="202" customFormat="false" ht="23.85" hidden="false" customHeight="false" outlineLevel="0" collapsed="false">
      <c r="A202" s="10" t="n">
        <v>39</v>
      </c>
      <c r="B202" s="11" t="s">
        <v>727</v>
      </c>
      <c r="C202" s="11" t="n">
        <v>3020</v>
      </c>
      <c r="D202" s="12" t="s">
        <v>546</v>
      </c>
      <c r="E202" s="12" t="s">
        <v>728</v>
      </c>
      <c r="F202" s="12" t="s">
        <v>729</v>
      </c>
      <c r="G202" s="13" t="s">
        <v>66</v>
      </c>
      <c r="H202" s="11" t="s">
        <v>162</v>
      </c>
      <c r="I202" s="13" t="s">
        <v>66</v>
      </c>
      <c r="J202" s="14" t="n">
        <v>91505</v>
      </c>
      <c r="K202" s="14" t="n">
        <v>26930</v>
      </c>
      <c r="L202" s="14" t="n">
        <v>0</v>
      </c>
      <c r="M202" s="14" t="n">
        <v>1327</v>
      </c>
      <c r="N202" s="14" t="n">
        <v>187</v>
      </c>
      <c r="O202" s="14" t="n">
        <v>3994</v>
      </c>
      <c r="P202" s="14" t="n">
        <v>0</v>
      </c>
      <c r="Q202" s="11" t="n">
        <v>26</v>
      </c>
      <c r="R202" s="14" t="n">
        <v>32438</v>
      </c>
      <c r="S202" s="14" t="n">
        <v>123943</v>
      </c>
      <c r="X202" s="0" t="str">
        <f aca="false">B202</f>
        <v>BFD034</v>
      </c>
      <c r="Y202" s="15" t="n">
        <f aca="false">(B202=AB202)</f>
        <v>1</v>
      </c>
      <c r="AA202" s="12" t="n">
        <v>39</v>
      </c>
      <c r="AB202" s="11" t="s">
        <v>727</v>
      </c>
      <c r="AC202" s="11" t="n">
        <v>3020</v>
      </c>
      <c r="AD202" s="12" t="s">
        <v>546</v>
      </c>
      <c r="AE202" s="12" t="s">
        <v>728</v>
      </c>
      <c r="AF202" s="12" t="s">
        <v>729</v>
      </c>
      <c r="AG202" s="13" t="s">
        <v>66</v>
      </c>
      <c r="AH202" s="11" t="s">
        <v>730</v>
      </c>
      <c r="AI202" s="13" t="s">
        <v>66</v>
      </c>
      <c r="AJ202" s="14" t="n">
        <v>78779</v>
      </c>
      <c r="AK202" s="14" t="n">
        <v>23185</v>
      </c>
      <c r="AL202" s="14" t="n">
        <v>0</v>
      </c>
      <c r="AM202" s="14" t="n">
        <v>1142</v>
      </c>
      <c r="AN202" s="14" t="n">
        <v>187</v>
      </c>
      <c r="AO202" s="14" t="n">
        <v>3994</v>
      </c>
      <c r="AP202" s="14" t="n">
        <v>0</v>
      </c>
      <c r="AQ202" s="11" t="n">
        <v>26</v>
      </c>
      <c r="AR202" s="14" t="n">
        <v>28508</v>
      </c>
      <c r="AS202" s="14" t="n">
        <v>107287</v>
      </c>
      <c r="BA202" s="16" t="str">
        <f aca="false">IF(A212&lt;&gt;AA207,A212&amp;"/"&amp;AA207,A212)</f>
        <v>251/246</v>
      </c>
      <c r="BB202" s="16" t="str">
        <f aca="false">IF(B202&lt;&gt;AB202,B202&amp;CHAR(10)&amp;AB202,B202)</f>
        <v>BFD034</v>
      </c>
      <c r="BC202" s="16" t="n">
        <f aca="false">IF(C202&lt;&gt;AC202,C202&amp;CHAR(10)&amp;AC202,C202)</f>
        <v>3020</v>
      </c>
      <c r="BD202" s="16" t="str">
        <f aca="false">IF(D202&lt;&gt;AD202,D202&amp;CHAR(10)&amp;AD202,D202)</f>
        <v>Management Information Systems</v>
      </c>
      <c r="BE202" s="16" t="str">
        <f aca="false">IF(E202&lt;&gt;AE202,E202&amp;CHAR(10)&amp;AE202,E202)</f>
        <v>Chief Info Tech Officer</v>
      </c>
      <c r="BF202" s="16" t="str">
        <f aca="false">IF(F202&lt;&gt;AF202,F202&amp;CHAR(10)&amp;AF202,F202)</f>
        <v>**Vacant-Atalig, A.</v>
      </c>
      <c r="BG202" s="13" t="str">
        <f aca="false">IF(G202&lt;&gt;AG202,TEXT(G202,"MM/DD/YY")&amp;CHAR(10)&amp;TEXT(AG202,"MM/DD/YY"),G202)</f>
        <v>-</v>
      </c>
      <c r="BH202" s="17" t="str">
        <f aca="false">IF(H202&lt;&gt;AH202,H202&amp;CHAR(10)&amp;AH202,H202)</f>
        <v>O-2-b
N-3-c</v>
      </c>
      <c r="BI202" s="13" t="str">
        <f aca="false">IF(I202&lt;&gt;AI202,TEXT(I202,"MM/DD/YY")&amp;CHAR(10)&amp;TEXT(AI202,"MM/DD/YY"),I202)</f>
        <v>-</v>
      </c>
      <c r="BJ202" s="18" t="str">
        <f aca="false">IF(J202&lt;&gt;AJ202,TEXT(J202,"$###,###")&amp;CHAR(10)&amp;TEXT(AJ202,"$###,###"),J202)</f>
        <v>$91,505
$78,779</v>
      </c>
      <c r="BK202" s="18" t="str">
        <f aca="false">IF(K202&lt;&gt;AK202,TEXT(K202,"$###,###")&amp;CHAR(10)&amp;TEXT(AK202,"$###,###"),K202)</f>
        <v>$26,930
$23,185</v>
      </c>
      <c r="BL202" s="18" t="n">
        <f aca="false">IF(AND(L202&lt;&gt;"-",L202&lt;&gt;AL202),TEXT(L202,"$###,##0")&amp;CHAR(10)&amp;TEXT(AL202,"$###,##0"),L202)</f>
        <v>0</v>
      </c>
      <c r="BM202" s="18" t="str">
        <f aca="false">IF(M202&lt;&gt;AM202,TEXT(M202,"$###,###")&amp;CHAR(10)&amp;TEXT(AM202,"$###,###"),M202)</f>
        <v>$1,327
$1,142</v>
      </c>
      <c r="BN202" s="18" t="n">
        <f aca="false">IF(AND(N202&lt;&gt;"-",N202&lt;&gt;AN202),TEXT(N202,"$###,##0")&amp;CHAR(10)&amp;TEXT(AN202,"$###,##0"),N202)</f>
        <v>187</v>
      </c>
      <c r="BO202" s="18" t="n">
        <f aca="false">IF(AND(O202&lt;&gt;"-",O202&lt;&gt;AO202),TEXT(O202,"$###,##0")&amp;CHAR(10)&amp;TEXT(AO202,"$###,##0"),O202)</f>
        <v>3994</v>
      </c>
      <c r="BP202" s="18" t="n">
        <f aca="false">IF(AND(P202&lt;&gt;"-",P202&lt;&gt;AP202),TEXT(P202,"$###,##0")&amp;CHAR(10)&amp;TEXT(AP202,"$###,##0"),P202)</f>
        <v>0</v>
      </c>
      <c r="BQ202" s="17" t="n">
        <f aca="false">IF(Q202&lt;&gt;AQ202,Q202&amp;CHAR(10)&amp;AQ202,Q202)</f>
        <v>26</v>
      </c>
      <c r="BR202" s="18" t="str">
        <f aca="false">IF(R202&lt;&gt;AR202,TEXT(R202,"$###,###")&amp;CHAR(10)&amp;TEXT(AR202,"$###,###"),R202)</f>
        <v>$32,438
$28,508</v>
      </c>
      <c r="BS202" s="18" t="str">
        <f aca="false">IF(S202&lt;&gt;AS202,TEXT(S202,"$###,###")&amp;CHAR(10)&amp;TEXT(AS202,"$###,###"),S202)</f>
        <v>$123,943
$107,287</v>
      </c>
    </row>
    <row r="203" customFormat="false" ht="23.85" hidden="false" customHeight="false" outlineLevel="0" collapsed="false">
      <c r="A203" s="10" t="n">
        <v>44</v>
      </c>
      <c r="B203" s="11" t="s">
        <v>731</v>
      </c>
      <c r="C203" s="11" t="n">
        <v>3030</v>
      </c>
      <c r="D203" s="12" t="s">
        <v>646</v>
      </c>
      <c r="E203" s="12" t="s">
        <v>732</v>
      </c>
      <c r="F203" s="12" t="s">
        <v>733</v>
      </c>
      <c r="G203" s="13" t="n">
        <v>43542</v>
      </c>
      <c r="H203" s="11" t="s">
        <v>162</v>
      </c>
      <c r="I203" s="13" t="n">
        <v>45658</v>
      </c>
      <c r="J203" s="14" t="n">
        <v>91505</v>
      </c>
      <c r="K203" s="14" t="n">
        <v>26930</v>
      </c>
      <c r="L203" s="14" t="n">
        <v>0</v>
      </c>
      <c r="M203" s="14" t="n">
        <v>1327</v>
      </c>
      <c r="N203" s="14" t="n">
        <v>187</v>
      </c>
      <c r="O203" s="14" t="n">
        <v>0</v>
      </c>
      <c r="P203" s="14" t="n">
        <v>0</v>
      </c>
      <c r="Q203" s="11" t="n">
        <v>26</v>
      </c>
      <c r="R203" s="14" t="n">
        <v>28444</v>
      </c>
      <c r="S203" s="14" t="n">
        <v>119949</v>
      </c>
      <c r="X203" s="0" t="str">
        <f aca="false">B203</f>
        <v>BFD035</v>
      </c>
      <c r="Y203" s="15" t="n">
        <f aca="false">(B203=AB203)</f>
        <v>1</v>
      </c>
      <c r="AA203" s="12" t="n">
        <v>44</v>
      </c>
      <c r="AB203" s="11" t="s">
        <v>731</v>
      </c>
      <c r="AC203" s="11" t="n">
        <v>3030</v>
      </c>
      <c r="AD203" s="12" t="s">
        <v>646</v>
      </c>
      <c r="AE203" s="12" t="s">
        <v>732</v>
      </c>
      <c r="AF203" s="12" t="s">
        <v>733</v>
      </c>
      <c r="AG203" s="13" t="n">
        <v>43542</v>
      </c>
      <c r="AH203" s="11" t="s">
        <v>734</v>
      </c>
      <c r="AI203" s="13" t="n">
        <v>45292</v>
      </c>
      <c r="AJ203" s="14" t="n">
        <v>88770</v>
      </c>
      <c r="AK203" s="14" t="n">
        <v>26125</v>
      </c>
      <c r="AL203" s="14" t="n">
        <v>0</v>
      </c>
      <c r="AM203" s="14" t="n">
        <v>1287</v>
      </c>
      <c r="AN203" s="14" t="n">
        <v>187</v>
      </c>
      <c r="AO203" s="14" t="n">
        <v>0</v>
      </c>
      <c r="AP203" s="14" t="n">
        <v>0</v>
      </c>
      <c r="AQ203" s="11" t="n">
        <v>26</v>
      </c>
      <c r="AR203" s="14" t="n">
        <v>27599</v>
      </c>
      <c r="AS203" s="14" t="n">
        <v>116369</v>
      </c>
      <c r="BA203" s="16" t="e">
        <f aca="false">IF(A213&lt;&gt;#REF!,A213&amp;"/"&amp;#REF!,A213)</f>
        <v>#REF!</v>
      </c>
      <c r="BB203" s="16" t="str">
        <f aca="false">IF(B203&lt;&gt;AB203,B203&amp;CHAR(10)&amp;AB203,B203)</f>
        <v>BFD035</v>
      </c>
      <c r="BC203" s="16" t="n">
        <f aca="false">IF(C203&lt;&gt;AC203,C203&amp;CHAR(10)&amp;AC203,C203)</f>
        <v>3030</v>
      </c>
      <c r="BD203" s="16" t="str">
        <f aca="false">IF(D203&lt;&gt;AD203,D203&amp;CHAR(10)&amp;AD203,D203)</f>
        <v>Human Resources</v>
      </c>
      <c r="BE203" s="16" t="str">
        <f aca="false">IF(E203&lt;&gt;AE203,E203&amp;CHAR(10)&amp;AE203,E203)</f>
        <v>Chief Human Resources Officer</v>
      </c>
      <c r="BF203" s="16" t="str">
        <f aca="false">IF(F203&lt;&gt;AF203,F203&amp;CHAR(10)&amp;AF203,F203)</f>
        <v>San Nicolas, Apolline C.</v>
      </c>
      <c r="BG203" s="13" t="n">
        <f aca="false">IF(G203&lt;&gt;AG203,TEXT(G203,"MM/DD/YY")&amp;CHAR(10)&amp;TEXT(AG203,"MM/DD/YY"),G203)</f>
        <v>43542</v>
      </c>
      <c r="BH203" s="17" t="str">
        <f aca="false">IF(H203&lt;&gt;AH203,H203&amp;CHAR(10)&amp;AH203,H203)</f>
        <v>O-2-b
N-6-c</v>
      </c>
      <c r="BI203" s="13" t="str">
        <f aca="false">IF(I203&lt;&gt;AI203,TEXT(I203,"MM/DD/YY")&amp;CHAR(10)&amp;TEXT(AI203,"MM/DD/YY"),I203)</f>
        <v>01/01/25
01/01/24</v>
      </c>
      <c r="BJ203" s="18" t="str">
        <f aca="false">IF(J203&lt;&gt;AJ203,TEXT(J203,"$###,###")&amp;CHAR(10)&amp;TEXT(AJ203,"$###,###"),J203)</f>
        <v>$91,505
$88,770</v>
      </c>
      <c r="BK203" s="18" t="str">
        <f aca="false">IF(K203&lt;&gt;AK203,TEXT(K203,"$###,###")&amp;CHAR(10)&amp;TEXT(AK203,"$###,###"),K203)</f>
        <v>$26,930
$26,125</v>
      </c>
      <c r="BL203" s="18" t="n">
        <f aca="false">IF(AND(L203&lt;&gt;"-",L203&lt;&gt;AL203),TEXT(L203,"$###,##0")&amp;CHAR(10)&amp;TEXT(AL203,"$###,##0"),L203)</f>
        <v>0</v>
      </c>
      <c r="BM203" s="18" t="str">
        <f aca="false">IF(M203&lt;&gt;AM203,TEXT(M203,"$###,###")&amp;CHAR(10)&amp;TEXT(AM203,"$###,###"),M203)</f>
        <v>$1,327
$1,287</v>
      </c>
      <c r="BN203" s="18" t="n">
        <f aca="false">IF(AND(N203&lt;&gt;"-",N203&lt;&gt;AN203),TEXT(N203,"$###,##0")&amp;CHAR(10)&amp;TEXT(AN203,"$###,##0"),N203)</f>
        <v>187</v>
      </c>
      <c r="BO203" s="18" t="n">
        <f aca="false">IF(AND(O203&lt;&gt;"-",O203&lt;&gt;AO203),TEXT(O203,"$###,##0")&amp;CHAR(10)&amp;TEXT(AO203,"$###,##0"),O203)</f>
        <v>0</v>
      </c>
      <c r="BP203" s="18" t="n">
        <f aca="false">IF(AND(P203&lt;&gt;"-",P203&lt;&gt;AP203),TEXT(P203,"$###,##0")&amp;CHAR(10)&amp;TEXT(AP203,"$###,##0"),P203)</f>
        <v>0</v>
      </c>
      <c r="BQ203" s="17" t="n">
        <f aca="false">IF(Q203&lt;&gt;AQ203,Q203&amp;CHAR(10)&amp;AQ203,Q203)</f>
        <v>26</v>
      </c>
      <c r="BR203" s="18" t="str">
        <f aca="false">IF(R203&lt;&gt;AR203,TEXT(R203,"$###,###")&amp;CHAR(10)&amp;TEXT(AR203,"$###,###"),R203)</f>
        <v>$28,444
$27,599</v>
      </c>
      <c r="BS203" s="18" t="str">
        <f aca="false">IF(S203&lt;&gt;AS203,TEXT(S203,"$###,###")&amp;CHAR(10)&amp;TEXT(AS203,"$###,###"),S203)</f>
        <v>$119,949
$116,369</v>
      </c>
    </row>
    <row r="204" customFormat="false" ht="23.85" hidden="false" customHeight="false" outlineLevel="0" collapsed="false">
      <c r="A204" s="10" t="n">
        <v>7</v>
      </c>
      <c r="B204" s="11" t="s">
        <v>735</v>
      </c>
      <c r="C204" s="11" t="n">
        <v>1050</v>
      </c>
      <c r="D204" s="12" t="s">
        <v>736</v>
      </c>
      <c r="E204" s="12" t="s">
        <v>737</v>
      </c>
      <c r="F204" s="12" t="s">
        <v>738</v>
      </c>
      <c r="G204" s="13" t="n">
        <v>45278</v>
      </c>
      <c r="H204" s="11" t="s">
        <v>739</v>
      </c>
      <c r="I204" s="13" t="n">
        <v>45644</v>
      </c>
      <c r="J204" s="14" t="n">
        <v>60875</v>
      </c>
      <c r="K204" s="14" t="n">
        <v>17916</v>
      </c>
      <c r="L204" s="14" t="n">
        <v>0</v>
      </c>
      <c r="M204" s="14" t="n">
        <v>883</v>
      </c>
      <c r="N204" s="14" t="n">
        <v>187</v>
      </c>
      <c r="O204" s="14" t="n">
        <v>0</v>
      </c>
      <c r="P204" s="14" t="n">
        <v>0</v>
      </c>
      <c r="Q204" s="11" t="n">
        <v>26</v>
      </c>
      <c r="R204" s="14" t="n">
        <v>18985</v>
      </c>
      <c r="S204" s="14" t="n">
        <v>79860</v>
      </c>
      <c r="X204" s="0" t="str">
        <f aca="false">B204</f>
        <v>BFD036</v>
      </c>
      <c r="Y204" s="15" t="n">
        <f aca="false">(B204=AB204)</f>
        <v>1</v>
      </c>
      <c r="AA204" s="12" t="n">
        <v>7</v>
      </c>
      <c r="AB204" s="11" t="s">
        <v>735</v>
      </c>
      <c r="AC204" s="11" t="n">
        <v>1050</v>
      </c>
      <c r="AD204" s="12" t="s">
        <v>736</v>
      </c>
      <c r="AE204" s="12" t="s">
        <v>737</v>
      </c>
      <c r="AF204" s="12" t="s">
        <v>738</v>
      </c>
      <c r="AG204" s="13" t="n">
        <v>44929</v>
      </c>
      <c r="AH204" s="11" t="s">
        <v>739</v>
      </c>
      <c r="AI204" s="13" t="n">
        <v>45644</v>
      </c>
      <c r="AJ204" s="14" t="n">
        <v>60875</v>
      </c>
      <c r="AK204" s="14" t="n">
        <v>17916</v>
      </c>
      <c r="AL204" s="14" t="n">
        <v>0</v>
      </c>
      <c r="AM204" s="14" t="n">
        <v>883</v>
      </c>
      <c r="AN204" s="14" t="n">
        <v>187</v>
      </c>
      <c r="AO204" s="14" t="n">
        <v>0</v>
      </c>
      <c r="AP204" s="14" t="n">
        <v>0</v>
      </c>
      <c r="AQ204" s="11" t="n">
        <v>26</v>
      </c>
      <c r="AR204" s="14" t="n">
        <v>18985</v>
      </c>
      <c r="AS204" s="14" t="n">
        <v>79860</v>
      </c>
      <c r="BA204" s="16" t="e">
        <f aca="false">IF(A216&lt;&gt;#REF!,A216&amp;"/"&amp;#REF!,A216)</f>
        <v>#REF!</v>
      </c>
      <c r="BB204" s="16" t="str">
        <f aca="false">IF(B204&lt;&gt;AB204,B204&amp;CHAR(10)&amp;AB204,B204)</f>
        <v>BFD036</v>
      </c>
      <c r="BC204" s="16" t="n">
        <f aca="false">IF(C204&lt;&gt;AC204,C204&amp;CHAR(10)&amp;AC204,C204)</f>
        <v>1050</v>
      </c>
      <c r="BD204" s="16" t="str">
        <f aca="false">IF(D204&lt;&gt;AD204,D204&amp;CHAR(10)&amp;AD204,D204)</f>
        <v>Alumni Relations and Fundraising</v>
      </c>
      <c r="BE204" s="16" t="str">
        <f aca="false">IF(E204&lt;&gt;AE204,E204&amp;CHAR(10)&amp;AE204,E204)</f>
        <v>Program Coordinator IV</v>
      </c>
      <c r="BF204" s="16" t="str">
        <f aca="false">IF(F204&lt;&gt;AF204,F204&amp;CHAR(10)&amp;AF204,F204)</f>
        <v>Santos, Therese C.</v>
      </c>
      <c r="BG204" s="13" t="str">
        <f aca="false">IF(G204&lt;&gt;AG204,TEXT(G204,"MM/DD/YY")&amp;CHAR(10)&amp;TEXT(AG204,"MM/DD/YY"),G204)</f>
        <v>12/18/23
01/03/23</v>
      </c>
      <c r="BH204" s="17" t="str">
        <f aca="false">IF(H204&lt;&gt;AH204,H204&amp;CHAR(10)&amp;AH204,H204)</f>
        <v>O-1</v>
      </c>
      <c r="BI204" s="13" t="n">
        <f aca="false">IF(I204&lt;&gt;AI204,TEXT(I204,"MM/DD/YY")&amp;CHAR(10)&amp;TEXT(AI204,"MM/DD/YY"),I204)</f>
        <v>45644</v>
      </c>
      <c r="BJ204" s="18" t="n">
        <f aca="false">IF(J204&lt;&gt;AJ204,TEXT(J204,"$###,###")&amp;CHAR(10)&amp;TEXT(AJ204,"$###,###"),J204)</f>
        <v>60875</v>
      </c>
      <c r="BK204" s="18" t="n">
        <f aca="false">IF(K204&lt;&gt;AK204,TEXT(K204,"$###,###")&amp;CHAR(10)&amp;TEXT(AK204,"$###,###"),K204)</f>
        <v>17916</v>
      </c>
      <c r="BL204" s="18" t="n">
        <f aca="false">IF(AND(L204&lt;&gt;"-",L204&lt;&gt;AL204),TEXT(L204,"$###,##0")&amp;CHAR(10)&amp;TEXT(AL204,"$###,##0"),L204)</f>
        <v>0</v>
      </c>
      <c r="BM204" s="18" t="n">
        <f aca="false">IF(M204&lt;&gt;AM204,TEXT(M204,"$###,###")&amp;CHAR(10)&amp;TEXT(AM204,"$###,###"),M204)</f>
        <v>883</v>
      </c>
      <c r="BN204" s="18" t="n">
        <f aca="false">IF(AND(N204&lt;&gt;"-",N204&lt;&gt;AN204),TEXT(N204,"$###,##0")&amp;CHAR(10)&amp;TEXT(AN204,"$###,##0"),N204)</f>
        <v>187</v>
      </c>
      <c r="BO204" s="18" t="n">
        <f aca="false">IF(AND(O204&lt;&gt;"-",O204&lt;&gt;AO204),TEXT(O204,"$###,##0")&amp;CHAR(10)&amp;TEXT(AO204,"$###,##0"),O204)</f>
        <v>0</v>
      </c>
      <c r="BP204" s="18" t="n">
        <f aca="false">IF(AND(P204&lt;&gt;"-",P204&lt;&gt;AP204),TEXT(P204,"$###,##0")&amp;CHAR(10)&amp;TEXT(AP204,"$###,##0"),P204)</f>
        <v>0</v>
      </c>
      <c r="BQ204" s="17" t="n">
        <f aca="false">IF(Q204&lt;&gt;AQ204,Q204&amp;CHAR(10)&amp;AQ204,Q204)</f>
        <v>26</v>
      </c>
      <c r="BR204" s="18" t="n">
        <f aca="false">IF(R204&lt;&gt;AR204,TEXT(R204,"$###,###")&amp;CHAR(10)&amp;TEXT(AR204,"$###,###"),R204)</f>
        <v>18985</v>
      </c>
      <c r="BS204" s="18" t="n">
        <f aca="false">IF(S204&lt;&gt;AS204,TEXT(S204,"$###,###")&amp;CHAR(10)&amp;TEXT(AS204,"$###,###"),S204)</f>
        <v>79860</v>
      </c>
    </row>
    <row r="205" customFormat="false" ht="12.8" hidden="false" customHeight="false" outlineLevel="0" collapsed="false">
      <c r="A205" s="10" t="n">
        <v>168</v>
      </c>
      <c r="B205" s="11" t="s">
        <v>740</v>
      </c>
      <c r="C205" s="11" t="n">
        <v>3010</v>
      </c>
      <c r="D205" s="12" t="s">
        <v>635</v>
      </c>
      <c r="E205" s="12" t="s">
        <v>640</v>
      </c>
      <c r="F205" s="12" t="s">
        <v>532</v>
      </c>
      <c r="G205" s="13" t="s">
        <v>66</v>
      </c>
      <c r="H205" s="11" t="s">
        <v>649</v>
      </c>
      <c r="I205" s="13" t="s">
        <v>66</v>
      </c>
      <c r="J205" s="14" t="n">
        <v>49731</v>
      </c>
      <c r="K205" s="14" t="n">
        <v>14636</v>
      </c>
      <c r="L205" s="14" t="n">
        <v>495</v>
      </c>
      <c r="M205" s="14" t="n">
        <v>721</v>
      </c>
      <c r="N205" s="14" t="n">
        <v>187</v>
      </c>
      <c r="O205" s="14" t="n">
        <v>9339</v>
      </c>
      <c r="P205" s="14" t="n">
        <v>530</v>
      </c>
      <c r="Q205" s="11" t="n">
        <v>26</v>
      </c>
      <c r="R205" s="14" t="n">
        <v>25908</v>
      </c>
      <c r="S205" s="14" t="n">
        <v>75639</v>
      </c>
      <c r="X205" s="0" t="str">
        <f aca="false">B205</f>
        <v>BFD037</v>
      </c>
      <c r="Y205" s="15" t="n">
        <f aca="false">(B205=AB205)</f>
        <v>1</v>
      </c>
      <c r="AA205" s="12" t="n">
        <v>168</v>
      </c>
      <c r="AB205" s="11" t="s">
        <v>740</v>
      </c>
      <c r="AC205" s="11" t="n">
        <v>3010</v>
      </c>
      <c r="AD205" s="12" t="s">
        <v>635</v>
      </c>
      <c r="AE205" s="12" t="s">
        <v>640</v>
      </c>
      <c r="AF205" s="12" t="s">
        <v>532</v>
      </c>
      <c r="AG205" s="13" t="s">
        <v>66</v>
      </c>
      <c r="AH205" s="11" t="s">
        <v>649</v>
      </c>
      <c r="AI205" s="13" t="s">
        <v>66</v>
      </c>
      <c r="AJ205" s="14" t="n">
        <v>49731</v>
      </c>
      <c r="AK205" s="14" t="n">
        <v>14636</v>
      </c>
      <c r="AL205" s="14" t="n">
        <v>495</v>
      </c>
      <c r="AM205" s="14" t="n">
        <v>721</v>
      </c>
      <c r="AN205" s="14" t="n">
        <v>187</v>
      </c>
      <c r="AO205" s="14" t="n">
        <v>9339</v>
      </c>
      <c r="AP205" s="14" t="n">
        <v>530</v>
      </c>
      <c r="AQ205" s="11" t="n">
        <v>26</v>
      </c>
      <c r="AR205" s="14" t="n">
        <v>25908</v>
      </c>
      <c r="AS205" s="14" t="n">
        <v>75639</v>
      </c>
      <c r="BA205" s="16" t="e">
        <f aca="false">IF(A217&lt;&gt;#REF!,A217&amp;"/"&amp;#REF!,A217)</f>
        <v>#REF!</v>
      </c>
      <c r="BB205" s="16" t="str">
        <f aca="false">IF(B205&lt;&gt;AB205,B205&amp;CHAR(10)&amp;AB205,B205)</f>
        <v>BFD037</v>
      </c>
      <c r="BC205" s="16" t="n">
        <f aca="false">IF(C205&lt;&gt;AC205,C205&amp;CHAR(10)&amp;AC205,C205)</f>
        <v>3010</v>
      </c>
      <c r="BD205" s="16" t="str">
        <f aca="false">IF(D205&lt;&gt;AD205,D205&amp;CHAR(10)&amp;AD205,D205)</f>
        <v>Business Office</v>
      </c>
      <c r="BE205" s="16" t="str">
        <f aca="false">IF(E205&lt;&gt;AE205,E205&amp;CHAR(10)&amp;AE205,E205)</f>
        <v>Accountant II</v>
      </c>
      <c r="BF205" s="16" t="str">
        <f aca="false">IF(F205&lt;&gt;AF205,F205&amp;CHAR(10)&amp;AF205,F205)</f>
        <v>**Vacant-Growth</v>
      </c>
      <c r="BG205" s="13" t="str">
        <f aca="false">IF(G205&lt;&gt;AG205,TEXT(G205,"MM/DD/YY")&amp;CHAR(10)&amp;TEXT(AG205,"MM/DD/YY"),G205)</f>
        <v>-</v>
      </c>
      <c r="BH205" s="17" t="str">
        <f aca="false">IF(H205&lt;&gt;AH205,H205&amp;CHAR(10)&amp;AH205,H205)</f>
        <v>M-1</v>
      </c>
      <c r="BI205" s="13" t="str">
        <f aca="false">IF(I205&lt;&gt;AI205,TEXT(I205,"MM/DD/YY")&amp;CHAR(10)&amp;TEXT(AI205,"MM/DD/YY"),I205)</f>
        <v>-</v>
      </c>
      <c r="BJ205" s="18" t="n">
        <f aca="false">IF(J205&lt;&gt;AJ205,TEXT(J205,"$###,###")&amp;CHAR(10)&amp;TEXT(AJ205,"$###,###"),J205)</f>
        <v>49731</v>
      </c>
      <c r="BK205" s="18" t="n">
        <f aca="false">IF(K205&lt;&gt;AK205,TEXT(K205,"$###,###")&amp;CHAR(10)&amp;TEXT(AK205,"$###,###"),K205)</f>
        <v>14636</v>
      </c>
      <c r="BL205" s="18" t="n">
        <f aca="false">IF(AND(L205&lt;&gt;"-",L205&lt;&gt;AL205),TEXT(L205,"$###,##0")&amp;CHAR(10)&amp;TEXT(AL205,"$###,##0"),L205)</f>
        <v>495</v>
      </c>
      <c r="BM205" s="18" t="n">
        <f aca="false">IF(M205&lt;&gt;AM205,TEXT(M205,"$###,###")&amp;CHAR(10)&amp;TEXT(AM205,"$###,###"),M205)</f>
        <v>721</v>
      </c>
      <c r="BN205" s="18" t="n">
        <f aca="false">IF(AND(N205&lt;&gt;"-",N205&lt;&gt;AN205),TEXT(N205,"$###,##0")&amp;CHAR(10)&amp;TEXT(AN205,"$###,##0"),N205)</f>
        <v>187</v>
      </c>
      <c r="BO205" s="18" t="n">
        <f aca="false">IF(AND(O205&lt;&gt;"-",O205&lt;&gt;AO205),TEXT(O205,"$###,##0")&amp;CHAR(10)&amp;TEXT(AO205,"$###,##0"),O205)</f>
        <v>9339</v>
      </c>
      <c r="BP205" s="18" t="n">
        <f aca="false">IF(AND(P205&lt;&gt;"-",P205&lt;&gt;AP205),TEXT(P205,"$###,##0")&amp;CHAR(10)&amp;TEXT(AP205,"$###,##0"),P205)</f>
        <v>530</v>
      </c>
      <c r="BQ205" s="17" t="n">
        <f aca="false">IF(Q205&lt;&gt;AQ205,Q205&amp;CHAR(10)&amp;AQ205,Q205)</f>
        <v>26</v>
      </c>
      <c r="BR205" s="18" t="n">
        <f aca="false">IF(R205&lt;&gt;AR205,TEXT(R205,"$###,###")&amp;CHAR(10)&amp;TEXT(AR205,"$###,###"),R205)</f>
        <v>25908</v>
      </c>
      <c r="BS205" s="18" t="n">
        <f aca="false">IF(S205&lt;&gt;AS205,TEXT(S205,"$###,###")&amp;CHAR(10)&amp;TEXT(AS205,"$###,###"),S205)</f>
        <v>75639</v>
      </c>
    </row>
    <row r="206" customFormat="false" ht="23.85" hidden="false" customHeight="false" outlineLevel="0" collapsed="false">
      <c r="A206" s="10" t="n">
        <v>246</v>
      </c>
      <c r="B206" s="11" t="s">
        <v>741</v>
      </c>
      <c r="C206" s="11" t="n">
        <v>6610</v>
      </c>
      <c r="D206" s="12" t="s">
        <v>501</v>
      </c>
      <c r="E206" s="12" t="s">
        <v>83</v>
      </c>
      <c r="F206" s="12" t="s">
        <v>742</v>
      </c>
      <c r="G206" s="13" t="s">
        <v>66</v>
      </c>
      <c r="H206" s="11" t="s">
        <v>152</v>
      </c>
      <c r="I206" s="13" t="s">
        <v>66</v>
      </c>
      <c r="J206" s="14" t="n">
        <v>35852</v>
      </c>
      <c r="K206" s="14" t="n">
        <v>10551</v>
      </c>
      <c r="L206" s="14" t="n">
        <v>495</v>
      </c>
      <c r="M206" s="14" t="n">
        <v>520</v>
      </c>
      <c r="N206" s="14" t="n">
        <v>187</v>
      </c>
      <c r="O206" s="14" t="n">
        <v>6116</v>
      </c>
      <c r="P206" s="14" t="n">
        <v>298</v>
      </c>
      <c r="Q206" s="11" t="n">
        <v>21</v>
      </c>
      <c r="R206" s="14" t="n">
        <v>18167</v>
      </c>
      <c r="S206" s="14" t="n">
        <v>54019</v>
      </c>
      <c r="X206" s="0" t="str">
        <f aca="false">B206</f>
        <v>FED011</v>
      </c>
      <c r="Y206" s="15" t="n">
        <f aca="false">(B206=AB206)</f>
        <v>1</v>
      </c>
      <c r="AA206" s="12" t="n">
        <v>245</v>
      </c>
      <c r="AB206" s="11" t="s">
        <v>741</v>
      </c>
      <c r="AC206" s="11" t="n">
        <v>6610</v>
      </c>
      <c r="AD206" s="12" t="s">
        <v>501</v>
      </c>
      <c r="AE206" s="12" t="s">
        <v>83</v>
      </c>
      <c r="AF206" s="12" t="s">
        <v>743</v>
      </c>
      <c r="AG206" s="13" t="n">
        <v>45152</v>
      </c>
      <c r="AH206" s="11" t="s">
        <v>152</v>
      </c>
      <c r="AI206" s="13" t="s">
        <v>69</v>
      </c>
      <c r="AJ206" s="14" t="n">
        <v>35852</v>
      </c>
      <c r="AK206" s="14" t="n">
        <v>10551</v>
      </c>
      <c r="AL206" s="14" t="n">
        <v>495</v>
      </c>
      <c r="AM206" s="14" t="n">
        <v>520</v>
      </c>
      <c r="AN206" s="14" t="n">
        <v>0</v>
      </c>
      <c r="AO206" s="14" t="n">
        <v>6116</v>
      </c>
      <c r="AP206" s="14" t="n">
        <v>298</v>
      </c>
      <c r="AQ206" s="11" t="n">
        <v>21</v>
      </c>
      <c r="AR206" s="14" t="n">
        <v>17980</v>
      </c>
      <c r="AS206" s="14" t="n">
        <v>53832</v>
      </c>
      <c r="BA206" s="16" t="e">
        <f aca="false">IF(A220&lt;&gt;#REF!,A220&amp;"/"&amp;#REF!,A220)</f>
        <v>#REF!</v>
      </c>
      <c r="BB206" s="16" t="str">
        <f aca="false">IF(B206&lt;&gt;AB206,B206&amp;CHAR(10)&amp;AB206,B206)</f>
        <v>FED011</v>
      </c>
      <c r="BC206" s="16" t="n">
        <f aca="false">IF(C206&lt;&gt;AC206,C206&amp;CHAR(10)&amp;AC206,C206)</f>
        <v>6610</v>
      </c>
      <c r="BD206" s="16" t="str">
        <f aca="false">IF(D206&lt;&gt;AD206,D206&amp;CHAR(10)&amp;AD206,D206)</f>
        <v>Adult Basic Education</v>
      </c>
      <c r="BE206" s="16" t="str">
        <f aca="false">IF(E206&lt;&gt;AE206,E206&amp;CHAR(10)&amp;AE206,E206)</f>
        <v>Assistant Instructor</v>
      </c>
      <c r="BF206" s="16" t="str">
        <f aca="false">IF(F206&lt;&gt;AF206,F206&amp;CHAR(10)&amp;AF206,F206)</f>
        <v>**Vacant-Quitugua, K.
Quitugua, Kiana C.</v>
      </c>
      <c r="BG206" s="13" t="str">
        <f aca="false">IF(G206&lt;&gt;AG206,TEXT(G206,"MM/DD/YY")&amp;CHAR(10)&amp;TEXT(AG206,"MM/DD/YY"),G206)</f>
        <v>-
08/14/23</v>
      </c>
      <c r="BH206" s="17" t="str">
        <f aca="false">IF(H206&lt;&gt;AH206,H206&amp;CHAR(10)&amp;AH206,H206)</f>
        <v>I-1-a</v>
      </c>
      <c r="BI206" s="13" t="str">
        <f aca="false">IF(I206&lt;&gt;AI206,TEXT(I206,"MM/DD/YY")&amp;CHAR(10)&amp;TEXT(AI206,"MM/DD/YY"),I206)</f>
        <v>-
LTA</v>
      </c>
      <c r="BJ206" s="18" t="n">
        <f aca="false">IF(J206&lt;&gt;AJ206,TEXT(J206,"$###,###")&amp;CHAR(10)&amp;TEXT(AJ206,"$###,###"),J206)</f>
        <v>35852</v>
      </c>
      <c r="BK206" s="18" t="n">
        <f aca="false">IF(K206&lt;&gt;AK206,TEXT(K206,"$###,###")&amp;CHAR(10)&amp;TEXT(AK206,"$###,###"),K206)</f>
        <v>10551</v>
      </c>
      <c r="BL206" s="18" t="n">
        <f aca="false">IF(AND(L206&lt;&gt;"-",L206&lt;&gt;AL206),TEXT(L206,"$###,##0")&amp;CHAR(10)&amp;TEXT(AL206,"$###,##0"),L206)</f>
        <v>495</v>
      </c>
      <c r="BM206" s="18" t="n">
        <f aca="false">IF(M206&lt;&gt;AM206,TEXT(M206,"$###,###")&amp;CHAR(10)&amp;TEXT(AM206,"$###,###"),M206)</f>
        <v>520</v>
      </c>
      <c r="BN206" s="18" t="str">
        <f aca="false">IF(AND(N206&lt;&gt;"-",N206&lt;&gt;AN206),TEXT(N206,"$###,##0")&amp;CHAR(10)&amp;TEXT(AN206,"$###,##0"),N206)</f>
        <v>$187
$0</v>
      </c>
      <c r="BO206" s="18" t="n">
        <f aca="false">IF(AND(O206&lt;&gt;"-",O206&lt;&gt;AO206),TEXT(O206,"$###,##0")&amp;CHAR(10)&amp;TEXT(AO206,"$###,##0"),O206)</f>
        <v>6116</v>
      </c>
      <c r="BP206" s="18" t="n">
        <f aca="false">IF(AND(P206&lt;&gt;"-",P206&lt;&gt;AP206),TEXT(P206,"$###,##0")&amp;CHAR(10)&amp;TEXT(AP206,"$###,##0"),P206)</f>
        <v>298</v>
      </c>
      <c r="BQ206" s="17" t="n">
        <f aca="false">IF(Q206&lt;&gt;AQ206,Q206&amp;CHAR(10)&amp;AQ206,Q206)</f>
        <v>21</v>
      </c>
      <c r="BR206" s="18" t="str">
        <f aca="false">IF(R206&lt;&gt;AR206,TEXT(R206,"$###,###")&amp;CHAR(10)&amp;TEXT(AR206,"$###,###"),R206)</f>
        <v>$18,167
$17,980</v>
      </c>
      <c r="BS206" s="18" t="str">
        <f aca="false">IF(S206&lt;&gt;AS206,TEXT(S206,"$###,###")&amp;CHAR(10)&amp;TEXT(AS206,"$###,###"),S206)</f>
        <v>$54,019
$53,832</v>
      </c>
    </row>
    <row r="207" customFormat="false" ht="12.8" hidden="false" customHeight="false" outlineLevel="0" collapsed="false">
      <c r="A207" s="10" t="n">
        <v>247</v>
      </c>
      <c r="B207" s="11" t="s">
        <v>744</v>
      </c>
      <c r="C207" s="11" t="n">
        <v>6610</v>
      </c>
      <c r="D207" s="12" t="s">
        <v>501</v>
      </c>
      <c r="E207" s="12" t="s">
        <v>54</v>
      </c>
      <c r="F207" s="12" t="s">
        <v>745</v>
      </c>
      <c r="G207" s="13" t="n">
        <v>45152</v>
      </c>
      <c r="H207" s="11" t="s">
        <v>105</v>
      </c>
      <c r="I207" s="13" t="n">
        <v>45870</v>
      </c>
      <c r="J207" s="14" t="n">
        <v>43022</v>
      </c>
      <c r="K207" s="14" t="n">
        <v>12661</v>
      </c>
      <c r="L207" s="14" t="n">
        <v>0</v>
      </c>
      <c r="M207" s="14" t="n">
        <v>624</v>
      </c>
      <c r="N207" s="14" t="n">
        <v>187</v>
      </c>
      <c r="O207" s="14" t="n">
        <v>3994</v>
      </c>
      <c r="P207" s="14" t="n">
        <v>298</v>
      </c>
      <c r="Q207" s="11" t="n">
        <v>26</v>
      </c>
      <c r="R207" s="14" t="n">
        <v>17764</v>
      </c>
      <c r="S207" s="14" t="n">
        <v>60786</v>
      </c>
      <c r="X207" s="0" t="str">
        <f aca="false">B207</f>
        <v>FED016</v>
      </c>
      <c r="Y207" s="15" t="n">
        <f aca="false">(B207=AB207)</f>
        <v>1</v>
      </c>
      <c r="AA207" s="12" t="n">
        <v>246</v>
      </c>
      <c r="AB207" s="11" t="s">
        <v>744</v>
      </c>
      <c r="AC207" s="11" t="n">
        <v>6610</v>
      </c>
      <c r="AD207" s="12" t="s">
        <v>501</v>
      </c>
      <c r="AE207" s="12" t="s">
        <v>54</v>
      </c>
      <c r="AF207" s="12" t="s">
        <v>745</v>
      </c>
      <c r="AG207" s="13" t="n">
        <v>45152</v>
      </c>
      <c r="AH207" s="11" t="s">
        <v>105</v>
      </c>
      <c r="AI207" s="13" t="n">
        <v>45870</v>
      </c>
      <c r="AJ207" s="14" t="n">
        <v>43022</v>
      </c>
      <c r="AK207" s="14" t="n">
        <v>12661</v>
      </c>
      <c r="AL207" s="14" t="n">
        <v>0</v>
      </c>
      <c r="AM207" s="14" t="n">
        <v>624</v>
      </c>
      <c r="AN207" s="14" t="n">
        <v>187</v>
      </c>
      <c r="AO207" s="14" t="n">
        <v>3994</v>
      </c>
      <c r="AP207" s="14" t="n">
        <v>298</v>
      </c>
      <c r="AQ207" s="11" t="n">
        <v>26</v>
      </c>
      <c r="AR207" s="14" t="n">
        <v>17764</v>
      </c>
      <c r="AS207" s="14" t="n">
        <v>60786</v>
      </c>
      <c r="BA207" s="16" t="str">
        <f aca="false">IF(A224&lt;&gt;AA210,A224&amp;"/"&amp;AA210,A224)</f>
        <v>224/248</v>
      </c>
      <c r="BB207" s="16" t="str">
        <f aca="false">IF(B207&lt;&gt;AB207,B207&amp;CHAR(10)&amp;AB207,B207)</f>
        <v>FED016</v>
      </c>
      <c r="BC207" s="16" t="n">
        <f aca="false">IF(C207&lt;&gt;AC207,C207&amp;CHAR(10)&amp;AC207,C207)</f>
        <v>6610</v>
      </c>
      <c r="BD207" s="16" t="str">
        <f aca="false">IF(D207&lt;&gt;AD207,D207&amp;CHAR(10)&amp;AD207,D207)</f>
        <v>Adult Basic Education</v>
      </c>
      <c r="BE207" s="16" t="str">
        <f aca="false">IF(E207&lt;&gt;AE207,E207&amp;CHAR(10)&amp;AE207,E207)</f>
        <v>Instructor</v>
      </c>
      <c r="BF207" s="16" t="str">
        <f aca="false">IF(F207&lt;&gt;AF207,F207&amp;CHAR(10)&amp;AF207,F207)</f>
        <v>Pereda, Jaclyn L.</v>
      </c>
      <c r="BG207" s="13" t="n">
        <f aca="false">IF(G207&lt;&gt;AG207,TEXT(G207,"MM/DD/YY")&amp;CHAR(10)&amp;TEXT(AG207,"MM/DD/YY"),G207)</f>
        <v>45152</v>
      </c>
      <c r="BH207" s="17" t="str">
        <f aca="false">IF(H207&lt;&gt;AH207,H207&amp;CHAR(10)&amp;AH207,H207)</f>
        <v>J-1-a</v>
      </c>
      <c r="BI207" s="13" t="n">
        <f aca="false">IF(I207&lt;&gt;AI207,TEXT(I207,"MM/DD/YY")&amp;CHAR(10)&amp;TEXT(AI207,"MM/DD/YY"),I207)</f>
        <v>45870</v>
      </c>
      <c r="BJ207" s="18" t="n">
        <f aca="false">IF(J207&lt;&gt;AJ207,TEXT(J207,"$###,###")&amp;CHAR(10)&amp;TEXT(AJ207,"$###,###"),J207)</f>
        <v>43022</v>
      </c>
      <c r="BK207" s="18" t="n">
        <f aca="false">IF(K207&lt;&gt;AK207,TEXT(K207,"$###,###")&amp;CHAR(10)&amp;TEXT(AK207,"$###,###"),K207)</f>
        <v>12661</v>
      </c>
      <c r="BL207" s="18" t="n">
        <f aca="false">IF(AND(L207&lt;&gt;"-",L207&lt;&gt;AL207),TEXT(L207,"$###,##0")&amp;CHAR(10)&amp;TEXT(AL207,"$###,##0"),L207)</f>
        <v>0</v>
      </c>
      <c r="BM207" s="18" t="n">
        <f aca="false">IF(M207&lt;&gt;AM207,TEXT(M207,"$###,###")&amp;CHAR(10)&amp;TEXT(AM207,"$###,###"),M207)</f>
        <v>624</v>
      </c>
      <c r="BN207" s="18" t="n">
        <f aca="false">IF(AND(N207&lt;&gt;"-",N207&lt;&gt;AN207),TEXT(N207,"$###,##0")&amp;CHAR(10)&amp;TEXT(AN207,"$###,##0"),N207)</f>
        <v>187</v>
      </c>
      <c r="BO207" s="18" t="n">
        <f aca="false">IF(AND(O207&lt;&gt;"-",O207&lt;&gt;AO207),TEXT(O207,"$###,##0")&amp;CHAR(10)&amp;TEXT(AO207,"$###,##0"),O207)</f>
        <v>3994</v>
      </c>
      <c r="BP207" s="18" t="n">
        <f aca="false">IF(AND(P207&lt;&gt;"-",P207&lt;&gt;AP207),TEXT(P207,"$###,##0")&amp;CHAR(10)&amp;TEXT(AP207,"$###,##0"),P207)</f>
        <v>298</v>
      </c>
      <c r="BQ207" s="17" t="n">
        <f aca="false">IF(Q207&lt;&gt;AQ207,Q207&amp;CHAR(10)&amp;AQ207,Q207)</f>
        <v>26</v>
      </c>
      <c r="BR207" s="18" t="n">
        <f aca="false">IF(R207&lt;&gt;AR207,TEXT(R207,"$###,###")&amp;CHAR(10)&amp;TEXT(AR207,"$###,###"),R207)</f>
        <v>17764</v>
      </c>
      <c r="BS207" s="18" t="n">
        <f aca="false">IF(S207&lt;&gt;AS207,TEXT(S207,"$###,###")&amp;CHAR(10)&amp;TEXT(AS207,"$###,###"),S207)</f>
        <v>60786</v>
      </c>
    </row>
    <row r="208" customFormat="false" ht="12.8" hidden="false" customHeight="false" outlineLevel="0" collapsed="false">
      <c r="A208" s="10" t="n">
        <v>248</v>
      </c>
      <c r="B208" s="11" t="s">
        <v>746</v>
      </c>
      <c r="C208" s="11" t="n">
        <v>6610</v>
      </c>
      <c r="D208" s="12" t="s">
        <v>501</v>
      </c>
      <c r="E208" s="12" t="s">
        <v>273</v>
      </c>
      <c r="F208" s="12" t="s">
        <v>747</v>
      </c>
      <c r="G208" s="13" t="n">
        <v>45200</v>
      </c>
      <c r="H208" s="11" t="s">
        <v>594</v>
      </c>
      <c r="I208" s="13" t="s">
        <v>69</v>
      </c>
      <c r="J208" s="14" t="n">
        <v>32355</v>
      </c>
      <c r="K208" s="14" t="n">
        <v>9522</v>
      </c>
      <c r="L208" s="14" t="n">
        <v>495</v>
      </c>
      <c r="M208" s="14" t="n">
        <v>469</v>
      </c>
      <c r="N208" s="14" t="n">
        <v>187</v>
      </c>
      <c r="O208" s="14" t="n">
        <v>5709</v>
      </c>
      <c r="P208" s="14" t="n">
        <v>328</v>
      </c>
      <c r="Q208" s="11" t="n">
        <v>26</v>
      </c>
      <c r="R208" s="14" t="n">
        <v>16710</v>
      </c>
      <c r="S208" s="14" t="n">
        <v>49065</v>
      </c>
      <c r="X208" s="0" t="str">
        <f aca="false">B208</f>
        <v>FED024</v>
      </c>
      <c r="Y208" s="15" t="n">
        <f aca="false">(B208=AB208)</f>
        <v>1</v>
      </c>
      <c r="AA208" s="12" t="n">
        <v>247</v>
      </c>
      <c r="AB208" s="11" t="s">
        <v>746</v>
      </c>
      <c r="AC208" s="11" t="n">
        <v>6610</v>
      </c>
      <c r="AD208" s="12" t="s">
        <v>501</v>
      </c>
      <c r="AE208" s="12" t="s">
        <v>273</v>
      </c>
      <c r="AF208" s="12" t="s">
        <v>747</v>
      </c>
      <c r="AG208" s="13" t="n">
        <v>45200</v>
      </c>
      <c r="AH208" s="11" t="s">
        <v>594</v>
      </c>
      <c r="AI208" s="13" t="s">
        <v>69</v>
      </c>
      <c r="AJ208" s="14" t="n">
        <v>32355</v>
      </c>
      <c r="AK208" s="14" t="n">
        <v>9522</v>
      </c>
      <c r="AL208" s="14" t="n">
        <v>495</v>
      </c>
      <c r="AM208" s="14" t="n">
        <v>469</v>
      </c>
      <c r="AN208" s="14" t="n">
        <v>187</v>
      </c>
      <c r="AO208" s="14" t="n">
        <v>5709</v>
      </c>
      <c r="AP208" s="14" t="n">
        <v>328</v>
      </c>
      <c r="AQ208" s="11" t="n">
        <v>26</v>
      </c>
      <c r="AR208" s="14" t="n">
        <v>16710</v>
      </c>
      <c r="AS208" s="14" t="n">
        <v>49065</v>
      </c>
      <c r="BA208" s="16" t="e">
        <f aca="false">IF(A229&lt;&gt;#REF!,A229&amp;"/"&amp;#REF!,A229)</f>
        <v>#REF!</v>
      </c>
      <c r="BB208" s="16" t="str">
        <f aca="false">IF(B208&lt;&gt;AB208,B208&amp;CHAR(10)&amp;AB208,B208)</f>
        <v>FED024</v>
      </c>
      <c r="BC208" s="16" t="n">
        <f aca="false">IF(C208&lt;&gt;AC208,C208&amp;CHAR(10)&amp;AC208,C208)</f>
        <v>6610</v>
      </c>
      <c r="BD208" s="16" t="str">
        <f aca="false">IF(D208&lt;&gt;AD208,D208&amp;CHAR(10)&amp;AD208,D208)</f>
        <v>Adult Basic Education</v>
      </c>
      <c r="BE208" s="16" t="str">
        <f aca="false">IF(E208&lt;&gt;AE208,E208&amp;CHAR(10)&amp;AE208,E208)</f>
        <v>Test Examiner</v>
      </c>
      <c r="BF208" s="16" t="str">
        <f aca="false">IF(F208&lt;&gt;AF208,F208&amp;CHAR(10)&amp;AF208,F208)</f>
        <v>San Nicolas, Krystal D.</v>
      </c>
      <c r="BG208" s="13" t="n">
        <f aca="false">IF(G208&lt;&gt;AG208,TEXT(G208,"MM/DD/YY")&amp;CHAR(10)&amp;TEXT(AG208,"MM/DD/YY"),G208)</f>
        <v>45200</v>
      </c>
      <c r="BH208" s="17" t="str">
        <f aca="false">IF(H208&lt;&gt;AH208,H208&amp;CHAR(10)&amp;AH208,H208)</f>
        <v>H-1</v>
      </c>
      <c r="BI208" s="13" t="str">
        <f aca="false">IF(I208&lt;&gt;AI208,TEXT(I208,"MM/DD/YY")&amp;CHAR(10)&amp;TEXT(AI208,"MM/DD/YY"),I208)</f>
        <v>LTA</v>
      </c>
      <c r="BJ208" s="18" t="n">
        <f aca="false">IF(J208&lt;&gt;AJ208,TEXT(J208,"$###,###")&amp;CHAR(10)&amp;TEXT(AJ208,"$###,###"),J208)</f>
        <v>32355</v>
      </c>
      <c r="BK208" s="18" t="n">
        <f aca="false">IF(K208&lt;&gt;AK208,TEXT(K208,"$###,###")&amp;CHAR(10)&amp;TEXT(AK208,"$###,###"),K208)</f>
        <v>9522</v>
      </c>
      <c r="BL208" s="18" t="n">
        <f aca="false">IF(AND(L208&lt;&gt;"-",L208&lt;&gt;AL208),TEXT(L208,"$###,##0")&amp;CHAR(10)&amp;TEXT(AL208,"$###,##0"),L208)</f>
        <v>495</v>
      </c>
      <c r="BM208" s="18" t="n">
        <f aca="false">IF(M208&lt;&gt;AM208,TEXT(M208,"$###,###")&amp;CHAR(10)&amp;TEXT(AM208,"$###,###"),M208)</f>
        <v>469</v>
      </c>
      <c r="BN208" s="18" t="n">
        <f aca="false">IF(AND(N208&lt;&gt;"-",N208&lt;&gt;AN208),TEXT(N208,"$###,##0")&amp;CHAR(10)&amp;TEXT(AN208,"$###,##0"),N208)</f>
        <v>187</v>
      </c>
      <c r="BO208" s="18" t="n">
        <f aca="false">IF(AND(O208&lt;&gt;"-",O208&lt;&gt;AO208),TEXT(O208,"$###,##0")&amp;CHAR(10)&amp;TEXT(AO208,"$###,##0"),O208)</f>
        <v>5709</v>
      </c>
      <c r="BP208" s="18" t="n">
        <f aca="false">IF(AND(P208&lt;&gt;"-",P208&lt;&gt;AP208),TEXT(P208,"$###,##0")&amp;CHAR(10)&amp;TEXT(AP208,"$###,##0"),P208)</f>
        <v>328</v>
      </c>
      <c r="BQ208" s="17" t="n">
        <f aca="false">IF(Q208&lt;&gt;AQ208,Q208&amp;CHAR(10)&amp;AQ208,Q208)</f>
        <v>26</v>
      </c>
      <c r="BR208" s="18" t="n">
        <f aca="false">IF(R208&lt;&gt;AR208,TEXT(R208,"$###,###")&amp;CHAR(10)&amp;TEXT(AR208,"$###,###"),R208)</f>
        <v>16710</v>
      </c>
      <c r="BS208" s="18" t="n">
        <f aca="false">IF(S208&lt;&gt;AS208,TEXT(S208,"$###,###")&amp;CHAR(10)&amp;TEXT(AS208,"$###,###"),S208)</f>
        <v>49065</v>
      </c>
    </row>
    <row r="209" customFormat="false" ht="23.85" hidden="false" customHeight="false" outlineLevel="0" collapsed="false">
      <c r="A209" s="10" t="n">
        <v>252</v>
      </c>
      <c r="B209" s="11" t="s">
        <v>748</v>
      </c>
      <c r="C209" s="11" t="n">
        <v>1060</v>
      </c>
      <c r="D209" s="12" t="s">
        <v>542</v>
      </c>
      <c r="E209" s="12" t="s">
        <v>72</v>
      </c>
      <c r="F209" s="12" t="s">
        <v>749</v>
      </c>
      <c r="G209" s="13" t="n">
        <v>45124</v>
      </c>
      <c r="H209" s="11" t="s">
        <v>361</v>
      </c>
      <c r="I209" s="13" t="s">
        <v>69</v>
      </c>
      <c r="J209" s="14" t="n">
        <v>41372</v>
      </c>
      <c r="K209" s="14" t="n">
        <v>12176</v>
      </c>
      <c r="L209" s="14" t="n">
        <v>495</v>
      </c>
      <c r="M209" s="14" t="n">
        <v>600</v>
      </c>
      <c r="N209" s="14" t="n">
        <v>187</v>
      </c>
      <c r="O209" s="14" t="n">
        <v>3994</v>
      </c>
      <c r="P209" s="14" t="n">
        <v>298</v>
      </c>
      <c r="Q209" s="11" t="n">
        <v>26</v>
      </c>
      <c r="R209" s="14" t="n">
        <v>17749</v>
      </c>
      <c r="S209" s="14" t="n">
        <v>59121</v>
      </c>
      <c r="X209" s="0" t="str">
        <f aca="false">B209</f>
        <v>FED038</v>
      </c>
      <c r="Y209" s="15" t="n">
        <f aca="false">(B209=AB209)</f>
        <v>1</v>
      </c>
      <c r="AA209" s="12" t="n">
        <v>251</v>
      </c>
      <c r="AB209" s="11" t="s">
        <v>748</v>
      </c>
      <c r="AC209" s="11" t="n">
        <v>1060</v>
      </c>
      <c r="AD209" s="12" t="s">
        <v>542</v>
      </c>
      <c r="AE209" s="12" t="s">
        <v>72</v>
      </c>
      <c r="AF209" s="12" t="s">
        <v>749</v>
      </c>
      <c r="AG209" s="13" t="n">
        <v>45124</v>
      </c>
      <c r="AH209" s="11" t="s">
        <v>361</v>
      </c>
      <c r="AI209" s="13" t="s">
        <v>69</v>
      </c>
      <c r="AJ209" s="14" t="n">
        <v>41372</v>
      </c>
      <c r="AK209" s="14" t="n">
        <v>12176</v>
      </c>
      <c r="AL209" s="14" t="n">
        <v>495</v>
      </c>
      <c r="AM209" s="14" t="n">
        <v>600</v>
      </c>
      <c r="AN209" s="14" t="n">
        <v>0</v>
      </c>
      <c r="AO209" s="14" t="n">
        <v>3994</v>
      </c>
      <c r="AP209" s="14" t="n">
        <v>298</v>
      </c>
      <c r="AQ209" s="11" t="n">
        <v>26</v>
      </c>
      <c r="AR209" s="14" t="n">
        <v>17562</v>
      </c>
      <c r="AS209" s="14" t="n">
        <v>58934</v>
      </c>
      <c r="BA209" s="16" t="str">
        <f aca="false">IF(A230&lt;&gt;AA211,A230&amp;"/"&amp;AA211,A230)</f>
        <v>231/249</v>
      </c>
      <c r="BB209" s="16" t="str">
        <f aca="false">IF(B209&lt;&gt;AB209,B209&amp;CHAR(10)&amp;AB209,B209)</f>
        <v>FED038</v>
      </c>
      <c r="BC209" s="16" t="n">
        <f aca="false">IF(C209&lt;&gt;AC209,C209&amp;CHAR(10)&amp;AC209,C209)</f>
        <v>1060</v>
      </c>
      <c r="BD209" s="16" t="str">
        <f aca="false">IF(D209&lt;&gt;AD209,D209&amp;CHAR(10)&amp;AD209,D209)</f>
        <v>Planning and Development</v>
      </c>
      <c r="BE209" s="16" t="str">
        <f aca="false">IF(E209&lt;&gt;AE209,E209&amp;CHAR(10)&amp;AE209,E209)</f>
        <v>Program Coordinator I</v>
      </c>
      <c r="BF209" s="16" t="str">
        <f aca="false">IF(F209&lt;&gt;AF209,F209&amp;CHAR(10)&amp;AF209,F209)</f>
        <v>Ngiraklang, Dilbedul Missy</v>
      </c>
      <c r="BG209" s="13" t="n">
        <f aca="false">IF(G209&lt;&gt;AG209,TEXT(G209,"MM/DD/YY")&amp;CHAR(10)&amp;TEXT(AG209,"MM/DD/YY"),G209)</f>
        <v>45124</v>
      </c>
      <c r="BH209" s="17" t="str">
        <f aca="false">IF(H209&lt;&gt;AH209,H209&amp;CHAR(10)&amp;AH209,H209)</f>
        <v>K-1</v>
      </c>
      <c r="BI209" s="13" t="str">
        <f aca="false">IF(I209&lt;&gt;AI209,TEXT(I209,"MM/DD/YY")&amp;CHAR(10)&amp;TEXT(AI209,"MM/DD/YY"),I209)</f>
        <v>LTA</v>
      </c>
      <c r="BJ209" s="18" t="n">
        <f aca="false">IF(J209&lt;&gt;AJ209,TEXT(J209,"$###,###")&amp;CHAR(10)&amp;TEXT(AJ209,"$###,###"),J209)</f>
        <v>41372</v>
      </c>
      <c r="BK209" s="18" t="n">
        <f aca="false">IF(K209&lt;&gt;AK209,TEXT(K209,"$###,###")&amp;CHAR(10)&amp;TEXT(AK209,"$###,###"),K209)</f>
        <v>12176</v>
      </c>
      <c r="BL209" s="18" t="n">
        <f aca="false">IF(AND(L209&lt;&gt;"-",L209&lt;&gt;AL209),TEXT(L209,"$###,##0")&amp;CHAR(10)&amp;TEXT(AL209,"$###,##0"),L209)</f>
        <v>495</v>
      </c>
      <c r="BM209" s="18" t="n">
        <f aca="false">IF(M209&lt;&gt;AM209,TEXT(M209,"$###,###")&amp;CHAR(10)&amp;TEXT(AM209,"$###,###"),M209)</f>
        <v>600</v>
      </c>
      <c r="BN209" s="18" t="str">
        <f aca="false">IF(AND(N209&lt;&gt;"-",N209&lt;&gt;AN209),TEXT(N209,"$###,##0")&amp;CHAR(10)&amp;TEXT(AN209,"$###,##0"),N209)</f>
        <v>$187
$0</v>
      </c>
      <c r="BO209" s="18" t="n">
        <f aca="false">IF(AND(O209&lt;&gt;"-",O209&lt;&gt;AO209),TEXT(O209,"$###,##0")&amp;CHAR(10)&amp;TEXT(AO209,"$###,##0"),O209)</f>
        <v>3994</v>
      </c>
      <c r="BP209" s="18" t="n">
        <f aca="false">IF(AND(P209&lt;&gt;"-",P209&lt;&gt;AP209),TEXT(P209,"$###,##0")&amp;CHAR(10)&amp;TEXT(AP209,"$###,##0"),P209)</f>
        <v>298</v>
      </c>
      <c r="BQ209" s="17" t="n">
        <f aca="false">IF(Q209&lt;&gt;AQ209,Q209&amp;CHAR(10)&amp;AQ209,Q209)</f>
        <v>26</v>
      </c>
      <c r="BR209" s="18" t="str">
        <f aca="false">IF(R209&lt;&gt;AR209,TEXT(R209,"$###,###")&amp;CHAR(10)&amp;TEXT(AR209,"$###,###"),R209)</f>
        <v>$17,749
$17,562</v>
      </c>
      <c r="BS209" s="18" t="str">
        <f aca="false">IF(S209&lt;&gt;AS209,TEXT(S209,"$###,###")&amp;CHAR(10)&amp;TEXT(AS209,"$###,###"),S209)</f>
        <v>$59,121
$58,934</v>
      </c>
    </row>
    <row r="210" customFormat="false" ht="23.85" hidden="false" customHeight="false" outlineLevel="0" collapsed="false">
      <c r="A210" s="10" t="n">
        <v>249</v>
      </c>
      <c r="B210" s="11" t="s">
        <v>750</v>
      </c>
      <c r="C210" s="11" t="n">
        <v>6610</v>
      </c>
      <c r="D210" s="12" t="s">
        <v>501</v>
      </c>
      <c r="E210" s="12" t="s">
        <v>21</v>
      </c>
      <c r="F210" s="12" t="s">
        <v>751</v>
      </c>
      <c r="G210" s="13" t="n">
        <v>45026</v>
      </c>
      <c r="H210" s="11" t="s">
        <v>250</v>
      </c>
      <c r="I210" s="13" t="n">
        <v>45757</v>
      </c>
      <c r="J210" s="14" t="n">
        <v>29340</v>
      </c>
      <c r="K210" s="14" t="n">
        <v>8635</v>
      </c>
      <c r="L210" s="14" t="n">
        <v>495</v>
      </c>
      <c r="M210" s="14" t="n">
        <v>425</v>
      </c>
      <c r="N210" s="14" t="n">
        <v>187</v>
      </c>
      <c r="O210" s="14" t="n">
        <v>5709</v>
      </c>
      <c r="P210" s="14" t="n">
        <v>328</v>
      </c>
      <c r="Q210" s="11" t="n">
        <v>26</v>
      </c>
      <c r="R210" s="14" t="n">
        <v>15779</v>
      </c>
      <c r="S210" s="14" t="n">
        <v>45119</v>
      </c>
      <c r="X210" s="0" t="str">
        <f aca="false">B210</f>
        <v>FED039</v>
      </c>
      <c r="Y210" s="15" t="n">
        <f aca="false">(B210=AB210)</f>
        <v>1</v>
      </c>
      <c r="AA210" s="12" t="n">
        <v>248</v>
      </c>
      <c r="AB210" s="11" t="s">
        <v>750</v>
      </c>
      <c r="AC210" s="11" t="n">
        <v>6610</v>
      </c>
      <c r="AD210" s="12" t="s">
        <v>501</v>
      </c>
      <c r="AE210" s="12" t="s">
        <v>21</v>
      </c>
      <c r="AF210" s="12" t="s">
        <v>751</v>
      </c>
      <c r="AG210" s="13" t="n">
        <v>45026</v>
      </c>
      <c r="AH210" s="11" t="s">
        <v>251</v>
      </c>
      <c r="AI210" s="13" t="n">
        <v>45392</v>
      </c>
      <c r="AJ210" s="14" t="n">
        <v>28269</v>
      </c>
      <c r="AK210" s="14" t="n">
        <v>8320</v>
      </c>
      <c r="AL210" s="14" t="n">
        <v>495</v>
      </c>
      <c r="AM210" s="14" t="n">
        <v>410</v>
      </c>
      <c r="AN210" s="14" t="n">
        <v>187</v>
      </c>
      <c r="AO210" s="14" t="n">
        <v>5709</v>
      </c>
      <c r="AP210" s="14" t="n">
        <v>328</v>
      </c>
      <c r="AQ210" s="11" t="n">
        <v>26</v>
      </c>
      <c r="AR210" s="14" t="n">
        <v>15449</v>
      </c>
      <c r="AS210" s="14" t="n">
        <v>43718</v>
      </c>
      <c r="BA210" s="16" t="str">
        <f aca="false">IF(A231&lt;&gt;AA212,A231&amp;"/"&amp;AA212,A231)</f>
        <v>222/250</v>
      </c>
      <c r="BB210" s="16" t="str">
        <f aca="false">IF(B210&lt;&gt;AB210,B210&amp;CHAR(10)&amp;AB210,B210)</f>
        <v>FED039</v>
      </c>
      <c r="BC210" s="16" t="n">
        <f aca="false">IF(C210&lt;&gt;AC210,C210&amp;CHAR(10)&amp;AC210,C210)</f>
        <v>6610</v>
      </c>
      <c r="BD210" s="16" t="str">
        <f aca="false">IF(D210&lt;&gt;AD210,D210&amp;CHAR(10)&amp;AD210,D210)</f>
        <v>Adult Basic Education</v>
      </c>
      <c r="BE210" s="16" t="str">
        <f aca="false">IF(E210&lt;&gt;AE210,E210&amp;CHAR(10)&amp;AE210,E210)</f>
        <v>Administrative Aide</v>
      </c>
      <c r="BF210" s="16" t="str">
        <f aca="false">IF(F210&lt;&gt;AF210,F210&amp;CHAR(10)&amp;AF210,F210)</f>
        <v>August, Shirley</v>
      </c>
      <c r="BG210" s="13" t="n">
        <f aca="false">IF(G210&lt;&gt;AG210,TEXT(G210,"MM/DD/YY")&amp;CHAR(10)&amp;TEXT(AG210,"MM/DD/YY"),G210)</f>
        <v>45026</v>
      </c>
      <c r="BH210" s="17" t="str">
        <f aca="false">IF(H210&lt;&gt;AH210,H210&amp;CHAR(10)&amp;AH210,H210)</f>
        <v>F-2
F-1</v>
      </c>
      <c r="BI210" s="13" t="str">
        <f aca="false">IF(I210&lt;&gt;AI210,TEXT(I210,"MM/DD/YY")&amp;CHAR(10)&amp;TEXT(AI210,"MM/DD/YY"),I210)</f>
        <v>04/10/25
04/10/24</v>
      </c>
      <c r="BJ210" s="18" t="str">
        <f aca="false">IF(J210&lt;&gt;AJ210,TEXT(J210,"$###,###")&amp;CHAR(10)&amp;TEXT(AJ210,"$###,###"),J210)</f>
        <v>$29,340
$28,269</v>
      </c>
      <c r="BK210" s="18" t="str">
        <f aca="false">IF(K210&lt;&gt;AK210,TEXT(K210,"$###,###")&amp;CHAR(10)&amp;TEXT(AK210,"$###,###"),K210)</f>
        <v>$8,635
$8,320</v>
      </c>
      <c r="BL210" s="18" t="n">
        <f aca="false">IF(AND(L210&lt;&gt;"-",L210&lt;&gt;AL210),TEXT(L210,"$###,##0")&amp;CHAR(10)&amp;TEXT(AL210,"$###,##0"),L210)</f>
        <v>495</v>
      </c>
      <c r="BM210" s="18" t="str">
        <f aca="false">IF(M210&lt;&gt;AM210,TEXT(M210,"$###,###")&amp;CHAR(10)&amp;TEXT(AM210,"$###,###"),M210)</f>
        <v>$425
$410</v>
      </c>
      <c r="BN210" s="18" t="n">
        <f aca="false">IF(AND(N210&lt;&gt;"-",N210&lt;&gt;AN210),TEXT(N210,"$###,##0")&amp;CHAR(10)&amp;TEXT(AN210,"$###,##0"),N210)</f>
        <v>187</v>
      </c>
      <c r="BO210" s="18" t="n">
        <f aca="false">IF(AND(O210&lt;&gt;"-",O210&lt;&gt;AO210),TEXT(O210,"$###,##0")&amp;CHAR(10)&amp;TEXT(AO210,"$###,##0"),O210)</f>
        <v>5709</v>
      </c>
      <c r="BP210" s="18" t="n">
        <f aca="false">IF(AND(P210&lt;&gt;"-",P210&lt;&gt;AP210),TEXT(P210,"$###,##0")&amp;CHAR(10)&amp;TEXT(AP210,"$###,##0"),P210)</f>
        <v>328</v>
      </c>
      <c r="BQ210" s="17" t="n">
        <f aca="false">IF(Q210&lt;&gt;AQ210,Q210&amp;CHAR(10)&amp;AQ210,Q210)</f>
        <v>26</v>
      </c>
      <c r="BR210" s="18" t="str">
        <f aca="false">IF(R210&lt;&gt;AR210,TEXT(R210,"$###,###")&amp;CHAR(10)&amp;TEXT(AR210,"$###,###"),R210)</f>
        <v>$15,779
$15,449</v>
      </c>
      <c r="BS210" s="18" t="str">
        <f aca="false">IF(S210&lt;&gt;AS210,TEXT(S210,"$###,###")&amp;CHAR(10)&amp;TEXT(AS210,"$###,###"),S210)</f>
        <v>$45,119
$43,718</v>
      </c>
    </row>
    <row r="211" customFormat="false" ht="23.85" hidden="false" customHeight="false" outlineLevel="0" collapsed="false">
      <c r="A211" s="10" t="n">
        <v>250</v>
      </c>
      <c r="B211" s="11" t="s">
        <v>752</v>
      </c>
      <c r="C211" s="11" t="n">
        <v>6610</v>
      </c>
      <c r="D211" s="12" t="s">
        <v>501</v>
      </c>
      <c r="E211" s="12" t="s">
        <v>164</v>
      </c>
      <c r="F211" s="12" t="s">
        <v>503</v>
      </c>
      <c r="G211" s="13" t="n">
        <v>45348</v>
      </c>
      <c r="H211" s="11" t="s">
        <v>618</v>
      </c>
      <c r="I211" s="13" t="n">
        <v>45714</v>
      </c>
      <c r="J211" s="14" t="n">
        <v>59895</v>
      </c>
      <c r="K211" s="14" t="n">
        <v>17627</v>
      </c>
      <c r="L211" s="14" t="n">
        <v>0</v>
      </c>
      <c r="M211" s="14" t="n">
        <v>868</v>
      </c>
      <c r="N211" s="14" t="n">
        <v>187</v>
      </c>
      <c r="O211" s="14" t="n">
        <v>9339</v>
      </c>
      <c r="P211" s="14" t="n">
        <v>530</v>
      </c>
      <c r="Q211" s="11" t="n">
        <v>26</v>
      </c>
      <c r="R211" s="14" t="n">
        <v>28552</v>
      </c>
      <c r="S211" s="14" t="n">
        <v>88447</v>
      </c>
      <c r="X211" s="0" t="str">
        <f aca="false">B211</f>
        <v>FED043</v>
      </c>
      <c r="Y211" s="15" t="n">
        <f aca="false">(B211=AB211)</f>
        <v>1</v>
      </c>
      <c r="AA211" s="12" t="n">
        <v>249</v>
      </c>
      <c r="AB211" s="11" t="s">
        <v>752</v>
      </c>
      <c r="AC211" s="11" t="n">
        <v>6610</v>
      </c>
      <c r="AD211" s="12" t="s">
        <v>501</v>
      </c>
      <c r="AE211" s="12" t="s">
        <v>164</v>
      </c>
      <c r="AF211" s="12" t="s">
        <v>753</v>
      </c>
      <c r="AG211" s="13" t="s">
        <v>66</v>
      </c>
      <c r="AH211" s="11" t="s">
        <v>566</v>
      </c>
      <c r="AI211" s="13" t="s">
        <v>66</v>
      </c>
      <c r="AJ211" s="14" t="n">
        <v>62163</v>
      </c>
      <c r="AK211" s="14" t="n">
        <v>18295</v>
      </c>
      <c r="AL211" s="14" t="n">
        <v>495</v>
      </c>
      <c r="AM211" s="14" t="n">
        <v>901</v>
      </c>
      <c r="AN211" s="14" t="n">
        <v>187</v>
      </c>
      <c r="AO211" s="14" t="n">
        <v>0</v>
      </c>
      <c r="AP211" s="14" t="n">
        <v>0</v>
      </c>
      <c r="AQ211" s="11" t="n">
        <v>26</v>
      </c>
      <c r="AR211" s="14" t="n">
        <v>19878</v>
      </c>
      <c r="AS211" s="14" t="n">
        <v>82041</v>
      </c>
      <c r="BA211" s="16" t="e">
        <f aca="false">IF(A234&lt;&gt;#REF!,A234&amp;"/"&amp;#REF!,A234)</f>
        <v>#REF!</v>
      </c>
      <c r="BB211" s="16" t="str">
        <f aca="false">IF(B211&lt;&gt;AB211,B211&amp;CHAR(10)&amp;AB211,B211)</f>
        <v>FED043</v>
      </c>
      <c r="BC211" s="16" t="n">
        <f aca="false">IF(C211&lt;&gt;AC211,C211&amp;CHAR(10)&amp;AC211,C211)</f>
        <v>6610</v>
      </c>
      <c r="BD211" s="16" t="str">
        <f aca="false">IF(D211&lt;&gt;AD211,D211&amp;CHAR(10)&amp;AD211,D211)</f>
        <v>Adult Basic Education</v>
      </c>
      <c r="BE211" s="16" t="str">
        <f aca="false">IF(E211&lt;&gt;AE211,E211&amp;CHAR(10)&amp;AE211,E211)</f>
        <v>Program Coordinator II</v>
      </c>
      <c r="BF211" s="16" t="str">
        <f aca="false">IF(F211&lt;&gt;AF211,F211&amp;CHAR(10)&amp;AF211,F211)</f>
        <v>Joker, Darwin K.
**Vacant-Topasna, Y.</v>
      </c>
      <c r="BG211" s="13" t="str">
        <f aca="false">IF(G211&lt;&gt;AG211,TEXT(G211,"MM/DD/YY")&amp;CHAR(10)&amp;TEXT(AG211,"MM/DD/YY"),G211)</f>
        <v>02/26/24
-</v>
      </c>
      <c r="BH211" s="17" t="str">
        <f aca="false">IF(H211&lt;&gt;AH211,H211&amp;CHAR(10)&amp;AH211,H211)</f>
        <v>M-6
M-7</v>
      </c>
      <c r="BI211" s="13" t="str">
        <f aca="false">IF(I211&lt;&gt;AI211,TEXT(I211,"MM/DD/YY")&amp;CHAR(10)&amp;TEXT(AI211,"MM/DD/YY"),I211)</f>
        <v>02/26/25
-</v>
      </c>
      <c r="BJ211" s="18" t="str">
        <f aca="false">IF(J211&lt;&gt;AJ211,TEXT(J211,"$###,###")&amp;CHAR(10)&amp;TEXT(AJ211,"$###,###"),J211)</f>
        <v>$59,895
$62,163</v>
      </c>
      <c r="BK211" s="18" t="str">
        <f aca="false">IF(K211&lt;&gt;AK211,TEXT(K211,"$###,###")&amp;CHAR(10)&amp;TEXT(AK211,"$###,###"),K211)</f>
        <v>$17,627
$18,295</v>
      </c>
      <c r="BL211" s="18" t="str">
        <f aca="false">IF(AND(L211&lt;&gt;"-",L211&lt;&gt;AL211),TEXT(L211,"$###,##0")&amp;CHAR(10)&amp;TEXT(AL211,"$###,##0"),L211)</f>
        <v>$0
$495</v>
      </c>
      <c r="BM211" s="18" t="str">
        <f aca="false">IF(M211&lt;&gt;AM211,TEXT(M211,"$###,###")&amp;CHAR(10)&amp;TEXT(AM211,"$###,###"),M211)</f>
        <v>$868
$901</v>
      </c>
      <c r="BN211" s="18" t="n">
        <f aca="false">IF(AND(N211&lt;&gt;"-",N211&lt;&gt;AN211),TEXT(N211,"$###,##0")&amp;CHAR(10)&amp;TEXT(AN211,"$###,##0"),N211)</f>
        <v>187</v>
      </c>
      <c r="BO211" s="18" t="str">
        <f aca="false">IF(AND(O211&lt;&gt;"-",O211&lt;&gt;AO211),TEXT(O211,"$###,##0")&amp;CHAR(10)&amp;TEXT(AO211,"$###,##0"),O211)</f>
        <v>$9,339
$0</v>
      </c>
      <c r="BP211" s="18" t="str">
        <f aca="false">IF(AND(P211&lt;&gt;"-",P211&lt;&gt;AP211),TEXT(P211,"$###,##0")&amp;CHAR(10)&amp;TEXT(AP211,"$###,##0"),P211)</f>
        <v>$530
$0</v>
      </c>
      <c r="BQ211" s="17" t="n">
        <f aca="false">IF(Q211&lt;&gt;AQ211,Q211&amp;CHAR(10)&amp;AQ211,Q211)</f>
        <v>26</v>
      </c>
      <c r="BR211" s="18" t="str">
        <f aca="false">IF(R211&lt;&gt;AR211,TEXT(R211,"$###,###")&amp;CHAR(10)&amp;TEXT(AR211,"$###,###"),R211)</f>
        <v>$28,552
$19,878</v>
      </c>
      <c r="BS211" s="18" t="str">
        <f aca="false">IF(S211&lt;&gt;AS211,TEXT(S211,"$###,###")&amp;CHAR(10)&amp;TEXT(AS211,"$###,###"),S211)</f>
        <v>$88,447
$82,041</v>
      </c>
    </row>
    <row r="212" customFormat="false" ht="23.85" hidden="false" customHeight="false" outlineLevel="0" collapsed="false">
      <c r="A212" s="10" t="n">
        <v>251</v>
      </c>
      <c r="B212" s="11" t="s">
        <v>754</v>
      </c>
      <c r="C212" s="11" t="n">
        <v>6610</v>
      </c>
      <c r="D212" s="12" t="s">
        <v>501</v>
      </c>
      <c r="E212" s="12" t="s">
        <v>83</v>
      </c>
      <c r="F212" s="12" t="s">
        <v>755</v>
      </c>
      <c r="G212" s="13" t="s">
        <v>66</v>
      </c>
      <c r="H212" s="11" t="s">
        <v>152</v>
      </c>
      <c r="I212" s="13" t="s">
        <v>66</v>
      </c>
      <c r="J212" s="14" t="n">
        <v>35852</v>
      </c>
      <c r="K212" s="14" t="n">
        <v>10551</v>
      </c>
      <c r="L212" s="14" t="n">
        <v>495</v>
      </c>
      <c r="M212" s="14" t="n">
        <v>520</v>
      </c>
      <c r="N212" s="14" t="n">
        <v>187</v>
      </c>
      <c r="O212" s="14" t="n">
        <v>3994</v>
      </c>
      <c r="P212" s="14" t="n">
        <v>298</v>
      </c>
      <c r="Q212" s="11" t="n">
        <v>21</v>
      </c>
      <c r="R212" s="14" t="n">
        <v>16045</v>
      </c>
      <c r="S212" s="14" t="n">
        <v>51897</v>
      </c>
      <c r="X212" s="0" t="str">
        <f aca="false">B212</f>
        <v>FED045</v>
      </c>
      <c r="Y212" s="15" t="n">
        <f aca="false">(B212=AB212)</f>
        <v>1</v>
      </c>
      <c r="AA212" s="12" t="n">
        <v>250</v>
      </c>
      <c r="AB212" s="11" t="s">
        <v>754</v>
      </c>
      <c r="AC212" s="11" t="n">
        <v>6610</v>
      </c>
      <c r="AD212" s="12" t="s">
        <v>501</v>
      </c>
      <c r="AE212" s="12" t="s">
        <v>83</v>
      </c>
      <c r="AF212" s="12" t="s">
        <v>756</v>
      </c>
      <c r="AG212" s="13" t="n">
        <v>45152</v>
      </c>
      <c r="AH212" s="11" t="s">
        <v>152</v>
      </c>
      <c r="AI212" s="13" t="s">
        <v>69</v>
      </c>
      <c r="AJ212" s="14" t="n">
        <v>35852</v>
      </c>
      <c r="AK212" s="14" t="n">
        <v>10551</v>
      </c>
      <c r="AL212" s="14" t="n">
        <v>495</v>
      </c>
      <c r="AM212" s="14" t="n">
        <v>520</v>
      </c>
      <c r="AN212" s="14" t="n">
        <v>0</v>
      </c>
      <c r="AO212" s="14" t="n">
        <v>3994</v>
      </c>
      <c r="AP212" s="14" t="n">
        <v>298</v>
      </c>
      <c r="AQ212" s="11" t="n">
        <v>21</v>
      </c>
      <c r="AR212" s="14" t="n">
        <v>15858</v>
      </c>
      <c r="AS212" s="14" t="n">
        <v>51710</v>
      </c>
      <c r="BA212" s="16" t="str">
        <f aca="false">IF(A236&lt;&gt;AA214,A236&amp;"/"&amp;AA214,A236)</f>
        <v>213/228</v>
      </c>
      <c r="BB212" s="16" t="str">
        <f aca="false">IF(B212&lt;&gt;AB212,B212&amp;CHAR(10)&amp;AB212,B212)</f>
        <v>FED045</v>
      </c>
      <c r="BC212" s="16" t="n">
        <f aca="false">IF(C212&lt;&gt;AC212,C212&amp;CHAR(10)&amp;AC212,C212)</f>
        <v>6610</v>
      </c>
      <c r="BD212" s="16" t="str">
        <f aca="false">IF(D212&lt;&gt;AD212,D212&amp;CHAR(10)&amp;AD212,D212)</f>
        <v>Adult Basic Education</v>
      </c>
      <c r="BE212" s="16" t="str">
        <f aca="false">IF(E212&lt;&gt;AE212,E212&amp;CHAR(10)&amp;AE212,E212)</f>
        <v>Assistant Instructor</v>
      </c>
      <c r="BF212" s="16" t="str">
        <f aca="false">IF(F212&lt;&gt;AF212,F212&amp;CHAR(10)&amp;AF212,F212)</f>
        <v>**Vacant-Serafico, A.
Serafico, Angelenne P.</v>
      </c>
      <c r="BG212" s="13" t="str">
        <f aca="false">IF(G212&lt;&gt;AG212,TEXT(G212,"MM/DD/YY")&amp;CHAR(10)&amp;TEXT(AG212,"MM/DD/YY"),G212)</f>
        <v>-
08/14/23</v>
      </c>
      <c r="BH212" s="17" t="str">
        <f aca="false">IF(H212&lt;&gt;AH212,H212&amp;CHAR(10)&amp;AH212,H212)</f>
        <v>I-1-a</v>
      </c>
      <c r="BI212" s="13" t="str">
        <f aca="false">IF(I212&lt;&gt;AI212,TEXT(I212,"MM/DD/YY")&amp;CHAR(10)&amp;TEXT(AI212,"MM/DD/YY"),I212)</f>
        <v>-
LTA</v>
      </c>
      <c r="BJ212" s="18" t="n">
        <f aca="false">IF(J212&lt;&gt;AJ212,TEXT(J212,"$###,###")&amp;CHAR(10)&amp;TEXT(AJ212,"$###,###"),J212)</f>
        <v>35852</v>
      </c>
      <c r="BK212" s="18" t="n">
        <f aca="false">IF(K212&lt;&gt;AK212,TEXT(K212,"$###,###")&amp;CHAR(10)&amp;TEXT(AK212,"$###,###"),K212)</f>
        <v>10551</v>
      </c>
      <c r="BL212" s="18" t="n">
        <f aca="false">IF(AND(L212&lt;&gt;"-",L212&lt;&gt;AL212),TEXT(L212,"$###,##0")&amp;CHAR(10)&amp;TEXT(AL212,"$###,##0"),L212)</f>
        <v>495</v>
      </c>
      <c r="BM212" s="18" t="n">
        <f aca="false">IF(M212&lt;&gt;AM212,TEXT(M212,"$###,###")&amp;CHAR(10)&amp;TEXT(AM212,"$###,###"),M212)</f>
        <v>520</v>
      </c>
      <c r="BN212" s="18" t="str">
        <f aca="false">IF(AND(N212&lt;&gt;"-",N212&lt;&gt;AN212),TEXT(N212,"$###,##0")&amp;CHAR(10)&amp;TEXT(AN212,"$###,##0"),N212)</f>
        <v>$187
$0</v>
      </c>
      <c r="BO212" s="18" t="n">
        <f aca="false">IF(AND(O212&lt;&gt;"-",O212&lt;&gt;AO212),TEXT(O212,"$###,##0")&amp;CHAR(10)&amp;TEXT(AO212,"$###,##0"),O212)</f>
        <v>3994</v>
      </c>
      <c r="BP212" s="18" t="n">
        <f aca="false">IF(AND(P212&lt;&gt;"-",P212&lt;&gt;AP212),TEXT(P212,"$###,##0")&amp;CHAR(10)&amp;TEXT(AP212,"$###,##0"),P212)</f>
        <v>298</v>
      </c>
      <c r="BQ212" s="17" t="n">
        <f aca="false">IF(Q212&lt;&gt;AQ212,Q212&amp;CHAR(10)&amp;AQ212,Q212)</f>
        <v>21</v>
      </c>
      <c r="BR212" s="18" t="str">
        <f aca="false">IF(R212&lt;&gt;AR212,TEXT(R212,"$###,###")&amp;CHAR(10)&amp;TEXT(AR212,"$###,###"),R212)</f>
        <v>$16,045
$15,858</v>
      </c>
      <c r="BS212" s="18" t="str">
        <f aca="false">IF(S212&lt;&gt;AS212,TEXT(S212,"$###,###")&amp;CHAR(10)&amp;TEXT(AS212,"$###,###"),S212)</f>
        <v>$51,897
$51,710</v>
      </c>
    </row>
    <row r="213" customFormat="false" ht="23.85" hidden="false" customHeight="false" outlineLevel="0" collapsed="false">
      <c r="A213" s="10" t="n">
        <v>210</v>
      </c>
      <c r="B213" s="11" t="s">
        <v>757</v>
      </c>
      <c r="C213" s="11" t="n">
        <v>5050</v>
      </c>
      <c r="D213" s="12" t="s">
        <v>160</v>
      </c>
      <c r="E213" s="12" t="s">
        <v>273</v>
      </c>
      <c r="F213" s="12" t="s">
        <v>758</v>
      </c>
      <c r="G213" s="13" t="n">
        <v>45379</v>
      </c>
      <c r="H213" s="11" t="s">
        <v>594</v>
      </c>
      <c r="I213" s="13" t="s">
        <v>69</v>
      </c>
      <c r="J213" s="14" t="n">
        <v>32355</v>
      </c>
      <c r="K213" s="14" t="n">
        <v>9522</v>
      </c>
      <c r="L213" s="14" t="n">
        <v>0</v>
      </c>
      <c r="M213" s="14" t="n">
        <v>469</v>
      </c>
      <c r="N213" s="14" t="n">
        <v>187</v>
      </c>
      <c r="O213" s="14" t="n">
        <v>3994</v>
      </c>
      <c r="P213" s="14" t="n">
        <v>298</v>
      </c>
      <c r="Q213" s="11" t="n">
        <v>26</v>
      </c>
      <c r="R213" s="14" t="n">
        <v>14470</v>
      </c>
      <c r="S213" s="14" t="n">
        <v>46825</v>
      </c>
      <c r="X213" s="0" t="str">
        <f aca="false">B213</f>
        <v>NAF002</v>
      </c>
      <c r="Y213" s="15" t="n">
        <f aca="false">(B213=AB213)</f>
        <v>1</v>
      </c>
      <c r="AA213" s="12" t="n">
        <v>210</v>
      </c>
      <c r="AB213" s="11" t="s">
        <v>757</v>
      </c>
      <c r="AC213" s="11" t="n">
        <v>5050</v>
      </c>
      <c r="AD213" s="12" t="s">
        <v>160</v>
      </c>
      <c r="AE213" s="12" t="s">
        <v>273</v>
      </c>
      <c r="AF213" s="12" t="s">
        <v>758</v>
      </c>
      <c r="AG213" s="13" t="n">
        <v>45013</v>
      </c>
      <c r="AH213" s="11" t="s">
        <v>594</v>
      </c>
      <c r="AI213" s="13" t="s">
        <v>69</v>
      </c>
      <c r="AJ213" s="14" t="n">
        <v>32355</v>
      </c>
      <c r="AK213" s="14" t="n">
        <v>9522</v>
      </c>
      <c r="AL213" s="14" t="n">
        <v>495</v>
      </c>
      <c r="AM213" s="14" t="n">
        <v>469</v>
      </c>
      <c r="AN213" s="14" t="n">
        <v>187</v>
      </c>
      <c r="AO213" s="14" t="n">
        <v>3994</v>
      </c>
      <c r="AP213" s="14" t="n">
        <v>298</v>
      </c>
      <c r="AQ213" s="11" t="n">
        <v>26</v>
      </c>
      <c r="AR213" s="14" t="n">
        <v>14965</v>
      </c>
      <c r="AS213" s="14" t="n">
        <v>47320</v>
      </c>
      <c r="BA213" s="16" t="str">
        <f aca="false">IF(A237&lt;&gt;AA215,A237&amp;"/"&amp;AA215,A237)</f>
        <v>235/243</v>
      </c>
      <c r="BB213" s="16" t="str">
        <f aca="false">IF(B213&lt;&gt;AB213,B213&amp;CHAR(10)&amp;AB213,B213)</f>
        <v>NAF002</v>
      </c>
      <c r="BC213" s="16" t="n">
        <f aca="false">IF(C213&lt;&gt;AC213,C213&amp;CHAR(10)&amp;AC213,C213)</f>
        <v>5050</v>
      </c>
      <c r="BD213" s="16" t="str">
        <f aca="false">IF(D213&lt;&gt;AD213,D213&amp;CHAR(10)&amp;AD213,D213)</f>
        <v>Continuing Education</v>
      </c>
      <c r="BE213" s="16" t="str">
        <f aca="false">IF(E213&lt;&gt;AE213,E213&amp;CHAR(10)&amp;AE213,E213)</f>
        <v>Test Examiner</v>
      </c>
      <c r="BF213" s="16" t="str">
        <f aca="false">IF(F213&lt;&gt;AF213,F213&amp;CHAR(10)&amp;AF213,F213)</f>
        <v>Baluyut, Joan</v>
      </c>
      <c r="BG213" s="13" t="str">
        <f aca="false">IF(G213&lt;&gt;AG213,TEXT(G213,"MM/DD/YY")&amp;CHAR(10)&amp;TEXT(AG213,"MM/DD/YY"),G213)</f>
        <v>03/28/24
03/28/23</v>
      </c>
      <c r="BH213" s="17" t="str">
        <f aca="false">IF(H213&lt;&gt;AH213,H213&amp;CHAR(10)&amp;AH213,H213)</f>
        <v>H-1</v>
      </c>
      <c r="BI213" s="13" t="str">
        <f aca="false">IF(I213&lt;&gt;AI213,TEXT(I213,"MM/DD/YY")&amp;CHAR(10)&amp;TEXT(AI213,"MM/DD/YY"),I213)</f>
        <v>LTA</v>
      </c>
      <c r="BJ213" s="18" t="n">
        <f aca="false">IF(J213&lt;&gt;AJ213,TEXT(J213,"$###,###")&amp;CHAR(10)&amp;TEXT(AJ213,"$###,###"),J213)</f>
        <v>32355</v>
      </c>
      <c r="BK213" s="18" t="n">
        <f aca="false">IF(K213&lt;&gt;AK213,TEXT(K213,"$###,###")&amp;CHAR(10)&amp;TEXT(AK213,"$###,###"),K213)</f>
        <v>9522</v>
      </c>
      <c r="BL213" s="18" t="str">
        <f aca="false">IF(AND(L213&lt;&gt;"-",L213&lt;&gt;AL213),TEXT(L213,"$###,##0")&amp;CHAR(10)&amp;TEXT(AL213,"$###,##0"),L213)</f>
        <v>$0
$495</v>
      </c>
      <c r="BM213" s="18" t="n">
        <f aca="false">IF(M213&lt;&gt;AM213,TEXT(M213,"$###,###")&amp;CHAR(10)&amp;TEXT(AM213,"$###,###"),M213)</f>
        <v>469</v>
      </c>
      <c r="BN213" s="18" t="n">
        <f aca="false">IF(AND(N213&lt;&gt;"-",N213&lt;&gt;AN213),TEXT(N213,"$###,##0")&amp;CHAR(10)&amp;TEXT(AN213,"$###,##0"),N213)</f>
        <v>187</v>
      </c>
      <c r="BO213" s="18" t="n">
        <f aca="false">IF(AND(O213&lt;&gt;"-",O213&lt;&gt;AO213),TEXT(O213,"$###,##0")&amp;CHAR(10)&amp;TEXT(AO213,"$###,##0"),O213)</f>
        <v>3994</v>
      </c>
      <c r="BP213" s="18" t="n">
        <f aca="false">IF(AND(P213&lt;&gt;"-",P213&lt;&gt;AP213),TEXT(P213,"$###,##0")&amp;CHAR(10)&amp;TEXT(AP213,"$###,##0"),P213)</f>
        <v>298</v>
      </c>
      <c r="BQ213" s="17" t="n">
        <f aca="false">IF(Q213&lt;&gt;AQ213,Q213&amp;CHAR(10)&amp;AQ213,Q213)</f>
        <v>26</v>
      </c>
      <c r="BR213" s="18" t="str">
        <f aca="false">IF(R213&lt;&gt;AR213,TEXT(R213,"$###,###")&amp;CHAR(10)&amp;TEXT(AR213,"$###,###"),R213)</f>
        <v>$14,470
$14,965</v>
      </c>
      <c r="BS213" s="18" t="str">
        <f aca="false">IF(S213&lt;&gt;AS213,TEXT(S213,"$###,###")&amp;CHAR(10)&amp;TEXT(AS213,"$###,###"),S213)</f>
        <v>$46,825
$47,320</v>
      </c>
    </row>
    <row r="214" customFormat="false" ht="23.85" hidden="false" customHeight="false" outlineLevel="0" collapsed="false">
      <c r="A214" s="10" t="n">
        <v>229</v>
      </c>
      <c r="B214" s="11" t="s">
        <v>759</v>
      </c>
      <c r="C214" s="11" t="n">
        <v>5050</v>
      </c>
      <c r="D214" s="12" t="s">
        <v>160</v>
      </c>
      <c r="E214" s="12" t="s">
        <v>21</v>
      </c>
      <c r="F214" s="12" t="s">
        <v>760</v>
      </c>
      <c r="G214" s="13" t="n">
        <v>44784</v>
      </c>
      <c r="H214" s="11" t="s">
        <v>251</v>
      </c>
      <c r="I214" s="13" t="s">
        <v>69</v>
      </c>
      <c r="J214" s="14" t="n">
        <v>28269</v>
      </c>
      <c r="K214" s="14" t="n">
        <v>8320</v>
      </c>
      <c r="L214" s="14" t="n">
        <v>0</v>
      </c>
      <c r="M214" s="14" t="n">
        <v>410</v>
      </c>
      <c r="N214" s="14" t="n">
        <v>187</v>
      </c>
      <c r="O214" s="14" t="n">
        <v>3994</v>
      </c>
      <c r="P214" s="14" t="n">
        <v>298</v>
      </c>
      <c r="Q214" s="11" t="n">
        <v>26</v>
      </c>
      <c r="R214" s="14" t="n">
        <v>13208</v>
      </c>
      <c r="S214" s="14" t="n">
        <v>41477</v>
      </c>
      <c r="X214" s="0" t="str">
        <f aca="false">B214</f>
        <v>NAF003</v>
      </c>
      <c r="Y214" s="15" t="n">
        <f aca="false">(B214=AB214)</f>
        <v>1</v>
      </c>
      <c r="AA214" s="12" t="n">
        <v>228</v>
      </c>
      <c r="AB214" s="11" t="s">
        <v>759</v>
      </c>
      <c r="AC214" s="11" t="n">
        <v>5050</v>
      </c>
      <c r="AD214" s="12" t="s">
        <v>160</v>
      </c>
      <c r="AE214" s="12" t="s">
        <v>21</v>
      </c>
      <c r="AF214" s="12" t="s">
        <v>760</v>
      </c>
      <c r="AG214" s="13" t="n">
        <v>44784</v>
      </c>
      <c r="AH214" s="11" t="s">
        <v>251</v>
      </c>
      <c r="AI214" s="13" t="s">
        <v>69</v>
      </c>
      <c r="AJ214" s="14" t="n">
        <v>28269</v>
      </c>
      <c r="AK214" s="14" t="n">
        <v>8320</v>
      </c>
      <c r="AL214" s="14" t="n">
        <v>495</v>
      </c>
      <c r="AM214" s="14" t="n">
        <v>410</v>
      </c>
      <c r="AN214" s="14" t="n">
        <v>187</v>
      </c>
      <c r="AO214" s="14" t="n">
        <v>3994</v>
      </c>
      <c r="AP214" s="14" t="n">
        <v>298</v>
      </c>
      <c r="AQ214" s="11" t="n">
        <v>26</v>
      </c>
      <c r="AR214" s="14" t="n">
        <v>13703</v>
      </c>
      <c r="AS214" s="14" t="n">
        <v>41972</v>
      </c>
      <c r="BA214" s="16" t="str">
        <f aca="false">IF(A238&lt;&gt;AA216,A238&amp;"/"&amp;AA216,A238)</f>
        <v>236/204</v>
      </c>
      <c r="BB214" s="16" t="str">
        <f aca="false">IF(B214&lt;&gt;AB214,B214&amp;CHAR(10)&amp;AB214,B214)</f>
        <v>NAF003</v>
      </c>
      <c r="BC214" s="16" t="n">
        <f aca="false">IF(C214&lt;&gt;AC214,C214&amp;CHAR(10)&amp;AC214,C214)</f>
        <v>5050</v>
      </c>
      <c r="BD214" s="16" t="str">
        <f aca="false">IF(D214&lt;&gt;AD214,D214&amp;CHAR(10)&amp;AD214,D214)</f>
        <v>Continuing Education</v>
      </c>
      <c r="BE214" s="16" t="str">
        <f aca="false">IF(E214&lt;&gt;AE214,E214&amp;CHAR(10)&amp;AE214,E214)</f>
        <v>Administrative Aide</v>
      </c>
      <c r="BF214" s="16" t="str">
        <f aca="false">IF(F214&lt;&gt;AF214,F214&amp;CHAR(10)&amp;AF214,F214)</f>
        <v>Belga, Jaden Rose G.</v>
      </c>
      <c r="BG214" s="13" t="n">
        <f aca="false">IF(G214&lt;&gt;AG214,TEXT(G214,"MM/DD/YY")&amp;CHAR(10)&amp;TEXT(AG214,"MM/DD/YY"),G214)</f>
        <v>44784</v>
      </c>
      <c r="BH214" s="17" t="str">
        <f aca="false">IF(H214&lt;&gt;AH214,H214&amp;CHAR(10)&amp;AH214,H214)</f>
        <v>F-1</v>
      </c>
      <c r="BI214" s="13" t="str">
        <f aca="false">IF(I214&lt;&gt;AI214,TEXT(I214,"MM/DD/YY")&amp;CHAR(10)&amp;TEXT(AI214,"MM/DD/YY"),I214)</f>
        <v>LTA</v>
      </c>
      <c r="BJ214" s="18" t="n">
        <f aca="false">IF(J214&lt;&gt;AJ214,TEXT(J214,"$###,###")&amp;CHAR(10)&amp;TEXT(AJ214,"$###,###"),J214)</f>
        <v>28269</v>
      </c>
      <c r="BK214" s="18" t="n">
        <f aca="false">IF(K214&lt;&gt;AK214,TEXT(K214,"$###,###")&amp;CHAR(10)&amp;TEXT(AK214,"$###,###"),K214)</f>
        <v>8320</v>
      </c>
      <c r="BL214" s="18" t="str">
        <f aca="false">IF(AND(L214&lt;&gt;"-",L214&lt;&gt;AL214),TEXT(L214,"$###,##0")&amp;CHAR(10)&amp;TEXT(AL214,"$###,##0"),L214)</f>
        <v>$0
$495</v>
      </c>
      <c r="BM214" s="18" t="n">
        <f aca="false">IF(M214&lt;&gt;AM214,TEXT(M214,"$###,###")&amp;CHAR(10)&amp;TEXT(AM214,"$###,###"),M214)</f>
        <v>410</v>
      </c>
      <c r="BN214" s="18" t="n">
        <f aca="false">IF(AND(N214&lt;&gt;"-",N214&lt;&gt;AN214),TEXT(N214,"$###,##0")&amp;CHAR(10)&amp;TEXT(AN214,"$###,##0"),N214)</f>
        <v>187</v>
      </c>
      <c r="BO214" s="18" t="n">
        <f aca="false">IF(AND(O214&lt;&gt;"-",O214&lt;&gt;AO214),TEXT(O214,"$###,##0")&amp;CHAR(10)&amp;TEXT(AO214,"$###,##0"),O214)</f>
        <v>3994</v>
      </c>
      <c r="BP214" s="18" t="n">
        <f aca="false">IF(AND(P214&lt;&gt;"-",P214&lt;&gt;AP214),TEXT(P214,"$###,##0")&amp;CHAR(10)&amp;TEXT(AP214,"$###,##0"),P214)</f>
        <v>298</v>
      </c>
      <c r="BQ214" s="17" t="n">
        <f aca="false">IF(Q214&lt;&gt;AQ214,Q214&amp;CHAR(10)&amp;AQ214,Q214)</f>
        <v>26</v>
      </c>
      <c r="BR214" s="18" t="str">
        <f aca="false">IF(R214&lt;&gt;AR214,TEXT(R214,"$###,###")&amp;CHAR(10)&amp;TEXT(AR214,"$###,###"),R214)</f>
        <v>$13,208
$13,703</v>
      </c>
      <c r="BS214" s="18" t="str">
        <f aca="false">IF(S214&lt;&gt;AS214,TEXT(S214,"$###,###")&amp;CHAR(10)&amp;TEXT(AS214,"$###,###"),S214)</f>
        <v>$41,477
$41,972</v>
      </c>
    </row>
    <row r="215" customFormat="false" ht="23.85" hidden="false" customHeight="false" outlineLevel="0" collapsed="false">
      <c r="A215" s="10" t="n">
        <v>244</v>
      </c>
      <c r="B215" s="11" t="s">
        <v>761</v>
      </c>
      <c r="C215" s="11" t="n">
        <v>1050</v>
      </c>
      <c r="D215" s="12" t="s">
        <v>736</v>
      </c>
      <c r="E215" s="12" t="s">
        <v>184</v>
      </c>
      <c r="F215" s="12" t="s">
        <v>762</v>
      </c>
      <c r="G215" s="13" t="n">
        <v>40700</v>
      </c>
      <c r="H215" s="11" t="s">
        <v>763</v>
      </c>
      <c r="I215" s="13" t="n">
        <v>45658</v>
      </c>
      <c r="J215" s="14" t="n">
        <v>66485</v>
      </c>
      <c r="K215" s="14" t="n">
        <v>19567</v>
      </c>
      <c r="L215" s="14" t="n">
        <v>0</v>
      </c>
      <c r="M215" s="14" t="n">
        <v>964</v>
      </c>
      <c r="N215" s="14" t="n">
        <v>187</v>
      </c>
      <c r="O215" s="14" t="n">
        <v>15670</v>
      </c>
      <c r="P215" s="14" t="n">
        <v>530</v>
      </c>
      <c r="Q215" s="11" t="n">
        <v>26</v>
      </c>
      <c r="R215" s="14" t="n">
        <v>36917</v>
      </c>
      <c r="S215" s="14" t="n">
        <v>103402</v>
      </c>
      <c r="X215" s="0" t="str">
        <f aca="false">B215</f>
        <v>NAF004</v>
      </c>
      <c r="Y215" s="15" t="n">
        <f aca="false">(B215=AB215)</f>
        <v>1</v>
      </c>
      <c r="AA215" s="12" t="n">
        <v>243</v>
      </c>
      <c r="AB215" s="11" t="s">
        <v>761</v>
      </c>
      <c r="AC215" s="11" t="n">
        <v>1050</v>
      </c>
      <c r="AD215" s="12" t="s">
        <v>736</v>
      </c>
      <c r="AE215" s="12" t="s">
        <v>184</v>
      </c>
      <c r="AF215" s="12" t="s">
        <v>762</v>
      </c>
      <c r="AG215" s="13" t="n">
        <v>40700</v>
      </c>
      <c r="AH215" s="11" t="s">
        <v>764</v>
      </c>
      <c r="AI215" s="13" t="n">
        <v>45292</v>
      </c>
      <c r="AJ215" s="14" t="n">
        <v>64366</v>
      </c>
      <c r="AK215" s="14" t="n">
        <v>18943</v>
      </c>
      <c r="AL215" s="14" t="n">
        <v>0</v>
      </c>
      <c r="AM215" s="14" t="n">
        <v>933</v>
      </c>
      <c r="AN215" s="14" t="n">
        <v>187</v>
      </c>
      <c r="AO215" s="14" t="n">
        <v>15670</v>
      </c>
      <c r="AP215" s="14" t="n">
        <v>530</v>
      </c>
      <c r="AQ215" s="11" t="n">
        <v>26</v>
      </c>
      <c r="AR215" s="14" t="n">
        <v>36263</v>
      </c>
      <c r="AS215" s="14" t="n">
        <v>100629</v>
      </c>
      <c r="BA215" s="16" t="str">
        <f aca="false">IF(A240&lt;&gt;AA218,A240&amp;"/"&amp;AA218,A240)</f>
        <v>238/211</v>
      </c>
      <c r="BB215" s="16" t="str">
        <f aca="false">IF(B215&lt;&gt;AB215,B215&amp;CHAR(10)&amp;AB215,B215)</f>
        <v>NAF004</v>
      </c>
      <c r="BC215" s="16" t="n">
        <f aca="false">IF(C215&lt;&gt;AC215,C215&amp;CHAR(10)&amp;AC215,C215)</f>
        <v>1050</v>
      </c>
      <c r="BD215" s="16" t="str">
        <f aca="false">IF(D215&lt;&gt;AD215,D215&amp;CHAR(10)&amp;AD215,D215)</f>
        <v>Alumni Relations and Fundraising</v>
      </c>
      <c r="BE215" s="16" t="str">
        <f aca="false">IF(E215&lt;&gt;AE215,E215&amp;CHAR(10)&amp;AE215,E215)</f>
        <v>Program Specialist</v>
      </c>
      <c r="BF215" s="16" t="str">
        <f aca="false">IF(F215&lt;&gt;AF215,F215&amp;CHAR(10)&amp;AF215,F215)</f>
        <v>Datuin, Bonnie Mae M.</v>
      </c>
      <c r="BG215" s="13" t="n">
        <f aca="false">IF(G215&lt;&gt;AG215,TEXT(G215,"MM/DD/YY")&amp;CHAR(10)&amp;TEXT(AG215,"MM/DD/YY"),G215)</f>
        <v>40700</v>
      </c>
      <c r="BH215" s="17" t="str">
        <f aca="false">IF(H215&lt;&gt;AH215,H215&amp;CHAR(10)&amp;AH215,H215)</f>
        <v>M-2-d
K-8-c</v>
      </c>
      <c r="BI215" s="13" t="str">
        <f aca="false">IF(I215&lt;&gt;AI215,TEXT(I215,"MM/DD/YY")&amp;CHAR(10)&amp;TEXT(AI215,"MM/DD/YY"),I215)</f>
        <v>01/01/25
01/01/24</v>
      </c>
      <c r="BJ215" s="18" t="str">
        <f aca="false">IF(J215&lt;&gt;AJ215,TEXT(J215,"$###,###")&amp;CHAR(10)&amp;TEXT(AJ215,"$###,###"),J215)</f>
        <v>$66,485
$64,366</v>
      </c>
      <c r="BK215" s="18" t="str">
        <f aca="false">IF(K215&lt;&gt;AK215,TEXT(K215,"$###,###")&amp;CHAR(10)&amp;TEXT(AK215,"$###,###"),K215)</f>
        <v>$19,567
$18,943</v>
      </c>
      <c r="BL215" s="18" t="n">
        <f aca="false">IF(AND(L215&lt;&gt;"-",L215&lt;&gt;AL215),TEXT(L215,"$###,##0")&amp;CHAR(10)&amp;TEXT(AL215,"$###,##0"),L215)</f>
        <v>0</v>
      </c>
      <c r="BM215" s="18" t="str">
        <f aca="false">IF(M215&lt;&gt;AM215,TEXT(M215,"$###,###")&amp;CHAR(10)&amp;TEXT(AM215,"$###,###"),M215)</f>
        <v>$964
$933</v>
      </c>
      <c r="BN215" s="18" t="n">
        <f aca="false">IF(AND(N215&lt;&gt;"-",N215&lt;&gt;AN215),TEXT(N215,"$###,##0")&amp;CHAR(10)&amp;TEXT(AN215,"$###,##0"),N215)</f>
        <v>187</v>
      </c>
      <c r="BO215" s="18" t="n">
        <f aca="false">IF(AND(O215&lt;&gt;"-",O215&lt;&gt;AO215),TEXT(O215,"$###,##0")&amp;CHAR(10)&amp;TEXT(AO215,"$###,##0"),O215)</f>
        <v>15670</v>
      </c>
      <c r="BP215" s="18" t="n">
        <f aca="false">IF(AND(P215&lt;&gt;"-",P215&lt;&gt;AP215),TEXT(P215,"$###,##0")&amp;CHAR(10)&amp;TEXT(AP215,"$###,##0"),P215)</f>
        <v>530</v>
      </c>
      <c r="BQ215" s="17" t="n">
        <f aca="false">IF(Q215&lt;&gt;AQ215,Q215&amp;CHAR(10)&amp;AQ215,Q215)</f>
        <v>26</v>
      </c>
      <c r="BR215" s="18" t="str">
        <f aca="false">IF(R215&lt;&gt;AR215,TEXT(R215,"$###,###")&amp;CHAR(10)&amp;TEXT(AR215,"$###,###"),R215)</f>
        <v>$36,917
$36,263</v>
      </c>
      <c r="BS215" s="18" t="str">
        <f aca="false">IF(S215&lt;&gt;AS215,TEXT(S215,"$###,###")&amp;CHAR(10)&amp;TEXT(AS215,"$###,###"),S215)</f>
        <v>$103,402
$100,629</v>
      </c>
    </row>
    <row r="216" customFormat="false" ht="12.8" hidden="false" customHeight="false" outlineLevel="0" collapsed="false">
      <c r="A216" s="10" t="n">
        <v>204</v>
      </c>
      <c r="B216" s="11" t="s">
        <v>765</v>
      </c>
      <c r="C216" s="11" t="n">
        <v>1060</v>
      </c>
      <c r="D216" s="12" t="s">
        <v>542</v>
      </c>
      <c r="E216" s="12" t="s">
        <v>766</v>
      </c>
      <c r="F216" s="12" t="s">
        <v>767</v>
      </c>
      <c r="G216" s="13" t="n">
        <v>45194</v>
      </c>
      <c r="H216" s="11" t="s">
        <v>768</v>
      </c>
      <c r="I216" s="13" t="n">
        <v>45925</v>
      </c>
      <c r="J216" s="14" t="n">
        <v>80251</v>
      </c>
      <c r="K216" s="14" t="n">
        <v>23618</v>
      </c>
      <c r="L216" s="14" t="n">
        <v>0</v>
      </c>
      <c r="M216" s="14" t="n">
        <v>1164</v>
      </c>
      <c r="N216" s="14" t="n">
        <v>187</v>
      </c>
      <c r="O216" s="14" t="n">
        <v>0</v>
      </c>
      <c r="P216" s="14" t="n">
        <v>298</v>
      </c>
      <c r="Q216" s="11" t="n">
        <v>26</v>
      </c>
      <c r="R216" s="14" t="n">
        <v>25266</v>
      </c>
      <c r="S216" s="14" t="n">
        <v>105517</v>
      </c>
      <c r="X216" s="0" t="str">
        <f aca="false">B216</f>
        <v>NAF009</v>
      </c>
      <c r="Y216" s="15" t="n">
        <f aca="false">(B216=AB216)</f>
        <v>1</v>
      </c>
      <c r="AA216" s="12" t="n">
        <v>204</v>
      </c>
      <c r="AB216" s="11" t="s">
        <v>765</v>
      </c>
      <c r="AC216" s="11" t="n">
        <v>1060</v>
      </c>
      <c r="AD216" s="12" t="s">
        <v>542</v>
      </c>
      <c r="AE216" s="12" t="s">
        <v>766</v>
      </c>
      <c r="AF216" s="12" t="s">
        <v>767</v>
      </c>
      <c r="AG216" s="13" t="n">
        <v>45194</v>
      </c>
      <c r="AH216" s="11" t="s">
        <v>768</v>
      </c>
      <c r="AI216" s="13" t="n">
        <v>45925</v>
      </c>
      <c r="AJ216" s="14" t="n">
        <v>80251</v>
      </c>
      <c r="AK216" s="14" t="n">
        <v>23618</v>
      </c>
      <c r="AL216" s="14" t="n">
        <v>0</v>
      </c>
      <c r="AM216" s="14" t="n">
        <v>1164</v>
      </c>
      <c r="AN216" s="14" t="n">
        <v>187</v>
      </c>
      <c r="AO216" s="14" t="n">
        <v>0</v>
      </c>
      <c r="AP216" s="14" t="n">
        <v>298</v>
      </c>
      <c r="AQ216" s="11" t="n">
        <v>26</v>
      </c>
      <c r="AR216" s="14" t="n">
        <v>25266</v>
      </c>
      <c r="AS216" s="14" t="n">
        <v>105517</v>
      </c>
      <c r="BA216" s="16" t="str">
        <f aca="false">IF(A241&lt;&gt;AA219,A241&amp;"/"&amp;AA219,A241)</f>
        <v>223/229</v>
      </c>
      <c r="BB216" s="16" t="str">
        <f aca="false">IF(B216&lt;&gt;AB216,B216&amp;CHAR(10)&amp;AB216,B216)</f>
        <v>NAF009</v>
      </c>
      <c r="BC216" s="16" t="n">
        <f aca="false">IF(C216&lt;&gt;AC216,C216&amp;CHAR(10)&amp;AC216,C216)</f>
        <v>1060</v>
      </c>
      <c r="BD216" s="16" t="str">
        <f aca="false">IF(D216&lt;&gt;AD216,D216&amp;CHAR(10)&amp;AD216,D216)</f>
        <v>Planning and Development</v>
      </c>
      <c r="BE216" s="16" t="str">
        <f aca="false">IF(E216&lt;&gt;AE216,E216&amp;CHAR(10)&amp;AE216,E216)</f>
        <v>Capital Improvement Project Coordinator</v>
      </c>
      <c r="BF216" s="16" t="str">
        <f aca="false">IF(F216&lt;&gt;AF216,F216&amp;CHAR(10)&amp;AF216,F216)</f>
        <v>Toves, Philip A.</v>
      </c>
      <c r="BG216" s="13" t="n">
        <f aca="false">IF(G216&lt;&gt;AG216,TEXT(G216,"MM/DD/YY")&amp;CHAR(10)&amp;TEXT(AG216,"MM/DD/YY"),G216)</f>
        <v>45194</v>
      </c>
      <c r="BH216" s="17" t="str">
        <f aca="false">IF(H216&lt;&gt;AH216,H216&amp;CHAR(10)&amp;AH216,H216)</f>
        <v>N-12</v>
      </c>
      <c r="BI216" s="13" t="n">
        <f aca="false">IF(I216&lt;&gt;AI216,TEXT(I216,"MM/DD/YY")&amp;CHAR(10)&amp;TEXT(AI216,"MM/DD/YY"),I216)</f>
        <v>45925</v>
      </c>
      <c r="BJ216" s="18" t="n">
        <f aca="false">IF(J216&lt;&gt;AJ216,TEXT(J216,"$###,###")&amp;CHAR(10)&amp;TEXT(AJ216,"$###,###"),J216)</f>
        <v>80251</v>
      </c>
      <c r="BK216" s="18" t="n">
        <f aca="false">IF(K216&lt;&gt;AK216,TEXT(K216,"$###,###")&amp;CHAR(10)&amp;TEXT(AK216,"$###,###"),K216)</f>
        <v>23618</v>
      </c>
      <c r="BL216" s="18" t="n">
        <f aca="false">IF(AND(L216&lt;&gt;"-",L216&lt;&gt;AL216),TEXT(L216,"$###,##0")&amp;CHAR(10)&amp;TEXT(AL216,"$###,##0"),L216)</f>
        <v>0</v>
      </c>
      <c r="BM216" s="18" t="n">
        <f aca="false">IF(M216&lt;&gt;AM216,TEXT(M216,"$###,###")&amp;CHAR(10)&amp;TEXT(AM216,"$###,###"),M216)</f>
        <v>1164</v>
      </c>
      <c r="BN216" s="18" t="n">
        <f aca="false">IF(AND(N216&lt;&gt;"-",N216&lt;&gt;AN216),TEXT(N216,"$###,##0")&amp;CHAR(10)&amp;TEXT(AN216,"$###,##0"),N216)</f>
        <v>187</v>
      </c>
      <c r="BO216" s="18" t="n">
        <f aca="false">IF(AND(O216&lt;&gt;"-",O216&lt;&gt;AO216),TEXT(O216,"$###,##0")&amp;CHAR(10)&amp;TEXT(AO216,"$###,##0"),O216)</f>
        <v>0</v>
      </c>
      <c r="BP216" s="18" t="n">
        <f aca="false">IF(AND(P216&lt;&gt;"-",P216&lt;&gt;AP216),TEXT(P216,"$###,##0")&amp;CHAR(10)&amp;TEXT(AP216,"$###,##0"),P216)</f>
        <v>298</v>
      </c>
      <c r="BQ216" s="17" t="n">
        <f aca="false">IF(Q216&lt;&gt;AQ216,Q216&amp;CHAR(10)&amp;AQ216,Q216)</f>
        <v>26</v>
      </c>
      <c r="BR216" s="18" t="n">
        <f aca="false">IF(R216&lt;&gt;AR216,TEXT(R216,"$###,###")&amp;CHAR(10)&amp;TEXT(AR216,"$###,###"),R216)</f>
        <v>25266</v>
      </c>
      <c r="BS216" s="18" t="n">
        <f aca="false">IF(S216&lt;&gt;AS216,TEXT(S216,"$###,###")&amp;CHAR(10)&amp;TEXT(AS216,"$###,###"),S216)</f>
        <v>105517</v>
      </c>
    </row>
    <row r="217" customFormat="false" ht="12.8" hidden="false" customHeight="false" outlineLevel="0" collapsed="false">
      <c r="A217" s="10" t="n">
        <v>212</v>
      </c>
      <c r="B217" s="11" t="s">
        <v>769</v>
      </c>
      <c r="C217" s="11" t="n">
        <v>6110</v>
      </c>
      <c r="D217" s="12" t="s">
        <v>82</v>
      </c>
      <c r="E217" s="12" t="s">
        <v>54</v>
      </c>
      <c r="F217" s="12" t="s">
        <v>770</v>
      </c>
      <c r="G217" s="13" t="s">
        <v>66</v>
      </c>
      <c r="H217" s="11" t="s">
        <v>771</v>
      </c>
      <c r="I217" s="13" t="s">
        <v>66</v>
      </c>
      <c r="J217" s="14" t="n">
        <v>61555</v>
      </c>
      <c r="K217" s="14" t="n">
        <v>18116</v>
      </c>
      <c r="L217" s="14" t="n">
        <v>0</v>
      </c>
      <c r="M217" s="14" t="n">
        <v>893</v>
      </c>
      <c r="N217" s="14" t="n">
        <v>187</v>
      </c>
      <c r="O217" s="14" t="n">
        <v>9339</v>
      </c>
      <c r="P217" s="14" t="n">
        <v>530</v>
      </c>
      <c r="Q217" s="11" t="n">
        <v>26</v>
      </c>
      <c r="R217" s="14" t="n">
        <v>29064</v>
      </c>
      <c r="S217" s="14" t="n">
        <v>90619</v>
      </c>
      <c r="X217" s="0" t="str">
        <f aca="false">B217</f>
        <v>NAF010</v>
      </c>
      <c r="Y217" s="15" t="n">
        <f aca="false">(B217=AB217)</f>
        <v>1</v>
      </c>
      <c r="AA217" s="12" t="n">
        <v>212</v>
      </c>
      <c r="AB217" s="11" t="s">
        <v>769</v>
      </c>
      <c r="AC217" s="11" t="n">
        <v>6110</v>
      </c>
      <c r="AD217" s="12" t="s">
        <v>82</v>
      </c>
      <c r="AE217" s="12" t="s">
        <v>54</v>
      </c>
      <c r="AF217" s="12" t="s">
        <v>770</v>
      </c>
      <c r="AG217" s="13" t="s">
        <v>66</v>
      </c>
      <c r="AH217" s="11" t="s">
        <v>771</v>
      </c>
      <c r="AI217" s="13" t="s">
        <v>66</v>
      </c>
      <c r="AJ217" s="14" t="n">
        <v>61555</v>
      </c>
      <c r="AK217" s="14" t="n">
        <v>18116</v>
      </c>
      <c r="AL217" s="14" t="n">
        <v>0</v>
      </c>
      <c r="AM217" s="14" t="n">
        <v>893</v>
      </c>
      <c r="AN217" s="14" t="n">
        <v>187</v>
      </c>
      <c r="AO217" s="14" t="n">
        <v>9339</v>
      </c>
      <c r="AP217" s="14" t="n">
        <v>530</v>
      </c>
      <c r="AQ217" s="11" t="n">
        <v>26</v>
      </c>
      <c r="AR217" s="14" t="n">
        <v>29064</v>
      </c>
      <c r="AS217" s="14" t="n">
        <v>90619</v>
      </c>
      <c r="AZ217" s="19"/>
      <c r="BA217" s="16" t="e">
        <f aca="false">IF(A244&lt;&gt;#REF!,A244&amp;"/"&amp;#REF!,A244)</f>
        <v>#REF!</v>
      </c>
      <c r="BB217" s="16" t="str">
        <f aca="false">IF(B217&lt;&gt;AB217,B217&amp;CHAR(10)&amp;AB217,B217)</f>
        <v>NAF010</v>
      </c>
      <c r="BC217" s="16" t="n">
        <f aca="false">IF(C217&lt;&gt;AC217,C217&amp;CHAR(10)&amp;AC217,C217)</f>
        <v>6110</v>
      </c>
      <c r="BD217" s="16" t="str">
        <f aca="false">IF(D217&lt;&gt;AD217,D217&amp;CHAR(10)&amp;AD217,D217)</f>
        <v>Automotive Technology</v>
      </c>
      <c r="BE217" s="16" t="str">
        <f aca="false">IF(E217&lt;&gt;AE217,E217&amp;CHAR(10)&amp;AE217,E217)</f>
        <v>Instructor</v>
      </c>
      <c r="BF217" s="16" t="str">
        <f aca="false">IF(F217&lt;&gt;AF217,F217&amp;CHAR(10)&amp;AF217,F217)</f>
        <v>**Vacant-Cejoco, J.</v>
      </c>
      <c r="BG217" s="13" t="str">
        <f aca="false">IF(G217&lt;&gt;AG217,TEXT(G217,"MM/DD/YY")&amp;CHAR(10)&amp;TEXT(AG217,"MM/DD/YY"),G217)</f>
        <v>-</v>
      </c>
      <c r="BH217" s="17" t="str">
        <f aca="false">IF(H217&lt;&gt;AH217,H217&amp;CHAR(10)&amp;AH217,H217)</f>
        <v>J-10-a</v>
      </c>
      <c r="BI217" s="13" t="str">
        <f aca="false">IF(I217&lt;&gt;AI217,TEXT(I217,"MM/DD/YY")&amp;CHAR(10)&amp;TEXT(AI217,"MM/DD/YY"),I217)</f>
        <v>-</v>
      </c>
      <c r="BJ217" s="18" t="n">
        <f aca="false">IF(J217&lt;&gt;AJ217,TEXT(J217,"$###,###")&amp;CHAR(10)&amp;TEXT(AJ217,"$###,###"),J217)</f>
        <v>61555</v>
      </c>
      <c r="BK217" s="18" t="n">
        <f aca="false">IF(K217&lt;&gt;AK217,TEXT(K217,"$###,###")&amp;CHAR(10)&amp;TEXT(AK217,"$###,###"),K217)</f>
        <v>18116</v>
      </c>
      <c r="BL217" s="18" t="n">
        <f aca="false">IF(AND(L217&lt;&gt;"-",L217&lt;&gt;AL217),TEXT(L217,"$###,##0")&amp;CHAR(10)&amp;TEXT(AL217,"$###,##0"),L217)</f>
        <v>0</v>
      </c>
      <c r="BM217" s="18" t="n">
        <f aca="false">IF(M217&lt;&gt;AM217,TEXT(M217,"$###,###")&amp;CHAR(10)&amp;TEXT(AM217,"$###,###"),M217)</f>
        <v>893</v>
      </c>
      <c r="BN217" s="18" t="n">
        <f aca="false">IF(AND(N217&lt;&gt;"-",N217&lt;&gt;AN217),TEXT(N217,"$###,##0")&amp;CHAR(10)&amp;TEXT(AN217,"$###,##0"),N217)</f>
        <v>187</v>
      </c>
      <c r="BO217" s="18" t="n">
        <f aca="false">IF(AND(O217&lt;&gt;"-",O217&lt;&gt;AO217),TEXT(O217,"$###,##0")&amp;CHAR(10)&amp;TEXT(AO217,"$###,##0"),O217)</f>
        <v>9339</v>
      </c>
      <c r="BP217" s="18" t="n">
        <f aca="false">IF(AND(P217&lt;&gt;"-",P217&lt;&gt;AP217),TEXT(P217,"$###,##0")&amp;CHAR(10)&amp;TEXT(AP217,"$###,##0"),P217)</f>
        <v>530</v>
      </c>
      <c r="BQ217" s="17" t="n">
        <f aca="false">IF(Q217&lt;&gt;AQ217,Q217&amp;CHAR(10)&amp;AQ217,Q217)</f>
        <v>26</v>
      </c>
      <c r="BR217" s="18" t="n">
        <f aca="false">IF(R217&lt;&gt;AR217,TEXT(R217,"$###,###")&amp;CHAR(10)&amp;TEXT(AR217,"$###,###"),R217)</f>
        <v>29064</v>
      </c>
      <c r="BS217" s="18" t="n">
        <f aca="false">IF(S217&lt;&gt;AS217,TEXT(S217,"$###,###")&amp;CHAR(10)&amp;TEXT(AS217,"$###,###"),S217)</f>
        <v>90619</v>
      </c>
    </row>
    <row r="218" customFormat="false" ht="23.85" hidden="false" customHeight="false" outlineLevel="0" collapsed="false">
      <c r="A218" s="10" t="n">
        <v>211</v>
      </c>
      <c r="B218" s="11" t="s">
        <v>772</v>
      </c>
      <c r="C218" s="11" t="n">
        <v>6000</v>
      </c>
      <c r="D218" s="12" t="s">
        <v>169</v>
      </c>
      <c r="E218" s="12" t="s">
        <v>220</v>
      </c>
      <c r="F218" s="12" t="s">
        <v>773</v>
      </c>
      <c r="G218" s="13" t="s">
        <v>66</v>
      </c>
      <c r="H218" s="11" t="s">
        <v>261</v>
      </c>
      <c r="I218" s="13" t="s">
        <v>66</v>
      </c>
      <c r="J218" s="14" t="n">
        <v>50446</v>
      </c>
      <c r="K218" s="14" t="n">
        <v>14846</v>
      </c>
      <c r="L218" s="14" t="n">
        <v>0</v>
      </c>
      <c r="M218" s="14" t="n">
        <v>731</v>
      </c>
      <c r="N218" s="14" t="n">
        <v>187</v>
      </c>
      <c r="O218" s="14" t="n">
        <v>0</v>
      </c>
      <c r="P218" s="14" t="n">
        <v>0</v>
      </c>
      <c r="Q218" s="11" t="n">
        <v>26</v>
      </c>
      <c r="R218" s="14" t="n">
        <v>15765</v>
      </c>
      <c r="S218" s="14" t="n">
        <v>66211</v>
      </c>
      <c r="X218" s="0" t="str">
        <f aca="false">B218</f>
        <v>NAF012</v>
      </c>
      <c r="Y218" s="15" t="n">
        <f aca="false">(B218=AB218)</f>
        <v>1</v>
      </c>
      <c r="AA218" s="12" t="n">
        <v>211</v>
      </c>
      <c r="AB218" s="11" t="s">
        <v>772</v>
      </c>
      <c r="AC218" s="11" t="n">
        <v>6000</v>
      </c>
      <c r="AD218" s="12" t="s">
        <v>169</v>
      </c>
      <c r="AE218" s="12" t="s">
        <v>220</v>
      </c>
      <c r="AF218" s="12" t="s">
        <v>182</v>
      </c>
      <c r="AG218" s="13" t="n">
        <v>40518</v>
      </c>
      <c r="AH218" s="11" t="s">
        <v>261</v>
      </c>
      <c r="AI218" s="13" t="n">
        <v>45449</v>
      </c>
      <c r="AJ218" s="14" t="n">
        <v>50446</v>
      </c>
      <c r="AK218" s="14" t="n">
        <v>14846</v>
      </c>
      <c r="AL218" s="14" t="n">
        <v>0</v>
      </c>
      <c r="AM218" s="14" t="n">
        <v>731</v>
      </c>
      <c r="AN218" s="14" t="n">
        <v>187</v>
      </c>
      <c r="AO218" s="14" t="n">
        <v>0</v>
      </c>
      <c r="AP218" s="14" t="n">
        <v>0</v>
      </c>
      <c r="AQ218" s="11" t="n">
        <v>26</v>
      </c>
      <c r="AR218" s="14" t="n">
        <v>15765</v>
      </c>
      <c r="AS218" s="14" t="n">
        <v>66211</v>
      </c>
      <c r="BA218" s="16" t="str">
        <f aca="false">IF(A248&lt;&gt;AA221,A248&amp;"/"&amp;AA221,A248)</f>
        <v>1/221</v>
      </c>
      <c r="BB218" s="16" t="str">
        <f aca="false">IF(B218&lt;&gt;AB218,B218&amp;CHAR(10)&amp;AB218,B218)</f>
        <v>NAF012</v>
      </c>
      <c r="BC218" s="16" t="n">
        <f aca="false">IF(C218&lt;&gt;AC218,C218&amp;CHAR(10)&amp;AC218,C218)</f>
        <v>6000</v>
      </c>
      <c r="BD218" s="16" t="str">
        <f aca="false">IF(D218&lt;&gt;AD218,D218&amp;CHAR(10)&amp;AD218,D218)</f>
        <v>Dean's Office - TPS</v>
      </c>
      <c r="BE218" s="16" t="str">
        <f aca="false">IF(E218&lt;&gt;AE218,E218&amp;CHAR(10)&amp;AE218,E218)</f>
        <v>Administrative Assistant</v>
      </c>
      <c r="BF218" s="16" t="str">
        <f aca="false">IF(F218&lt;&gt;AF218,F218&amp;CHAR(10)&amp;AF218,F218)</f>
        <v>**Vacant-Hiura, T.
Hiura, Tamara Therese T.</v>
      </c>
      <c r="BG218" s="13" t="str">
        <f aca="false">IF(G218&lt;&gt;AG218,TEXT(G218,"MM/DD/YY")&amp;CHAR(10)&amp;TEXT(AG218,"MM/DD/YY"),G218)</f>
        <v>-
12/06/10</v>
      </c>
      <c r="BH218" s="17" t="str">
        <f aca="false">IF(H218&lt;&gt;AH218,H218&amp;CHAR(10)&amp;AH218,H218)</f>
        <v>J-9</v>
      </c>
      <c r="BI218" s="13" t="str">
        <f aca="false">IF(I218&lt;&gt;AI218,TEXT(I218,"MM/DD/YY")&amp;CHAR(10)&amp;TEXT(AI218,"MM/DD/YY"),I218)</f>
        <v>-
06/06/24</v>
      </c>
      <c r="BJ218" s="18" t="n">
        <f aca="false">IF(J218&lt;&gt;AJ218,TEXT(J218,"$###,###")&amp;CHAR(10)&amp;TEXT(AJ218,"$###,###"),J218)</f>
        <v>50446</v>
      </c>
      <c r="BK218" s="18" t="n">
        <f aca="false">IF(K218&lt;&gt;AK218,TEXT(K218,"$###,###")&amp;CHAR(10)&amp;TEXT(AK218,"$###,###"),K218)</f>
        <v>14846</v>
      </c>
      <c r="BL218" s="18" t="n">
        <f aca="false">IF(AND(L218&lt;&gt;"-",L218&lt;&gt;AL218),TEXT(L218,"$###,##0")&amp;CHAR(10)&amp;TEXT(AL218,"$###,##0"),L218)</f>
        <v>0</v>
      </c>
      <c r="BM218" s="18" t="n">
        <f aca="false">IF(M218&lt;&gt;AM218,TEXT(M218,"$###,###")&amp;CHAR(10)&amp;TEXT(AM218,"$###,###"),M218)</f>
        <v>731</v>
      </c>
      <c r="BN218" s="18" t="n">
        <f aca="false">IF(AND(N218&lt;&gt;"-",N218&lt;&gt;AN218),TEXT(N218,"$###,##0")&amp;CHAR(10)&amp;TEXT(AN218,"$###,##0"),N218)</f>
        <v>187</v>
      </c>
      <c r="BO218" s="18" t="n">
        <f aca="false">IF(AND(O218&lt;&gt;"-",O218&lt;&gt;AO218),TEXT(O218,"$###,##0")&amp;CHAR(10)&amp;TEXT(AO218,"$###,##0"),O218)</f>
        <v>0</v>
      </c>
      <c r="BP218" s="18" t="n">
        <f aca="false">IF(AND(P218&lt;&gt;"-",P218&lt;&gt;AP218),TEXT(P218,"$###,##0")&amp;CHAR(10)&amp;TEXT(AP218,"$###,##0"),P218)</f>
        <v>0</v>
      </c>
      <c r="BQ218" s="17" t="n">
        <f aca="false">IF(Q218&lt;&gt;AQ218,Q218&amp;CHAR(10)&amp;AQ218,Q218)</f>
        <v>26</v>
      </c>
      <c r="BR218" s="18" t="n">
        <f aca="false">IF(R218&lt;&gt;AR218,TEXT(R218,"$###,###")&amp;CHAR(10)&amp;TEXT(AR218,"$###,###"),R218)</f>
        <v>15765</v>
      </c>
      <c r="BS218" s="18" t="n">
        <f aca="false">IF(S218&lt;&gt;AS218,TEXT(S218,"$###,###")&amp;CHAR(10)&amp;TEXT(AS218,"$###,###"),S218)</f>
        <v>66211</v>
      </c>
    </row>
    <row r="219" customFormat="false" ht="12.8" hidden="false" customHeight="false" outlineLevel="0" collapsed="false">
      <c r="A219" s="10" t="n">
        <v>230</v>
      </c>
      <c r="B219" s="11" t="s">
        <v>774</v>
      </c>
      <c r="C219" s="11" t="n">
        <v>5050</v>
      </c>
      <c r="D219" s="12" t="s">
        <v>160</v>
      </c>
      <c r="E219" s="12" t="s">
        <v>273</v>
      </c>
      <c r="F219" s="12" t="s">
        <v>775</v>
      </c>
      <c r="G219" s="13" t="s">
        <v>66</v>
      </c>
      <c r="H219" s="11" t="s">
        <v>594</v>
      </c>
      <c r="I219" s="13" t="s">
        <v>66</v>
      </c>
      <c r="J219" s="14" t="n">
        <v>32355</v>
      </c>
      <c r="K219" s="14" t="n">
        <v>9522</v>
      </c>
      <c r="L219" s="14" t="n">
        <v>0</v>
      </c>
      <c r="M219" s="14" t="n">
        <v>469</v>
      </c>
      <c r="N219" s="14" t="n">
        <v>0</v>
      </c>
      <c r="O219" s="14" t="n">
        <v>9339</v>
      </c>
      <c r="P219" s="14" t="n">
        <v>530</v>
      </c>
      <c r="Q219" s="11" t="n">
        <v>26</v>
      </c>
      <c r="R219" s="14" t="n">
        <v>19860</v>
      </c>
      <c r="S219" s="14" t="n">
        <v>52215</v>
      </c>
      <c r="X219" s="0" t="str">
        <f aca="false">B219</f>
        <v>NAF013</v>
      </c>
      <c r="Y219" s="15" t="n">
        <f aca="false">(B219=AB219)</f>
        <v>1</v>
      </c>
      <c r="AA219" s="12" t="n">
        <v>229</v>
      </c>
      <c r="AB219" s="11" t="s">
        <v>774</v>
      </c>
      <c r="AC219" s="11" t="n">
        <v>5050</v>
      </c>
      <c r="AD219" s="12" t="s">
        <v>160</v>
      </c>
      <c r="AE219" s="12" t="s">
        <v>273</v>
      </c>
      <c r="AF219" s="12" t="s">
        <v>775</v>
      </c>
      <c r="AG219" s="13" t="s">
        <v>66</v>
      </c>
      <c r="AH219" s="11" t="s">
        <v>594</v>
      </c>
      <c r="AI219" s="13" t="s">
        <v>66</v>
      </c>
      <c r="AJ219" s="14" t="n">
        <v>32355</v>
      </c>
      <c r="AK219" s="14" t="n">
        <v>9522</v>
      </c>
      <c r="AL219" s="14" t="n">
        <v>0</v>
      </c>
      <c r="AM219" s="14" t="n">
        <v>469</v>
      </c>
      <c r="AN219" s="14" t="n">
        <v>0</v>
      </c>
      <c r="AO219" s="14" t="n">
        <v>9339</v>
      </c>
      <c r="AP219" s="14" t="n">
        <v>530</v>
      </c>
      <c r="AQ219" s="11" t="n">
        <v>26</v>
      </c>
      <c r="AR219" s="14" t="n">
        <v>19860</v>
      </c>
      <c r="AS219" s="14" t="n">
        <v>52215</v>
      </c>
      <c r="BA219" s="16" t="str">
        <f aca="false">IF(A249&lt;&gt;AA222,A249&amp;"/"&amp;AA222,A249)</f>
        <v>2/218</v>
      </c>
      <c r="BB219" s="16" t="str">
        <f aca="false">IF(B219&lt;&gt;AB219,B219&amp;CHAR(10)&amp;AB219,B219)</f>
        <v>NAF013</v>
      </c>
      <c r="BC219" s="16" t="n">
        <f aca="false">IF(C219&lt;&gt;AC219,C219&amp;CHAR(10)&amp;AC219,C219)</f>
        <v>5050</v>
      </c>
      <c r="BD219" s="16" t="str">
        <f aca="false">IF(D219&lt;&gt;AD219,D219&amp;CHAR(10)&amp;AD219,D219)</f>
        <v>Continuing Education</v>
      </c>
      <c r="BE219" s="16" t="str">
        <f aca="false">IF(E219&lt;&gt;AE219,E219&amp;CHAR(10)&amp;AE219,E219)</f>
        <v>Test Examiner</v>
      </c>
      <c r="BF219" s="16" t="str">
        <f aca="false">IF(F219&lt;&gt;AF219,F219&amp;CHAR(10)&amp;AF219,F219)</f>
        <v>**Vacant-Castro, A.</v>
      </c>
      <c r="BG219" s="13" t="str">
        <f aca="false">IF(G219&lt;&gt;AG219,TEXT(G219,"MM/DD/YY")&amp;CHAR(10)&amp;TEXT(AG219,"MM/DD/YY"),G219)</f>
        <v>-</v>
      </c>
      <c r="BH219" s="17" t="str">
        <f aca="false">IF(H219&lt;&gt;AH219,H219&amp;CHAR(10)&amp;AH219,H219)</f>
        <v>H-1</v>
      </c>
      <c r="BI219" s="13" t="str">
        <f aca="false">IF(I219&lt;&gt;AI219,TEXT(I219,"MM/DD/YY")&amp;CHAR(10)&amp;TEXT(AI219,"MM/DD/YY"),I219)</f>
        <v>-</v>
      </c>
      <c r="BJ219" s="18" t="n">
        <f aca="false">IF(J219&lt;&gt;AJ219,TEXT(J219,"$###,###")&amp;CHAR(10)&amp;TEXT(AJ219,"$###,###"),J219)</f>
        <v>32355</v>
      </c>
      <c r="BK219" s="18" t="n">
        <f aca="false">IF(K219&lt;&gt;AK219,TEXT(K219,"$###,###")&amp;CHAR(10)&amp;TEXT(AK219,"$###,###"),K219)</f>
        <v>9522</v>
      </c>
      <c r="BL219" s="18" t="n">
        <f aca="false">IF(AND(L219&lt;&gt;"-",L219&lt;&gt;AL219),TEXT(L219,"$###,##0")&amp;CHAR(10)&amp;TEXT(AL219,"$###,##0"),L219)</f>
        <v>0</v>
      </c>
      <c r="BM219" s="18" t="n">
        <f aca="false">IF(M219&lt;&gt;AM219,TEXT(M219,"$###,###")&amp;CHAR(10)&amp;TEXT(AM219,"$###,###"),M219)</f>
        <v>469</v>
      </c>
      <c r="BN219" s="18" t="n">
        <f aca="false">IF(AND(N219&lt;&gt;"-",N219&lt;&gt;AN219),TEXT(N219,"$###,##0")&amp;CHAR(10)&amp;TEXT(AN219,"$###,##0"),N219)</f>
        <v>0</v>
      </c>
      <c r="BO219" s="18" t="n">
        <f aca="false">IF(AND(O219&lt;&gt;"-",O219&lt;&gt;AO219),TEXT(O219,"$###,##0")&amp;CHAR(10)&amp;TEXT(AO219,"$###,##0"),O219)</f>
        <v>9339</v>
      </c>
      <c r="BP219" s="18" t="n">
        <f aca="false">IF(AND(P219&lt;&gt;"-",P219&lt;&gt;AP219),TEXT(P219,"$###,##0")&amp;CHAR(10)&amp;TEXT(AP219,"$###,##0"),P219)</f>
        <v>530</v>
      </c>
      <c r="BQ219" s="17" t="n">
        <f aca="false">IF(Q219&lt;&gt;AQ219,Q219&amp;CHAR(10)&amp;AQ219,Q219)</f>
        <v>26</v>
      </c>
      <c r="BR219" s="18" t="n">
        <f aca="false">IF(R219&lt;&gt;AR219,TEXT(R219,"$###,###")&amp;CHAR(10)&amp;TEXT(AR219,"$###,###"),R219)</f>
        <v>19860</v>
      </c>
      <c r="BS219" s="18" t="n">
        <f aca="false">IF(S219&lt;&gt;AS219,TEXT(S219,"$###,###")&amp;CHAR(10)&amp;TEXT(AS219,"$###,###"),S219)</f>
        <v>52215</v>
      </c>
    </row>
    <row r="220" customFormat="false" ht="23.85" hidden="false" customHeight="false" outlineLevel="0" collapsed="false">
      <c r="A220" s="10" t="n">
        <v>206</v>
      </c>
      <c r="B220" s="11" t="s">
        <v>776</v>
      </c>
      <c r="C220" s="11" t="n">
        <v>3020</v>
      </c>
      <c r="D220" s="12" t="s">
        <v>546</v>
      </c>
      <c r="E220" s="12" t="s">
        <v>777</v>
      </c>
      <c r="F220" s="12" t="s">
        <v>692</v>
      </c>
      <c r="G220" s="13" t="n">
        <v>45390</v>
      </c>
      <c r="H220" s="11" t="s">
        <v>594</v>
      </c>
      <c r="I220" s="13" t="n">
        <v>45755</v>
      </c>
      <c r="J220" s="14" t="n">
        <v>32355</v>
      </c>
      <c r="K220" s="14" t="n">
        <v>9522</v>
      </c>
      <c r="L220" s="14" t="n">
        <v>495</v>
      </c>
      <c r="M220" s="14" t="n">
        <v>469</v>
      </c>
      <c r="N220" s="14" t="n">
        <v>187</v>
      </c>
      <c r="O220" s="14" t="n">
        <v>3994</v>
      </c>
      <c r="P220" s="14" t="n">
        <v>298</v>
      </c>
      <c r="Q220" s="11" t="n">
        <v>26</v>
      </c>
      <c r="R220" s="14" t="n">
        <v>14965</v>
      </c>
      <c r="S220" s="14" t="n">
        <v>47320</v>
      </c>
      <c r="X220" s="0" t="str">
        <f aca="false">B220</f>
        <v>NAF014</v>
      </c>
      <c r="Y220" s="15" t="n">
        <f aca="false">(B220=AB220)</f>
        <v>1</v>
      </c>
      <c r="AA220" s="12" t="n">
        <v>206</v>
      </c>
      <c r="AB220" s="11" t="s">
        <v>776</v>
      </c>
      <c r="AC220" s="11" t="n">
        <v>3020</v>
      </c>
      <c r="AD220" s="12" t="s">
        <v>546</v>
      </c>
      <c r="AE220" s="12" t="s">
        <v>777</v>
      </c>
      <c r="AF220" s="12" t="s">
        <v>778</v>
      </c>
      <c r="AG220" s="13" t="s">
        <v>66</v>
      </c>
      <c r="AH220" s="11" t="s">
        <v>621</v>
      </c>
      <c r="AI220" s="13" t="s">
        <v>66</v>
      </c>
      <c r="AJ220" s="14" t="n">
        <v>34853</v>
      </c>
      <c r="AK220" s="14" t="n">
        <v>10257</v>
      </c>
      <c r="AL220" s="14" t="n">
        <v>495</v>
      </c>
      <c r="AM220" s="14" t="n">
        <v>505</v>
      </c>
      <c r="AN220" s="14" t="n">
        <v>187</v>
      </c>
      <c r="AO220" s="14" t="n">
        <v>5709</v>
      </c>
      <c r="AP220" s="14" t="n">
        <v>328</v>
      </c>
      <c r="AQ220" s="11" t="n">
        <v>26</v>
      </c>
      <c r="AR220" s="14" t="n">
        <v>17482</v>
      </c>
      <c r="AS220" s="14" t="n">
        <v>52335</v>
      </c>
      <c r="BA220" s="16" t="str">
        <f aca="false">IF(A250&lt;&gt;AA223,A250&amp;"/"&amp;AA223,A250)</f>
        <v>3/203</v>
      </c>
      <c r="BB220" s="16" t="str">
        <f aca="false">IF(B220&lt;&gt;AB220,B220&amp;CHAR(10)&amp;AB220,B220)</f>
        <v>NAF014</v>
      </c>
      <c r="BC220" s="16" t="n">
        <f aca="false">IF(C220&lt;&gt;AC220,C220&amp;CHAR(10)&amp;AC220,C220)</f>
        <v>3020</v>
      </c>
      <c r="BD220" s="16" t="str">
        <f aca="false">IF(D220&lt;&gt;AD220,D220&amp;CHAR(10)&amp;AD220,D220)</f>
        <v>Management Information Systems</v>
      </c>
      <c r="BE220" s="16" t="str">
        <f aca="false">IF(E220&lt;&gt;AE220,E220&amp;CHAR(10)&amp;AE220,E220)</f>
        <v>Computer Technician I</v>
      </c>
      <c r="BF220" s="16" t="str">
        <f aca="false">IF(F220&lt;&gt;AF220,F220&amp;CHAR(10)&amp;AF220,F220)</f>
        <v>Baguinon, Allan D.
**Vacant-Banu, A.</v>
      </c>
      <c r="BG220" s="13" t="str">
        <f aca="false">IF(G220&lt;&gt;AG220,TEXT(G220,"MM/DD/YY")&amp;CHAR(10)&amp;TEXT(AG220,"MM/DD/YY"),G220)</f>
        <v>04/08/24
-</v>
      </c>
      <c r="BH220" s="17" t="str">
        <f aca="false">IF(H220&lt;&gt;AH220,H220&amp;CHAR(10)&amp;AH220,H220)</f>
        <v>H-1
H-3</v>
      </c>
      <c r="BI220" s="13" t="str">
        <f aca="false">IF(I220&lt;&gt;AI220,TEXT(I220,"MM/DD/YY")&amp;CHAR(10)&amp;TEXT(AI220,"MM/DD/YY"),I220)</f>
        <v>04/08/25
-</v>
      </c>
      <c r="BJ220" s="18" t="str">
        <f aca="false">IF(J220&lt;&gt;AJ220,TEXT(J220,"$###,###")&amp;CHAR(10)&amp;TEXT(AJ220,"$###,###"),J220)</f>
        <v>$32,355
$34,853</v>
      </c>
      <c r="BK220" s="18" t="str">
        <f aca="false">IF(K220&lt;&gt;AK220,TEXT(K220,"$###,###")&amp;CHAR(10)&amp;TEXT(AK220,"$###,###"),K220)</f>
        <v>$9,522
$10,257</v>
      </c>
      <c r="BL220" s="18" t="n">
        <f aca="false">IF(AND(L220&lt;&gt;"-",L220&lt;&gt;AL220),TEXT(L220,"$###,##0")&amp;CHAR(10)&amp;TEXT(AL220,"$###,##0"),L220)</f>
        <v>495</v>
      </c>
      <c r="BM220" s="18" t="str">
        <f aca="false">IF(M220&lt;&gt;AM220,TEXT(M220,"$###,###")&amp;CHAR(10)&amp;TEXT(AM220,"$###,###"),M220)</f>
        <v>$469
$505</v>
      </c>
      <c r="BN220" s="18" t="n">
        <f aca="false">IF(AND(N220&lt;&gt;"-",N220&lt;&gt;AN220),TEXT(N220,"$###,##0")&amp;CHAR(10)&amp;TEXT(AN220,"$###,##0"),N220)</f>
        <v>187</v>
      </c>
      <c r="BO220" s="18" t="str">
        <f aca="false">IF(AND(O220&lt;&gt;"-",O220&lt;&gt;AO220),TEXT(O220,"$###,##0")&amp;CHAR(10)&amp;TEXT(AO220,"$###,##0"),O220)</f>
        <v>$3,994
$5,709</v>
      </c>
      <c r="BP220" s="18" t="str">
        <f aca="false">IF(AND(P220&lt;&gt;"-",P220&lt;&gt;AP220),TEXT(P220,"$###,##0")&amp;CHAR(10)&amp;TEXT(AP220,"$###,##0"),P220)</f>
        <v>$298
$328</v>
      </c>
      <c r="BQ220" s="17" t="n">
        <f aca="false">IF(Q220&lt;&gt;AQ220,Q220&amp;CHAR(10)&amp;AQ220,Q220)</f>
        <v>26</v>
      </c>
      <c r="BR220" s="18" t="str">
        <f aca="false">IF(R220&lt;&gt;AR220,TEXT(R220,"$###,###")&amp;CHAR(10)&amp;TEXT(AR220,"$###,###"),R220)</f>
        <v>$14,965
$17,482</v>
      </c>
      <c r="BS220" s="18" t="str">
        <f aca="false">IF(S220&lt;&gt;AS220,TEXT(S220,"$###,###")&amp;CHAR(10)&amp;TEXT(AS220,"$###,###"),S220)</f>
        <v>$47,320
$52,335</v>
      </c>
    </row>
    <row r="221" customFormat="false" ht="12.8" hidden="false" customHeight="false" outlineLevel="0" collapsed="false">
      <c r="A221" s="10" t="n">
        <v>221</v>
      </c>
      <c r="B221" s="11" t="s">
        <v>779</v>
      </c>
      <c r="C221" s="11" t="n">
        <v>7550</v>
      </c>
      <c r="D221" s="12" t="s">
        <v>100</v>
      </c>
      <c r="E221" s="12" t="s">
        <v>54</v>
      </c>
      <c r="F221" s="12" t="s">
        <v>780</v>
      </c>
      <c r="G221" s="13" t="n">
        <v>45152</v>
      </c>
      <c r="H221" s="11" t="s">
        <v>485</v>
      </c>
      <c r="I221" s="13" t="n">
        <v>45505</v>
      </c>
      <c r="J221" s="14" t="n">
        <v>43887</v>
      </c>
      <c r="K221" s="14" t="n">
        <v>12916</v>
      </c>
      <c r="L221" s="14" t="n">
        <v>495</v>
      </c>
      <c r="M221" s="14" t="n">
        <v>636</v>
      </c>
      <c r="N221" s="14" t="n">
        <v>187</v>
      </c>
      <c r="O221" s="14" t="n">
        <v>9339</v>
      </c>
      <c r="P221" s="14" t="n">
        <v>0</v>
      </c>
      <c r="Q221" s="11" t="n">
        <v>26</v>
      </c>
      <c r="R221" s="14" t="n">
        <v>23574</v>
      </c>
      <c r="S221" s="14" t="n">
        <v>67461</v>
      </c>
      <c r="X221" s="0" t="str">
        <f aca="false">B221</f>
        <v>NAF020</v>
      </c>
      <c r="Y221" s="15" t="n">
        <f aca="false">(B221=AB221)</f>
        <v>1</v>
      </c>
      <c r="AA221" s="12" t="n">
        <v>221</v>
      </c>
      <c r="AB221" s="11" t="s">
        <v>779</v>
      </c>
      <c r="AC221" s="11" t="n">
        <v>7550</v>
      </c>
      <c r="AD221" s="12" t="s">
        <v>100</v>
      </c>
      <c r="AE221" s="12" t="s">
        <v>54</v>
      </c>
      <c r="AF221" s="12" t="s">
        <v>780</v>
      </c>
      <c r="AG221" s="13" t="n">
        <v>45152</v>
      </c>
      <c r="AH221" s="11" t="s">
        <v>485</v>
      </c>
      <c r="AI221" s="13" t="n">
        <v>45505</v>
      </c>
      <c r="AJ221" s="14" t="n">
        <v>43887</v>
      </c>
      <c r="AK221" s="14" t="n">
        <v>12916</v>
      </c>
      <c r="AL221" s="14" t="n">
        <v>495</v>
      </c>
      <c r="AM221" s="14" t="n">
        <v>636</v>
      </c>
      <c r="AN221" s="14" t="n">
        <v>187</v>
      </c>
      <c r="AO221" s="14" t="n">
        <v>9339</v>
      </c>
      <c r="AP221" s="14" t="n">
        <v>0</v>
      </c>
      <c r="AQ221" s="11" t="n">
        <v>26</v>
      </c>
      <c r="AR221" s="14" t="n">
        <v>23574</v>
      </c>
      <c r="AS221" s="14" t="n">
        <v>67461</v>
      </c>
      <c r="BA221" s="16" t="str">
        <f aca="false">IF(A252&lt;&gt;AA226,A252&amp;"/"&amp;AA226,A252)</f>
        <v>12/215</v>
      </c>
      <c r="BB221" s="16" t="str">
        <f aca="false">IF(B221&lt;&gt;AB221,B221&amp;CHAR(10)&amp;AB221,B221)</f>
        <v>NAF020</v>
      </c>
      <c r="BC221" s="16" t="n">
        <f aca="false">IF(C221&lt;&gt;AC221,C221&amp;CHAR(10)&amp;AC221,C221)</f>
        <v>7550</v>
      </c>
      <c r="BD221" s="16" t="str">
        <f aca="false">IF(D221&lt;&gt;AD221,D221&amp;CHAR(10)&amp;AD221,D221)</f>
        <v>Bus and VisCom - Visual Com</v>
      </c>
      <c r="BE221" s="16" t="str">
        <f aca="false">IF(E221&lt;&gt;AE221,E221&amp;CHAR(10)&amp;AE221,E221)</f>
        <v>Instructor</v>
      </c>
      <c r="BF221" s="16" t="str">
        <f aca="false">IF(F221&lt;&gt;AF221,F221&amp;CHAR(10)&amp;AF221,F221)</f>
        <v>Lizama, Sean A.</v>
      </c>
      <c r="BG221" s="13" t="n">
        <f aca="false">IF(G221&lt;&gt;AG221,TEXT(G221,"MM/DD/YY")&amp;CHAR(10)&amp;TEXT(AG221,"MM/DD/YY"),G221)</f>
        <v>45152</v>
      </c>
      <c r="BH221" s="17" t="str">
        <f aca="false">IF(H221&lt;&gt;AH221,H221&amp;CHAR(10)&amp;AH221,H221)</f>
        <v>J-1-c</v>
      </c>
      <c r="BI221" s="13" t="n">
        <f aca="false">IF(I221&lt;&gt;AI221,TEXT(I221,"MM/DD/YY")&amp;CHAR(10)&amp;TEXT(AI221,"MM/DD/YY"),I221)</f>
        <v>45505</v>
      </c>
      <c r="BJ221" s="18" t="n">
        <f aca="false">IF(J221&lt;&gt;AJ221,TEXT(J221,"$###,###")&amp;CHAR(10)&amp;TEXT(AJ221,"$###,###"),J221)</f>
        <v>43887</v>
      </c>
      <c r="BK221" s="18" t="n">
        <f aca="false">IF(K221&lt;&gt;AK221,TEXT(K221,"$###,###")&amp;CHAR(10)&amp;TEXT(AK221,"$###,###"),K221)</f>
        <v>12916</v>
      </c>
      <c r="BL221" s="18" t="n">
        <f aca="false">IF(AND(L221&lt;&gt;"-",L221&lt;&gt;AL221),TEXT(L221,"$###,##0")&amp;CHAR(10)&amp;TEXT(AL221,"$###,##0"),L221)</f>
        <v>495</v>
      </c>
      <c r="BM221" s="18" t="n">
        <f aca="false">IF(M221&lt;&gt;AM221,TEXT(M221,"$###,###")&amp;CHAR(10)&amp;TEXT(AM221,"$###,###"),M221)</f>
        <v>636</v>
      </c>
      <c r="BN221" s="18" t="n">
        <f aca="false">IF(AND(N221&lt;&gt;"-",N221&lt;&gt;AN221),TEXT(N221,"$###,##0")&amp;CHAR(10)&amp;TEXT(AN221,"$###,##0"),N221)</f>
        <v>187</v>
      </c>
      <c r="BO221" s="18" t="n">
        <f aca="false">IF(AND(O221&lt;&gt;"-",O221&lt;&gt;AO221),TEXT(O221,"$###,##0")&amp;CHAR(10)&amp;TEXT(AO221,"$###,##0"),O221)</f>
        <v>9339</v>
      </c>
      <c r="BP221" s="18" t="n">
        <f aca="false">IF(AND(P221&lt;&gt;"-",P221&lt;&gt;AP221),TEXT(P221,"$###,##0")&amp;CHAR(10)&amp;TEXT(AP221,"$###,##0"),P221)</f>
        <v>0</v>
      </c>
      <c r="BQ221" s="17" t="n">
        <f aca="false">IF(Q221&lt;&gt;AQ221,Q221&amp;CHAR(10)&amp;AQ221,Q221)</f>
        <v>26</v>
      </c>
      <c r="BR221" s="18" t="n">
        <f aca="false">IF(R221&lt;&gt;AR221,TEXT(R221,"$###,###")&amp;CHAR(10)&amp;TEXT(AR221,"$###,###"),R221)</f>
        <v>23574</v>
      </c>
      <c r="BS221" s="18" t="n">
        <f aca="false">IF(S221&lt;&gt;AS221,TEXT(S221,"$###,###")&amp;CHAR(10)&amp;TEXT(AS221,"$###,###"),S221)</f>
        <v>67461</v>
      </c>
    </row>
    <row r="222" customFormat="false" ht="12.8" hidden="false" customHeight="false" outlineLevel="0" collapsed="false">
      <c r="A222" s="10" t="n">
        <v>218</v>
      </c>
      <c r="B222" s="11" t="s">
        <v>781</v>
      </c>
      <c r="C222" s="11" t="n">
        <v>7110</v>
      </c>
      <c r="D222" s="12" t="s">
        <v>319</v>
      </c>
      <c r="E222" s="12" t="s">
        <v>129</v>
      </c>
      <c r="F222" s="12" t="s">
        <v>782</v>
      </c>
      <c r="G222" s="13" t="n">
        <v>43682</v>
      </c>
      <c r="H222" s="11" t="s">
        <v>438</v>
      </c>
      <c r="I222" s="13" t="n">
        <v>45505</v>
      </c>
      <c r="J222" s="14" t="n">
        <v>57693</v>
      </c>
      <c r="K222" s="14" t="n">
        <v>16979</v>
      </c>
      <c r="L222" s="14" t="n">
        <v>495</v>
      </c>
      <c r="M222" s="14" t="n">
        <v>837</v>
      </c>
      <c r="N222" s="14" t="n">
        <v>187</v>
      </c>
      <c r="O222" s="14" t="n">
        <v>9595</v>
      </c>
      <c r="P222" s="14" t="n">
        <v>328</v>
      </c>
      <c r="Q222" s="11" t="n">
        <v>26</v>
      </c>
      <c r="R222" s="14" t="n">
        <v>28421</v>
      </c>
      <c r="S222" s="14" t="n">
        <v>86114</v>
      </c>
      <c r="X222" s="0" t="str">
        <f aca="false">B222</f>
        <v>NAF021</v>
      </c>
      <c r="Y222" s="15" t="n">
        <f aca="false">(B222=AB222)</f>
        <v>1</v>
      </c>
      <c r="AA222" s="12" t="n">
        <v>218</v>
      </c>
      <c r="AB222" s="11" t="s">
        <v>781</v>
      </c>
      <c r="AC222" s="11" t="n">
        <v>7110</v>
      </c>
      <c r="AD222" s="12" t="s">
        <v>319</v>
      </c>
      <c r="AE222" s="12" t="s">
        <v>129</v>
      </c>
      <c r="AF222" s="12" t="s">
        <v>782</v>
      </c>
      <c r="AG222" s="13" t="n">
        <v>43682</v>
      </c>
      <c r="AH222" s="11" t="s">
        <v>438</v>
      </c>
      <c r="AI222" s="13" t="n">
        <v>45505</v>
      </c>
      <c r="AJ222" s="14" t="n">
        <v>57693</v>
      </c>
      <c r="AK222" s="14" t="n">
        <v>16979</v>
      </c>
      <c r="AL222" s="14" t="n">
        <v>495</v>
      </c>
      <c r="AM222" s="14" t="n">
        <v>837</v>
      </c>
      <c r="AN222" s="14" t="n">
        <v>187</v>
      </c>
      <c r="AO222" s="14" t="n">
        <v>9595</v>
      </c>
      <c r="AP222" s="14" t="n">
        <v>328</v>
      </c>
      <c r="AQ222" s="11" t="n">
        <v>26</v>
      </c>
      <c r="AR222" s="14" t="n">
        <v>28421</v>
      </c>
      <c r="AS222" s="14" t="n">
        <v>86114</v>
      </c>
      <c r="BA222" s="16" t="str">
        <f aca="false">IF(A253&lt;&gt;AA227,A253&amp;"/"&amp;AA227,A253)</f>
        <v>4/214</v>
      </c>
      <c r="BB222" s="16" t="str">
        <f aca="false">IF(B222&lt;&gt;AB222,B222&amp;CHAR(10)&amp;AB222,B222)</f>
        <v>NAF021</v>
      </c>
      <c r="BC222" s="16" t="n">
        <f aca="false">IF(C222&lt;&gt;AC222,C222&amp;CHAR(10)&amp;AC222,C222)</f>
        <v>7110</v>
      </c>
      <c r="BD222" s="16" t="str">
        <f aca="false">IF(D222&lt;&gt;AD222,D222&amp;CHAR(10)&amp;AD222,D222)</f>
        <v>Math and Science - Math</v>
      </c>
      <c r="BE222" s="16" t="str">
        <f aca="false">IF(E222&lt;&gt;AE222,E222&amp;CHAR(10)&amp;AE222,E222)</f>
        <v>Assistant Professor</v>
      </c>
      <c r="BF222" s="16" t="str">
        <f aca="false">IF(F222&lt;&gt;AF222,F222&amp;CHAR(10)&amp;AF222,F222)</f>
        <v>Blas, Trisha D.</v>
      </c>
      <c r="BG222" s="13" t="n">
        <f aca="false">IF(G222&lt;&gt;AG222,TEXT(G222,"MM/DD/YY")&amp;CHAR(10)&amp;TEXT(AG222,"MM/DD/YY"),G222)</f>
        <v>43682</v>
      </c>
      <c r="BH222" s="17" t="str">
        <f aca="false">IF(H222&lt;&gt;AH222,H222&amp;CHAR(10)&amp;AH222,H222)</f>
        <v>K-5-d</v>
      </c>
      <c r="BI222" s="13" t="n">
        <f aca="false">IF(I222&lt;&gt;AI222,TEXT(I222,"MM/DD/YY")&amp;CHAR(10)&amp;TEXT(AI222,"MM/DD/YY"),I222)</f>
        <v>45505</v>
      </c>
      <c r="BJ222" s="18" t="n">
        <f aca="false">IF(J222&lt;&gt;AJ222,TEXT(J222,"$###,###")&amp;CHAR(10)&amp;TEXT(AJ222,"$###,###"),J222)</f>
        <v>57693</v>
      </c>
      <c r="BK222" s="18" t="n">
        <f aca="false">IF(K222&lt;&gt;AK222,TEXT(K222,"$###,###")&amp;CHAR(10)&amp;TEXT(AK222,"$###,###"),K222)</f>
        <v>16979</v>
      </c>
      <c r="BL222" s="18" t="n">
        <f aca="false">IF(AND(L222&lt;&gt;"-",L222&lt;&gt;AL222),TEXT(L222,"$###,##0")&amp;CHAR(10)&amp;TEXT(AL222,"$###,##0"),L222)</f>
        <v>495</v>
      </c>
      <c r="BM222" s="18" t="n">
        <f aca="false">IF(M222&lt;&gt;AM222,TEXT(M222,"$###,###")&amp;CHAR(10)&amp;TEXT(AM222,"$###,###"),M222)</f>
        <v>837</v>
      </c>
      <c r="BN222" s="18" t="n">
        <f aca="false">IF(AND(N222&lt;&gt;"-",N222&lt;&gt;AN222),TEXT(N222,"$###,##0")&amp;CHAR(10)&amp;TEXT(AN222,"$###,##0"),N222)</f>
        <v>187</v>
      </c>
      <c r="BO222" s="18" t="n">
        <f aca="false">IF(AND(O222&lt;&gt;"-",O222&lt;&gt;AO222),TEXT(O222,"$###,##0")&amp;CHAR(10)&amp;TEXT(AO222,"$###,##0"),O222)</f>
        <v>9595</v>
      </c>
      <c r="BP222" s="18" t="n">
        <f aca="false">IF(AND(P222&lt;&gt;"-",P222&lt;&gt;AP222),TEXT(P222,"$###,##0")&amp;CHAR(10)&amp;TEXT(AP222,"$###,##0"),P222)</f>
        <v>328</v>
      </c>
      <c r="BQ222" s="17" t="n">
        <f aca="false">IF(Q222&lt;&gt;AQ222,Q222&amp;CHAR(10)&amp;AQ222,Q222)</f>
        <v>26</v>
      </c>
      <c r="BR222" s="18" t="n">
        <f aca="false">IF(R222&lt;&gt;AR222,TEXT(R222,"$###,###")&amp;CHAR(10)&amp;TEXT(AR222,"$###,###"),R222)</f>
        <v>28421</v>
      </c>
      <c r="BS222" s="18" t="n">
        <f aca="false">IF(S222&lt;&gt;AS222,TEXT(S222,"$###,###")&amp;CHAR(10)&amp;TEXT(AS222,"$###,###"),S222)</f>
        <v>86114</v>
      </c>
    </row>
    <row r="223" customFormat="false" ht="23.85" hidden="false" customHeight="false" outlineLevel="0" collapsed="false">
      <c r="A223" s="10" t="n">
        <v>203</v>
      </c>
      <c r="B223" s="11" t="s">
        <v>783</v>
      </c>
      <c r="C223" s="11" t="n">
        <v>1050</v>
      </c>
      <c r="D223" s="12" t="s">
        <v>736</v>
      </c>
      <c r="E223" s="12" t="s">
        <v>184</v>
      </c>
      <c r="F223" s="12" t="s">
        <v>784</v>
      </c>
      <c r="G223" s="13" t="n">
        <v>45180</v>
      </c>
      <c r="H223" s="11" t="s">
        <v>364</v>
      </c>
      <c r="I223" s="13" t="n">
        <v>45658</v>
      </c>
      <c r="J223" s="14" t="n">
        <v>62012</v>
      </c>
      <c r="K223" s="14" t="n">
        <v>18250</v>
      </c>
      <c r="L223" s="14" t="n">
        <v>495</v>
      </c>
      <c r="M223" s="14" t="n">
        <v>899</v>
      </c>
      <c r="N223" s="14" t="n">
        <v>187</v>
      </c>
      <c r="O223" s="14" t="n">
        <v>0</v>
      </c>
      <c r="P223" s="14" t="n">
        <v>0</v>
      </c>
      <c r="Q223" s="11" t="n">
        <v>26</v>
      </c>
      <c r="R223" s="14" t="n">
        <v>19831</v>
      </c>
      <c r="S223" s="14" t="n">
        <v>81843</v>
      </c>
      <c r="X223" s="0" t="str">
        <f aca="false">B223</f>
        <v>NAF022</v>
      </c>
      <c r="Y223" s="15" t="n">
        <f aca="false">(B223=AB223)</f>
        <v>1</v>
      </c>
      <c r="AA223" s="12" t="n">
        <v>203</v>
      </c>
      <c r="AB223" s="11" t="s">
        <v>783</v>
      </c>
      <c r="AC223" s="11" t="n">
        <v>1050</v>
      </c>
      <c r="AD223" s="12" t="s">
        <v>736</v>
      </c>
      <c r="AE223" s="12" t="s">
        <v>184</v>
      </c>
      <c r="AF223" s="12" t="s">
        <v>784</v>
      </c>
      <c r="AG223" s="13" t="n">
        <v>45180</v>
      </c>
      <c r="AH223" s="11" t="s">
        <v>785</v>
      </c>
      <c r="AI223" s="13" t="n">
        <v>45292</v>
      </c>
      <c r="AJ223" s="14" t="n">
        <v>55442</v>
      </c>
      <c r="AK223" s="14" t="n">
        <v>16317</v>
      </c>
      <c r="AL223" s="14" t="n">
        <v>495</v>
      </c>
      <c r="AM223" s="14" t="n">
        <v>804</v>
      </c>
      <c r="AN223" s="14" t="n">
        <v>0</v>
      </c>
      <c r="AO223" s="14" t="n">
        <v>0</v>
      </c>
      <c r="AP223" s="14" t="n">
        <v>0</v>
      </c>
      <c r="AQ223" s="11" t="n">
        <v>26</v>
      </c>
      <c r="AR223" s="14" t="n">
        <v>17615</v>
      </c>
      <c r="AS223" s="14" t="n">
        <v>73057</v>
      </c>
      <c r="BA223" s="16" t="str">
        <f aca="false">IF(A254&lt;&gt;AA228,A254&amp;"/"&amp;AA228,A254)</f>
        <v>/225</v>
      </c>
      <c r="BB223" s="16" t="str">
        <f aca="false">IF(B223&lt;&gt;AB223,B223&amp;CHAR(10)&amp;AB223,B223)</f>
        <v>NAF022</v>
      </c>
      <c r="BC223" s="16" t="n">
        <f aca="false">IF(C223&lt;&gt;AC223,C223&amp;CHAR(10)&amp;AC223,C223)</f>
        <v>1050</v>
      </c>
      <c r="BD223" s="16" t="str">
        <f aca="false">IF(D223&lt;&gt;AD223,D223&amp;CHAR(10)&amp;AD223,D223)</f>
        <v>Alumni Relations and Fundraising</v>
      </c>
      <c r="BE223" s="16" t="str">
        <f aca="false">IF(E223&lt;&gt;AE223,E223&amp;CHAR(10)&amp;AE223,E223)</f>
        <v>Program Specialist</v>
      </c>
      <c r="BF223" s="16" t="str">
        <f aca="false">IF(F223&lt;&gt;AF223,F223&amp;CHAR(10)&amp;AF223,F223)</f>
        <v>Maloney, Patrick F.</v>
      </c>
      <c r="BG223" s="13" t="n">
        <f aca="false">IF(G223&lt;&gt;AG223,TEXT(G223,"MM/DD/YY")&amp;CHAR(10)&amp;TEXT(AG223,"MM/DD/YY"),G223)</f>
        <v>45180</v>
      </c>
      <c r="BH223" s="17" t="str">
        <f aca="false">IF(H223&lt;&gt;AH223,H223&amp;CHAR(10)&amp;AH223,H223)</f>
        <v>M-1-a
K-4-d</v>
      </c>
      <c r="BI223" s="13" t="str">
        <f aca="false">IF(I223&lt;&gt;AI223,TEXT(I223,"MM/DD/YY")&amp;CHAR(10)&amp;TEXT(AI223,"MM/DD/YY"),I223)</f>
        <v>01/01/25
01/01/24</v>
      </c>
      <c r="BJ223" s="18" t="str">
        <f aca="false">IF(J223&lt;&gt;AJ223,TEXT(J223,"$###,###")&amp;CHAR(10)&amp;TEXT(AJ223,"$###,###"),J223)</f>
        <v>$62,012
$55,442</v>
      </c>
      <c r="BK223" s="18" t="str">
        <f aca="false">IF(K223&lt;&gt;AK223,TEXT(K223,"$###,###")&amp;CHAR(10)&amp;TEXT(AK223,"$###,###"),K223)</f>
        <v>$18,250
$16,317</v>
      </c>
      <c r="BL223" s="18" t="n">
        <f aca="false">IF(AND(L223&lt;&gt;"-",L223&lt;&gt;AL223),TEXT(L223,"$###,##0")&amp;CHAR(10)&amp;TEXT(AL223,"$###,##0"),L223)</f>
        <v>495</v>
      </c>
      <c r="BM223" s="18" t="str">
        <f aca="false">IF(M223&lt;&gt;AM223,TEXT(M223,"$###,###")&amp;CHAR(10)&amp;TEXT(AM223,"$###,###"),M223)</f>
        <v>$899
$804</v>
      </c>
      <c r="BN223" s="18" t="str">
        <f aca="false">IF(AND(N223&lt;&gt;"-",N223&lt;&gt;AN223),TEXT(N223,"$###,##0")&amp;CHAR(10)&amp;TEXT(AN223,"$###,##0"),N223)</f>
        <v>$187
$0</v>
      </c>
      <c r="BO223" s="18" t="n">
        <f aca="false">IF(AND(O223&lt;&gt;"-",O223&lt;&gt;AO223),TEXT(O223,"$###,##0")&amp;CHAR(10)&amp;TEXT(AO223,"$###,##0"),O223)</f>
        <v>0</v>
      </c>
      <c r="BP223" s="18" t="n">
        <f aca="false">IF(AND(P223&lt;&gt;"-",P223&lt;&gt;AP223),TEXT(P223,"$###,##0")&amp;CHAR(10)&amp;TEXT(AP223,"$###,##0"),P223)</f>
        <v>0</v>
      </c>
      <c r="BQ223" s="17" t="n">
        <f aca="false">IF(Q223&lt;&gt;AQ223,Q223&amp;CHAR(10)&amp;AQ223,Q223)</f>
        <v>26</v>
      </c>
      <c r="BR223" s="18" t="str">
        <f aca="false">IF(R223&lt;&gt;AR223,TEXT(R223,"$###,###")&amp;CHAR(10)&amp;TEXT(AR223,"$###,###"),R223)</f>
        <v>$19,831
$17,615</v>
      </c>
      <c r="BS223" s="18" t="str">
        <f aca="false">IF(S223&lt;&gt;AS223,TEXT(S223,"$###,###")&amp;CHAR(10)&amp;TEXT(AS223,"$###,###"),S223)</f>
        <v>$81,843
$73,057</v>
      </c>
    </row>
    <row r="224" customFormat="false" ht="12.8" hidden="false" customHeight="false" outlineLevel="0" collapsed="false">
      <c r="A224" s="10" t="n">
        <v>224</v>
      </c>
      <c r="B224" s="11" t="s">
        <v>786</v>
      </c>
      <c r="C224" s="11" t="n">
        <v>7750</v>
      </c>
      <c r="D224" s="12" t="s">
        <v>124</v>
      </c>
      <c r="E224" s="12" t="s">
        <v>129</v>
      </c>
      <c r="F224" s="12" t="s">
        <v>787</v>
      </c>
      <c r="G224" s="13" t="n">
        <v>42644</v>
      </c>
      <c r="H224" s="11" t="s">
        <v>198</v>
      </c>
      <c r="I224" s="13" t="n">
        <v>45505</v>
      </c>
      <c r="J224" s="14" t="n">
        <v>61242</v>
      </c>
      <c r="K224" s="14" t="n">
        <v>18024</v>
      </c>
      <c r="L224" s="14" t="n">
        <v>495</v>
      </c>
      <c r="M224" s="14" t="n">
        <v>888</v>
      </c>
      <c r="N224" s="14" t="n">
        <v>187</v>
      </c>
      <c r="O224" s="14" t="n">
        <v>5709</v>
      </c>
      <c r="P224" s="14" t="n">
        <v>328</v>
      </c>
      <c r="Q224" s="11" t="n">
        <v>26</v>
      </c>
      <c r="R224" s="14" t="n">
        <v>25631</v>
      </c>
      <c r="S224" s="14" t="n">
        <v>86873</v>
      </c>
      <c r="X224" s="0" t="str">
        <f aca="false">B224</f>
        <v>NAF023</v>
      </c>
      <c r="Y224" s="15" t="n">
        <f aca="false">(B224=AB224)</f>
        <v>1</v>
      </c>
      <c r="AA224" s="12" t="n">
        <v>224</v>
      </c>
      <c r="AB224" s="11" t="s">
        <v>786</v>
      </c>
      <c r="AC224" s="11" t="n">
        <v>7750</v>
      </c>
      <c r="AD224" s="12" t="s">
        <v>124</v>
      </c>
      <c r="AE224" s="12" t="s">
        <v>129</v>
      </c>
      <c r="AF224" s="12" t="s">
        <v>787</v>
      </c>
      <c r="AG224" s="13" t="n">
        <v>42644</v>
      </c>
      <c r="AH224" s="11" t="s">
        <v>198</v>
      </c>
      <c r="AI224" s="13" t="n">
        <v>45505</v>
      </c>
      <c r="AJ224" s="14" t="n">
        <v>61242</v>
      </c>
      <c r="AK224" s="14" t="n">
        <v>18024</v>
      </c>
      <c r="AL224" s="14" t="n">
        <v>495</v>
      </c>
      <c r="AM224" s="14" t="n">
        <v>888</v>
      </c>
      <c r="AN224" s="14" t="n">
        <v>187</v>
      </c>
      <c r="AO224" s="14" t="n">
        <v>5709</v>
      </c>
      <c r="AP224" s="14" t="n">
        <v>328</v>
      </c>
      <c r="AQ224" s="11" t="n">
        <v>26</v>
      </c>
      <c r="AR224" s="14" t="n">
        <v>25631</v>
      </c>
      <c r="AS224" s="14" t="n">
        <v>86873</v>
      </c>
      <c r="BA224" s="16" t="str">
        <f aca="false">IF(A255&lt;&gt;AA229,A255&amp;"/"&amp;AA229,A255)</f>
        <v>/233</v>
      </c>
      <c r="BB224" s="16" t="str">
        <f aca="false">IF(B224&lt;&gt;AB224,B224&amp;CHAR(10)&amp;AB224,B224)</f>
        <v>NAF023</v>
      </c>
      <c r="BC224" s="16" t="n">
        <f aca="false">IF(C224&lt;&gt;AC224,C224&amp;CHAR(10)&amp;AC224,C224)</f>
        <v>7750</v>
      </c>
      <c r="BD224" s="16" t="str">
        <f aca="false">IF(D224&lt;&gt;AD224,D224&amp;CHAR(10)&amp;AD224,D224)</f>
        <v>English</v>
      </c>
      <c r="BE224" s="16" t="str">
        <f aca="false">IF(E224&lt;&gt;AE224,E224&amp;CHAR(10)&amp;AE224,E224)</f>
        <v>Assistant Professor</v>
      </c>
      <c r="BF224" s="16" t="str">
        <f aca="false">IF(F224&lt;&gt;AF224,F224&amp;CHAR(10)&amp;AF224,F224)</f>
        <v>Cundiff, Tressa R.</v>
      </c>
      <c r="BG224" s="13" t="n">
        <f aca="false">IF(G224&lt;&gt;AG224,TEXT(G224,"MM/DD/YY")&amp;CHAR(10)&amp;TEXT(AG224,"MM/DD/YY"),G224)</f>
        <v>42644</v>
      </c>
      <c r="BH224" s="17" t="str">
        <f aca="false">IF(H224&lt;&gt;AH224,H224&amp;CHAR(10)&amp;AH224,H224)</f>
        <v>K-7-b</v>
      </c>
      <c r="BI224" s="13" t="n">
        <f aca="false">IF(I224&lt;&gt;AI224,TEXT(I224,"MM/DD/YY")&amp;CHAR(10)&amp;TEXT(AI224,"MM/DD/YY"),I224)</f>
        <v>45505</v>
      </c>
      <c r="BJ224" s="18" t="n">
        <f aca="false">IF(J224&lt;&gt;AJ224,TEXT(J224,"$###,###")&amp;CHAR(10)&amp;TEXT(AJ224,"$###,###"),J224)</f>
        <v>61242</v>
      </c>
      <c r="BK224" s="18" t="n">
        <f aca="false">IF(K224&lt;&gt;AK224,TEXT(K224,"$###,###")&amp;CHAR(10)&amp;TEXT(AK224,"$###,###"),K224)</f>
        <v>18024</v>
      </c>
      <c r="BL224" s="18" t="n">
        <f aca="false">IF(AND(L224&lt;&gt;"-",L224&lt;&gt;AL224),TEXT(L224,"$###,##0")&amp;CHAR(10)&amp;TEXT(AL224,"$###,##0"),L224)</f>
        <v>495</v>
      </c>
      <c r="BM224" s="18" t="n">
        <f aca="false">IF(M224&lt;&gt;AM224,TEXT(M224,"$###,###")&amp;CHAR(10)&amp;TEXT(AM224,"$###,###"),M224)</f>
        <v>888</v>
      </c>
      <c r="BN224" s="18" t="n">
        <f aca="false">IF(AND(N224&lt;&gt;"-",N224&lt;&gt;AN224),TEXT(N224,"$###,##0")&amp;CHAR(10)&amp;TEXT(AN224,"$###,##0"),N224)</f>
        <v>187</v>
      </c>
      <c r="BO224" s="18" t="n">
        <f aca="false">IF(AND(O224&lt;&gt;"-",O224&lt;&gt;AO224),TEXT(O224,"$###,##0")&amp;CHAR(10)&amp;TEXT(AO224,"$###,##0"),O224)</f>
        <v>5709</v>
      </c>
      <c r="BP224" s="18" t="n">
        <f aca="false">IF(AND(P224&lt;&gt;"-",P224&lt;&gt;AP224),TEXT(P224,"$###,##0")&amp;CHAR(10)&amp;TEXT(AP224,"$###,##0"),P224)</f>
        <v>328</v>
      </c>
      <c r="BQ224" s="17" t="n">
        <f aca="false">IF(Q224&lt;&gt;AQ224,Q224&amp;CHAR(10)&amp;AQ224,Q224)</f>
        <v>26</v>
      </c>
      <c r="BR224" s="18" t="n">
        <f aca="false">IF(R224&lt;&gt;AR224,TEXT(R224,"$###,###")&amp;CHAR(10)&amp;TEXT(AR224,"$###,###"),R224)</f>
        <v>25631</v>
      </c>
      <c r="BS224" s="18" t="n">
        <f aca="false">IF(S224&lt;&gt;AS224,TEXT(S224,"$###,###")&amp;CHAR(10)&amp;TEXT(AS224,"$###,###"),S224)</f>
        <v>86873</v>
      </c>
    </row>
    <row r="225" customFormat="false" ht="23.85" hidden="false" customHeight="false" outlineLevel="0" collapsed="false">
      <c r="A225" s="10" t="n">
        <v>219</v>
      </c>
      <c r="B225" s="11" t="s">
        <v>788</v>
      </c>
      <c r="C225" s="11" t="n">
        <v>7110</v>
      </c>
      <c r="D225" s="12" t="s">
        <v>319</v>
      </c>
      <c r="E225" s="12" t="s">
        <v>54</v>
      </c>
      <c r="F225" s="12" t="s">
        <v>789</v>
      </c>
      <c r="G225" s="13" t="n">
        <v>45152</v>
      </c>
      <c r="H225" s="11" t="s">
        <v>105</v>
      </c>
      <c r="I225" s="13" t="n">
        <v>45870</v>
      </c>
      <c r="J225" s="14" t="n">
        <v>43022</v>
      </c>
      <c r="K225" s="14" t="n">
        <v>12661</v>
      </c>
      <c r="L225" s="14" t="n">
        <v>0</v>
      </c>
      <c r="M225" s="14" t="n">
        <v>624</v>
      </c>
      <c r="N225" s="14" t="n">
        <v>187</v>
      </c>
      <c r="O225" s="14" t="n">
        <v>6116</v>
      </c>
      <c r="P225" s="14" t="n">
        <v>298</v>
      </c>
      <c r="Q225" s="11" t="n">
        <v>26</v>
      </c>
      <c r="R225" s="14" t="n">
        <v>19886</v>
      </c>
      <c r="S225" s="14" t="n">
        <v>62908</v>
      </c>
      <c r="X225" s="0" t="str">
        <f aca="false">B225</f>
        <v>NAF024</v>
      </c>
      <c r="Y225" s="15" t="n">
        <f aca="false">(B225=AB225)</f>
        <v>1</v>
      </c>
      <c r="AA225" s="12" t="n">
        <v>219</v>
      </c>
      <c r="AB225" s="11" t="s">
        <v>788</v>
      </c>
      <c r="AC225" s="11" t="n">
        <v>7110</v>
      </c>
      <c r="AD225" s="12" t="s">
        <v>319</v>
      </c>
      <c r="AE225" s="12" t="s">
        <v>54</v>
      </c>
      <c r="AF225" s="12" t="s">
        <v>789</v>
      </c>
      <c r="AG225" s="13" t="n">
        <v>45152</v>
      </c>
      <c r="AH225" s="11" t="s">
        <v>105</v>
      </c>
      <c r="AI225" s="13" t="n">
        <v>45870</v>
      </c>
      <c r="AJ225" s="14" t="n">
        <v>43022</v>
      </c>
      <c r="AK225" s="14" t="n">
        <v>12661</v>
      </c>
      <c r="AL225" s="14" t="n">
        <v>495</v>
      </c>
      <c r="AM225" s="14" t="n">
        <v>624</v>
      </c>
      <c r="AN225" s="14" t="n">
        <v>0</v>
      </c>
      <c r="AO225" s="14" t="n">
        <v>6116</v>
      </c>
      <c r="AP225" s="14" t="n">
        <v>298</v>
      </c>
      <c r="AQ225" s="11" t="n">
        <v>26</v>
      </c>
      <c r="AR225" s="14" t="n">
        <v>20194</v>
      </c>
      <c r="AS225" s="14" t="n">
        <v>63216</v>
      </c>
      <c r="BA225" s="16" t="str">
        <f aca="false">IF(A256&lt;&gt;AA230,A256&amp;"/"&amp;AA230,A256)</f>
        <v>/230</v>
      </c>
      <c r="BB225" s="16" t="str">
        <f aca="false">IF(B225&lt;&gt;AB225,B225&amp;CHAR(10)&amp;AB225,B225)</f>
        <v>NAF024</v>
      </c>
      <c r="BC225" s="16" t="n">
        <f aca="false">IF(C225&lt;&gt;AC225,C225&amp;CHAR(10)&amp;AC225,C225)</f>
        <v>7110</v>
      </c>
      <c r="BD225" s="16" t="str">
        <f aca="false">IF(D225&lt;&gt;AD225,D225&amp;CHAR(10)&amp;AD225,D225)</f>
        <v>Math and Science - Math</v>
      </c>
      <c r="BE225" s="16" t="str">
        <f aca="false">IF(E225&lt;&gt;AE225,E225&amp;CHAR(10)&amp;AE225,E225)</f>
        <v>Instructor</v>
      </c>
      <c r="BF225" s="16" t="str">
        <f aca="false">IF(F225&lt;&gt;AF225,F225&amp;CHAR(10)&amp;AF225,F225)</f>
        <v>Pangelinan, Mariana P.</v>
      </c>
      <c r="BG225" s="13" t="n">
        <f aca="false">IF(G225&lt;&gt;AG225,TEXT(G225,"MM/DD/YY")&amp;CHAR(10)&amp;TEXT(AG225,"MM/DD/YY"),G225)</f>
        <v>45152</v>
      </c>
      <c r="BH225" s="17" t="str">
        <f aca="false">IF(H225&lt;&gt;AH225,H225&amp;CHAR(10)&amp;AH225,H225)</f>
        <v>J-1-a</v>
      </c>
      <c r="BI225" s="13" t="n">
        <f aca="false">IF(I225&lt;&gt;AI225,TEXT(I225,"MM/DD/YY")&amp;CHAR(10)&amp;TEXT(AI225,"MM/DD/YY"),I225)</f>
        <v>45870</v>
      </c>
      <c r="BJ225" s="18" t="n">
        <f aca="false">IF(J225&lt;&gt;AJ225,TEXT(J225,"$###,###")&amp;CHAR(10)&amp;TEXT(AJ225,"$###,###"),J225)</f>
        <v>43022</v>
      </c>
      <c r="BK225" s="18" t="n">
        <f aca="false">IF(K225&lt;&gt;AK225,TEXT(K225,"$###,###")&amp;CHAR(10)&amp;TEXT(AK225,"$###,###"),K225)</f>
        <v>12661</v>
      </c>
      <c r="BL225" s="18" t="str">
        <f aca="false">IF(AND(L225&lt;&gt;"-",L225&lt;&gt;AL225),TEXT(L225,"$###,##0")&amp;CHAR(10)&amp;TEXT(AL225,"$###,##0"),L225)</f>
        <v>$0
$495</v>
      </c>
      <c r="BM225" s="18" t="n">
        <f aca="false">IF(M225&lt;&gt;AM225,TEXT(M225,"$###,###")&amp;CHAR(10)&amp;TEXT(AM225,"$###,###"),M225)</f>
        <v>624</v>
      </c>
      <c r="BN225" s="18" t="str">
        <f aca="false">IF(AND(N225&lt;&gt;"-",N225&lt;&gt;AN225),TEXT(N225,"$###,##0")&amp;CHAR(10)&amp;TEXT(AN225,"$###,##0"),N225)</f>
        <v>$187
$0</v>
      </c>
      <c r="BO225" s="18" t="n">
        <f aca="false">IF(AND(O225&lt;&gt;"-",O225&lt;&gt;AO225),TEXT(O225,"$###,##0")&amp;CHAR(10)&amp;TEXT(AO225,"$###,##0"),O225)</f>
        <v>6116</v>
      </c>
      <c r="BP225" s="18" t="n">
        <f aca="false">IF(AND(P225&lt;&gt;"-",P225&lt;&gt;AP225),TEXT(P225,"$###,##0")&amp;CHAR(10)&amp;TEXT(AP225,"$###,##0"),P225)</f>
        <v>298</v>
      </c>
      <c r="BQ225" s="17" t="n">
        <f aca="false">IF(Q225&lt;&gt;AQ225,Q225&amp;CHAR(10)&amp;AQ225,Q225)</f>
        <v>26</v>
      </c>
      <c r="BR225" s="18" t="str">
        <f aca="false">IF(R225&lt;&gt;AR225,TEXT(R225,"$###,###")&amp;CHAR(10)&amp;TEXT(AR225,"$###,###"),R225)</f>
        <v>$19,886
$20,194</v>
      </c>
      <c r="BS225" s="18" t="str">
        <f aca="false">IF(S225&lt;&gt;AS225,TEXT(S225,"$###,###")&amp;CHAR(10)&amp;TEXT(AS225,"$###,###"),S225)</f>
        <v>$62,908
$63,216</v>
      </c>
    </row>
    <row r="226" customFormat="false" ht="12.8" hidden="false" customHeight="false" outlineLevel="0" collapsed="false">
      <c r="A226" s="10" t="n">
        <v>215</v>
      </c>
      <c r="B226" s="11" t="s">
        <v>790</v>
      </c>
      <c r="C226" s="11" t="n">
        <v>6810</v>
      </c>
      <c r="D226" s="12" t="s">
        <v>208</v>
      </c>
      <c r="E226" s="12" t="s">
        <v>59</v>
      </c>
      <c r="F226" s="12" t="s">
        <v>791</v>
      </c>
      <c r="G226" s="13" t="n">
        <v>45200</v>
      </c>
      <c r="H226" s="11" t="s">
        <v>792</v>
      </c>
      <c r="I226" s="13" t="n">
        <v>45505</v>
      </c>
      <c r="J226" s="14" t="n">
        <v>65193</v>
      </c>
      <c r="K226" s="14" t="n">
        <v>19186</v>
      </c>
      <c r="L226" s="14" t="n">
        <v>0</v>
      </c>
      <c r="M226" s="14" t="n">
        <v>945</v>
      </c>
      <c r="N226" s="14" t="n">
        <v>187</v>
      </c>
      <c r="O226" s="14" t="n">
        <v>5709</v>
      </c>
      <c r="P226" s="14" t="n">
        <v>328</v>
      </c>
      <c r="Q226" s="11" t="n">
        <v>26</v>
      </c>
      <c r="R226" s="14" t="n">
        <v>26356</v>
      </c>
      <c r="S226" s="14" t="n">
        <v>91549</v>
      </c>
      <c r="X226" s="0" t="str">
        <f aca="false">B226</f>
        <v>NAF025</v>
      </c>
      <c r="Y226" s="15" t="n">
        <f aca="false">(B226=AB226)</f>
        <v>1</v>
      </c>
      <c r="AA226" s="12" t="n">
        <v>215</v>
      </c>
      <c r="AB226" s="11" t="s">
        <v>790</v>
      </c>
      <c r="AC226" s="11" t="n">
        <v>6810</v>
      </c>
      <c r="AD226" s="12" t="s">
        <v>208</v>
      </c>
      <c r="AE226" s="12" t="s">
        <v>59</v>
      </c>
      <c r="AF226" s="12" t="s">
        <v>791</v>
      </c>
      <c r="AG226" s="13" t="n">
        <v>45200</v>
      </c>
      <c r="AH226" s="11" t="s">
        <v>792</v>
      </c>
      <c r="AI226" s="13" t="n">
        <v>45505</v>
      </c>
      <c r="AJ226" s="14" t="n">
        <v>65193</v>
      </c>
      <c r="AK226" s="14" t="n">
        <v>19186</v>
      </c>
      <c r="AL226" s="14" t="n">
        <v>0</v>
      </c>
      <c r="AM226" s="14" t="n">
        <v>945</v>
      </c>
      <c r="AN226" s="14" t="n">
        <v>187</v>
      </c>
      <c r="AO226" s="14" t="n">
        <v>5709</v>
      </c>
      <c r="AP226" s="14" t="n">
        <v>328</v>
      </c>
      <c r="AQ226" s="11" t="n">
        <v>26</v>
      </c>
      <c r="AR226" s="14" t="n">
        <v>26356</v>
      </c>
      <c r="AS226" s="14" t="n">
        <v>91549</v>
      </c>
      <c r="BA226" s="16" t="str">
        <f aca="false">IF(A257&lt;&gt;AA231,A257&amp;"/"&amp;AA231,A257)</f>
        <v>/222</v>
      </c>
      <c r="BB226" s="16" t="str">
        <f aca="false">IF(B226&lt;&gt;AB226,B226&amp;CHAR(10)&amp;AB226,B226)</f>
        <v>NAF025</v>
      </c>
      <c r="BC226" s="16" t="n">
        <f aca="false">IF(C226&lt;&gt;AC226,C226&amp;CHAR(10)&amp;AC226,C226)</f>
        <v>6810</v>
      </c>
      <c r="BD226" s="16" t="str">
        <f aca="false">IF(D226&lt;&gt;AD226,D226&amp;CHAR(10)&amp;AD226,D226)</f>
        <v>Hospitality and Tourism</v>
      </c>
      <c r="BE226" s="16" t="str">
        <f aca="false">IF(E226&lt;&gt;AE226,E226&amp;CHAR(10)&amp;AE226,E226)</f>
        <v>Associate Professor</v>
      </c>
      <c r="BF226" s="16" t="str">
        <f aca="false">IF(F226&lt;&gt;AF226,F226&amp;CHAR(10)&amp;AF226,F226)</f>
        <v>Ji, Eric Y.</v>
      </c>
      <c r="BG226" s="13" t="n">
        <f aca="false">IF(G226&lt;&gt;AG226,TEXT(G226,"MM/DD/YY")&amp;CHAR(10)&amp;TEXT(AG226,"MM/DD/YY"),G226)</f>
        <v>45200</v>
      </c>
      <c r="BH226" s="17" t="str">
        <f aca="false">IF(H226&lt;&gt;AH226,H226&amp;CHAR(10)&amp;AH226,H226)</f>
        <v>L-5-d</v>
      </c>
      <c r="BI226" s="13" t="n">
        <f aca="false">IF(I226&lt;&gt;AI226,TEXT(I226,"MM/DD/YY")&amp;CHAR(10)&amp;TEXT(AI226,"MM/DD/YY"),I226)</f>
        <v>45505</v>
      </c>
      <c r="BJ226" s="18" t="n">
        <f aca="false">IF(J226&lt;&gt;AJ226,TEXT(J226,"$###,###")&amp;CHAR(10)&amp;TEXT(AJ226,"$###,###"),J226)</f>
        <v>65193</v>
      </c>
      <c r="BK226" s="18" t="n">
        <f aca="false">IF(K226&lt;&gt;AK226,TEXT(K226,"$###,###")&amp;CHAR(10)&amp;TEXT(AK226,"$###,###"),K226)</f>
        <v>19186</v>
      </c>
      <c r="BL226" s="18" t="n">
        <f aca="false">IF(AND(L226&lt;&gt;"-",L226&lt;&gt;AL226),TEXT(L226,"$###,##0")&amp;CHAR(10)&amp;TEXT(AL226,"$###,##0"),L226)</f>
        <v>0</v>
      </c>
      <c r="BM226" s="18" t="n">
        <f aca="false">IF(M226&lt;&gt;AM226,TEXT(M226,"$###,###")&amp;CHAR(10)&amp;TEXT(AM226,"$###,###"),M226)</f>
        <v>945</v>
      </c>
      <c r="BN226" s="18" t="n">
        <f aca="false">IF(AND(N226&lt;&gt;"-",N226&lt;&gt;AN226),TEXT(N226,"$###,##0")&amp;CHAR(10)&amp;TEXT(AN226,"$###,##0"),N226)</f>
        <v>187</v>
      </c>
      <c r="BO226" s="18" t="n">
        <f aca="false">IF(AND(O226&lt;&gt;"-",O226&lt;&gt;AO226),TEXT(O226,"$###,##0")&amp;CHAR(10)&amp;TEXT(AO226,"$###,##0"),O226)</f>
        <v>5709</v>
      </c>
      <c r="BP226" s="18" t="n">
        <f aca="false">IF(AND(P226&lt;&gt;"-",P226&lt;&gt;AP226),TEXT(P226,"$###,##0")&amp;CHAR(10)&amp;TEXT(AP226,"$###,##0"),P226)</f>
        <v>328</v>
      </c>
      <c r="BQ226" s="17" t="n">
        <f aca="false">IF(Q226&lt;&gt;AQ226,Q226&amp;CHAR(10)&amp;AQ226,Q226)</f>
        <v>26</v>
      </c>
      <c r="BR226" s="18" t="n">
        <f aca="false">IF(R226&lt;&gt;AR226,TEXT(R226,"$###,###")&amp;CHAR(10)&amp;TEXT(AR226,"$###,###"),R226)</f>
        <v>26356</v>
      </c>
      <c r="BS226" s="18" t="n">
        <f aca="false">IF(S226&lt;&gt;AS226,TEXT(S226,"$###,###")&amp;CHAR(10)&amp;TEXT(AS226,"$###,###"),S226)</f>
        <v>91549</v>
      </c>
    </row>
    <row r="227" customFormat="false" ht="12.8" hidden="false" customHeight="false" outlineLevel="0" collapsed="false">
      <c r="A227" s="10" t="n">
        <v>214</v>
      </c>
      <c r="B227" s="11" t="s">
        <v>793</v>
      </c>
      <c r="C227" s="11" t="n">
        <v>6730</v>
      </c>
      <c r="D227" s="12" t="s">
        <v>118</v>
      </c>
      <c r="E227" s="12" t="s">
        <v>129</v>
      </c>
      <c r="F227" s="12" t="s">
        <v>794</v>
      </c>
      <c r="G227" s="13" t="s">
        <v>66</v>
      </c>
      <c r="H227" s="11" t="s">
        <v>795</v>
      </c>
      <c r="I227" s="13" t="s">
        <v>66</v>
      </c>
      <c r="J227" s="14" t="n">
        <v>51976</v>
      </c>
      <c r="K227" s="14" t="n">
        <v>15297</v>
      </c>
      <c r="L227" s="14" t="n">
        <v>0</v>
      </c>
      <c r="M227" s="14" t="n">
        <v>754</v>
      </c>
      <c r="N227" s="14" t="n">
        <v>187</v>
      </c>
      <c r="O227" s="14" t="n">
        <v>9339</v>
      </c>
      <c r="P227" s="14" t="n">
        <v>530</v>
      </c>
      <c r="Q227" s="11" t="n">
        <v>26</v>
      </c>
      <c r="R227" s="14" t="n">
        <v>26106</v>
      </c>
      <c r="S227" s="14" t="n">
        <v>78082</v>
      </c>
      <c r="X227" s="0" t="str">
        <f aca="false">B227</f>
        <v>NAF026</v>
      </c>
      <c r="Y227" s="15" t="n">
        <f aca="false">(B227=AB227)</f>
        <v>1</v>
      </c>
      <c r="AA227" s="12" t="n">
        <v>214</v>
      </c>
      <c r="AB227" s="11" t="s">
        <v>793</v>
      </c>
      <c r="AC227" s="11" t="n">
        <v>6730</v>
      </c>
      <c r="AD227" s="12" t="s">
        <v>118</v>
      </c>
      <c r="AE227" s="12" t="s">
        <v>129</v>
      </c>
      <c r="AF227" s="12" t="s">
        <v>794</v>
      </c>
      <c r="AG227" s="13" t="s">
        <v>66</v>
      </c>
      <c r="AH227" s="11" t="s">
        <v>795</v>
      </c>
      <c r="AI227" s="13" t="s">
        <v>66</v>
      </c>
      <c r="AJ227" s="14" t="n">
        <v>51976</v>
      </c>
      <c r="AK227" s="14" t="n">
        <v>15297</v>
      </c>
      <c r="AL227" s="14" t="n">
        <v>0</v>
      </c>
      <c r="AM227" s="14" t="n">
        <v>754</v>
      </c>
      <c r="AN227" s="14" t="n">
        <v>187</v>
      </c>
      <c r="AO227" s="14" t="n">
        <v>9339</v>
      </c>
      <c r="AP227" s="14" t="n">
        <v>530</v>
      </c>
      <c r="AQ227" s="11" t="n">
        <v>26</v>
      </c>
      <c r="AR227" s="14" t="n">
        <v>26106</v>
      </c>
      <c r="AS227" s="14" t="n">
        <v>78082</v>
      </c>
      <c r="BA227" s="16" t="e">
        <f aca="false">IF(#REF!&lt;&gt;AA232,#REF!&amp;"/"&amp;AA232,#REF!)</f>
        <v>#REF!</v>
      </c>
      <c r="BB227" s="16" t="str">
        <f aca="false">IF(B227&lt;&gt;AB227,B227&amp;CHAR(10)&amp;AB227,B227)</f>
        <v>NAF026</v>
      </c>
      <c r="BC227" s="16" t="n">
        <f aca="false">IF(C227&lt;&gt;AC227,C227&amp;CHAR(10)&amp;AC227,C227)</f>
        <v>6730</v>
      </c>
      <c r="BD227" s="16" t="str">
        <f aca="false">IF(D227&lt;&gt;AD227,D227&amp;CHAR(10)&amp;AD227,D227)</f>
        <v>Nursing and Allied Health - PN</v>
      </c>
      <c r="BE227" s="16" t="str">
        <f aca="false">IF(E227&lt;&gt;AE227,E227&amp;CHAR(10)&amp;AE227,E227)</f>
        <v>Assistant Professor</v>
      </c>
      <c r="BF227" s="16" t="str">
        <f aca="false">IF(F227&lt;&gt;AF227,F227&amp;CHAR(10)&amp;AF227,F227)</f>
        <v>**Vacant-Lauilefue, E.</v>
      </c>
      <c r="BG227" s="13" t="str">
        <f aca="false">IF(G227&lt;&gt;AG227,TEXT(G227,"MM/DD/YY")&amp;CHAR(10)&amp;TEXT(AG227,"MM/DD/YY"),G227)</f>
        <v>-</v>
      </c>
      <c r="BH227" s="17" t="str">
        <f aca="false">IF(H227&lt;&gt;AH227,H227&amp;CHAR(10)&amp;AH227,H227)</f>
        <v>J-5-d</v>
      </c>
      <c r="BI227" s="13" t="str">
        <f aca="false">IF(I227&lt;&gt;AI227,TEXT(I227,"MM/DD/YY")&amp;CHAR(10)&amp;TEXT(AI227,"MM/DD/YY"),I227)</f>
        <v>-</v>
      </c>
      <c r="BJ227" s="18" t="n">
        <f aca="false">IF(J227&lt;&gt;AJ227,TEXT(J227,"$###,###")&amp;CHAR(10)&amp;TEXT(AJ227,"$###,###"),J227)</f>
        <v>51976</v>
      </c>
      <c r="BK227" s="18" t="n">
        <f aca="false">IF(K227&lt;&gt;AK227,TEXT(K227,"$###,###")&amp;CHAR(10)&amp;TEXT(AK227,"$###,###"),K227)</f>
        <v>15297</v>
      </c>
      <c r="BL227" s="18" t="n">
        <f aca="false">IF(AND(L227&lt;&gt;"-",L227&lt;&gt;AL227),TEXT(L227,"$###,##0")&amp;CHAR(10)&amp;TEXT(AL227,"$###,##0"),L227)</f>
        <v>0</v>
      </c>
      <c r="BM227" s="18" t="n">
        <f aca="false">IF(M227&lt;&gt;AM227,TEXT(M227,"$###,###")&amp;CHAR(10)&amp;TEXT(AM227,"$###,###"),M227)</f>
        <v>754</v>
      </c>
      <c r="BN227" s="18" t="n">
        <f aca="false">IF(AND(N227&lt;&gt;"-",N227&lt;&gt;AN227),TEXT(N227,"$###,##0")&amp;CHAR(10)&amp;TEXT(AN227,"$###,##0"),N227)</f>
        <v>187</v>
      </c>
      <c r="BO227" s="18" t="n">
        <f aca="false">IF(AND(O227&lt;&gt;"-",O227&lt;&gt;AO227),TEXT(O227,"$###,##0")&amp;CHAR(10)&amp;TEXT(AO227,"$###,##0"),O227)</f>
        <v>9339</v>
      </c>
      <c r="BP227" s="18" t="n">
        <f aca="false">IF(AND(P227&lt;&gt;"-",P227&lt;&gt;AP227),TEXT(P227,"$###,##0")&amp;CHAR(10)&amp;TEXT(AP227,"$###,##0"),P227)</f>
        <v>530</v>
      </c>
      <c r="BQ227" s="17" t="n">
        <f aca="false">IF(Q227&lt;&gt;AQ227,Q227&amp;CHAR(10)&amp;AQ227,Q227)</f>
        <v>26</v>
      </c>
      <c r="BR227" s="18" t="n">
        <f aca="false">IF(R227&lt;&gt;AR227,TEXT(R227,"$###,###")&amp;CHAR(10)&amp;TEXT(AR227,"$###,###"),R227)</f>
        <v>26106</v>
      </c>
      <c r="BS227" s="18" t="n">
        <f aca="false">IF(S227&lt;&gt;AS227,TEXT(S227,"$###,###")&amp;CHAR(10)&amp;TEXT(AS227,"$###,###"),S227)</f>
        <v>78082</v>
      </c>
    </row>
    <row r="228" customFormat="false" ht="12.8" hidden="false" customHeight="false" outlineLevel="0" collapsed="false">
      <c r="A228" s="10" t="n">
        <v>225</v>
      </c>
      <c r="B228" s="11" t="s">
        <v>796</v>
      </c>
      <c r="C228" s="11" t="n">
        <v>7750</v>
      </c>
      <c r="D228" s="12" t="s">
        <v>124</v>
      </c>
      <c r="E228" s="12" t="s">
        <v>54</v>
      </c>
      <c r="F228" s="12" t="s">
        <v>797</v>
      </c>
      <c r="G228" s="13" t="n">
        <v>44417</v>
      </c>
      <c r="H228" s="11" t="s">
        <v>485</v>
      </c>
      <c r="I228" s="13" t="n">
        <v>45505</v>
      </c>
      <c r="J228" s="14" t="n">
        <v>43887</v>
      </c>
      <c r="K228" s="14" t="n">
        <v>12916</v>
      </c>
      <c r="L228" s="14" t="n">
        <v>495</v>
      </c>
      <c r="M228" s="14" t="n">
        <v>636</v>
      </c>
      <c r="N228" s="14" t="n">
        <v>187</v>
      </c>
      <c r="O228" s="14" t="n">
        <v>3994</v>
      </c>
      <c r="P228" s="14" t="n">
        <v>298</v>
      </c>
      <c r="Q228" s="11" t="n">
        <v>26</v>
      </c>
      <c r="R228" s="14" t="n">
        <v>18526</v>
      </c>
      <c r="S228" s="14" t="n">
        <v>62413</v>
      </c>
      <c r="X228" s="0" t="str">
        <f aca="false">B228</f>
        <v>NAF027</v>
      </c>
      <c r="Y228" s="15" t="n">
        <f aca="false">(B228=AB228)</f>
        <v>1</v>
      </c>
      <c r="AA228" s="12" t="n">
        <v>225</v>
      </c>
      <c r="AB228" s="11" t="s">
        <v>796</v>
      </c>
      <c r="AC228" s="11" t="n">
        <v>7750</v>
      </c>
      <c r="AD228" s="12" t="s">
        <v>124</v>
      </c>
      <c r="AE228" s="12" t="s">
        <v>54</v>
      </c>
      <c r="AF228" s="12" t="s">
        <v>797</v>
      </c>
      <c r="AG228" s="13" t="n">
        <v>44417</v>
      </c>
      <c r="AH228" s="11" t="s">
        <v>485</v>
      </c>
      <c r="AI228" s="13" t="n">
        <v>45505</v>
      </c>
      <c r="AJ228" s="14" t="n">
        <v>43887</v>
      </c>
      <c r="AK228" s="14" t="n">
        <v>12916</v>
      </c>
      <c r="AL228" s="14" t="n">
        <v>495</v>
      </c>
      <c r="AM228" s="14" t="n">
        <v>636</v>
      </c>
      <c r="AN228" s="14" t="n">
        <v>187</v>
      </c>
      <c r="AO228" s="14" t="n">
        <v>3994</v>
      </c>
      <c r="AP228" s="14" t="n">
        <v>298</v>
      </c>
      <c r="AQ228" s="11" t="n">
        <v>26</v>
      </c>
      <c r="AR228" s="14" t="n">
        <v>18526</v>
      </c>
      <c r="AS228" s="14" t="n">
        <v>62413</v>
      </c>
      <c r="BA228" s="16" t="str">
        <f aca="false">IF(A258&lt;&gt;AA235,A258&amp;"/"&amp;AA235,A258)</f>
        <v>/205</v>
      </c>
      <c r="BB228" s="16" t="str">
        <f aca="false">IF(B228&lt;&gt;AB228,B228&amp;CHAR(10)&amp;AB228,B228)</f>
        <v>NAF027</v>
      </c>
      <c r="BC228" s="16" t="n">
        <f aca="false">IF(C228&lt;&gt;AC228,C228&amp;CHAR(10)&amp;AC228,C228)</f>
        <v>7750</v>
      </c>
      <c r="BD228" s="16" t="str">
        <f aca="false">IF(D228&lt;&gt;AD228,D228&amp;CHAR(10)&amp;AD228,D228)</f>
        <v>English</v>
      </c>
      <c r="BE228" s="16" t="str">
        <f aca="false">IF(E228&lt;&gt;AE228,E228&amp;CHAR(10)&amp;AE228,E228)</f>
        <v>Instructor</v>
      </c>
      <c r="BF228" s="16" t="str">
        <f aca="false">IF(F228&lt;&gt;AF228,F228&amp;CHAR(10)&amp;AF228,F228)</f>
        <v>Pereda, John V.</v>
      </c>
      <c r="BG228" s="13" t="n">
        <f aca="false">IF(G228&lt;&gt;AG228,TEXT(G228,"MM/DD/YY")&amp;CHAR(10)&amp;TEXT(AG228,"MM/DD/YY"),G228)</f>
        <v>44417</v>
      </c>
      <c r="BH228" s="17" t="str">
        <f aca="false">IF(H228&lt;&gt;AH228,H228&amp;CHAR(10)&amp;AH228,H228)</f>
        <v>J-1-c</v>
      </c>
      <c r="BI228" s="13" t="n">
        <f aca="false">IF(I228&lt;&gt;AI228,TEXT(I228,"MM/DD/YY")&amp;CHAR(10)&amp;TEXT(AI228,"MM/DD/YY"),I228)</f>
        <v>45505</v>
      </c>
      <c r="BJ228" s="18" t="n">
        <f aca="false">IF(J228&lt;&gt;AJ228,TEXT(J228,"$###,###")&amp;CHAR(10)&amp;TEXT(AJ228,"$###,###"),J228)</f>
        <v>43887</v>
      </c>
      <c r="BK228" s="18" t="n">
        <f aca="false">IF(K228&lt;&gt;AK228,TEXT(K228,"$###,###")&amp;CHAR(10)&amp;TEXT(AK228,"$###,###"),K228)</f>
        <v>12916</v>
      </c>
      <c r="BL228" s="18" t="n">
        <f aca="false">IF(AND(L228&lt;&gt;"-",L228&lt;&gt;AL228),TEXT(L228,"$###,##0")&amp;CHAR(10)&amp;TEXT(AL228,"$###,##0"),L228)</f>
        <v>495</v>
      </c>
      <c r="BM228" s="18" t="n">
        <f aca="false">IF(M228&lt;&gt;AM228,TEXT(M228,"$###,###")&amp;CHAR(10)&amp;TEXT(AM228,"$###,###"),M228)</f>
        <v>636</v>
      </c>
      <c r="BN228" s="18" t="n">
        <f aca="false">IF(AND(N228&lt;&gt;"-",N228&lt;&gt;AN228),TEXT(N228,"$###,##0")&amp;CHAR(10)&amp;TEXT(AN228,"$###,##0"),N228)</f>
        <v>187</v>
      </c>
      <c r="BO228" s="18" t="n">
        <f aca="false">IF(AND(O228&lt;&gt;"-",O228&lt;&gt;AO228),TEXT(O228,"$###,##0")&amp;CHAR(10)&amp;TEXT(AO228,"$###,##0"),O228)</f>
        <v>3994</v>
      </c>
      <c r="BP228" s="18" t="n">
        <f aca="false">IF(AND(P228&lt;&gt;"-",P228&lt;&gt;AP228),TEXT(P228,"$###,##0")&amp;CHAR(10)&amp;TEXT(AP228,"$###,##0"),P228)</f>
        <v>298</v>
      </c>
      <c r="BQ228" s="17" t="n">
        <f aca="false">IF(Q228&lt;&gt;AQ228,Q228&amp;CHAR(10)&amp;AQ228,Q228)</f>
        <v>26</v>
      </c>
      <c r="BR228" s="18" t="n">
        <f aca="false">IF(R228&lt;&gt;AR228,TEXT(R228,"$###,###")&amp;CHAR(10)&amp;TEXT(AR228,"$###,###"),R228)</f>
        <v>18526</v>
      </c>
      <c r="BS228" s="18" t="n">
        <f aca="false">IF(S228&lt;&gt;AS228,TEXT(S228,"$###,###")&amp;CHAR(10)&amp;TEXT(AS228,"$###,###"),S228)</f>
        <v>62413</v>
      </c>
    </row>
    <row r="229" customFormat="false" ht="12.8" hidden="false" customHeight="false" outlineLevel="0" collapsed="false">
      <c r="A229" s="10" t="n">
        <v>234</v>
      </c>
      <c r="B229" s="11" t="s">
        <v>798</v>
      </c>
      <c r="C229" s="11" t="n">
        <v>6000</v>
      </c>
      <c r="D229" s="12" t="s">
        <v>169</v>
      </c>
      <c r="E229" s="12" t="s">
        <v>72</v>
      </c>
      <c r="F229" s="12" t="s">
        <v>799</v>
      </c>
      <c r="G229" s="13" t="n">
        <v>44927</v>
      </c>
      <c r="H229" s="11" t="s">
        <v>361</v>
      </c>
      <c r="I229" s="13" t="s">
        <v>69</v>
      </c>
      <c r="J229" s="14" t="n">
        <v>41372</v>
      </c>
      <c r="K229" s="14" t="n">
        <v>12176</v>
      </c>
      <c r="L229" s="14" t="n">
        <v>495</v>
      </c>
      <c r="M229" s="14" t="n">
        <v>600</v>
      </c>
      <c r="N229" s="14" t="n">
        <v>187</v>
      </c>
      <c r="O229" s="14" t="n">
        <v>3994</v>
      </c>
      <c r="P229" s="14" t="n">
        <v>0</v>
      </c>
      <c r="Q229" s="11" t="n">
        <v>26</v>
      </c>
      <c r="R229" s="14" t="n">
        <v>17452</v>
      </c>
      <c r="S229" s="14" t="n">
        <v>58824</v>
      </c>
      <c r="X229" s="0" t="str">
        <f aca="false">B229</f>
        <v>NAF038</v>
      </c>
      <c r="Y229" s="15" t="n">
        <f aca="false">(B229=AB229)</f>
        <v>1</v>
      </c>
      <c r="AA229" s="12" t="n">
        <v>233</v>
      </c>
      <c r="AB229" s="11" t="s">
        <v>798</v>
      </c>
      <c r="AC229" s="11" t="n">
        <v>6000</v>
      </c>
      <c r="AD229" s="12" t="s">
        <v>169</v>
      </c>
      <c r="AE229" s="12" t="s">
        <v>72</v>
      </c>
      <c r="AF229" s="12" t="s">
        <v>799</v>
      </c>
      <c r="AG229" s="13" t="n">
        <v>44927</v>
      </c>
      <c r="AH229" s="11" t="s">
        <v>361</v>
      </c>
      <c r="AI229" s="13" t="s">
        <v>69</v>
      </c>
      <c r="AJ229" s="14" t="n">
        <v>41372</v>
      </c>
      <c r="AK229" s="14" t="n">
        <v>12176</v>
      </c>
      <c r="AL229" s="14" t="n">
        <v>495</v>
      </c>
      <c r="AM229" s="14" t="n">
        <v>600</v>
      </c>
      <c r="AN229" s="14" t="n">
        <v>187</v>
      </c>
      <c r="AO229" s="14" t="n">
        <v>3994</v>
      </c>
      <c r="AP229" s="14" t="n">
        <v>0</v>
      </c>
      <c r="AQ229" s="11" t="n">
        <v>26</v>
      </c>
      <c r="AR229" s="14" t="n">
        <v>17452</v>
      </c>
      <c r="AS229" s="14" t="n">
        <v>58824</v>
      </c>
      <c r="BA229" s="16" t="str">
        <f aca="false">IF(A259&lt;&gt;AA236,A259&amp;"/"&amp;AA236,A259)</f>
        <v>/213</v>
      </c>
      <c r="BB229" s="16" t="str">
        <f aca="false">IF(B229&lt;&gt;AB229,B229&amp;CHAR(10)&amp;AB229,B229)</f>
        <v>NAF038</v>
      </c>
      <c r="BC229" s="16" t="n">
        <f aca="false">IF(C229&lt;&gt;AC229,C229&amp;CHAR(10)&amp;AC229,C229)</f>
        <v>6000</v>
      </c>
      <c r="BD229" s="16" t="str">
        <f aca="false">IF(D229&lt;&gt;AD229,D229&amp;CHAR(10)&amp;AD229,D229)</f>
        <v>Dean's Office - TPS</v>
      </c>
      <c r="BE229" s="16" t="str">
        <f aca="false">IF(E229&lt;&gt;AE229,E229&amp;CHAR(10)&amp;AE229,E229)</f>
        <v>Program Coordinator I</v>
      </c>
      <c r="BF229" s="16" t="str">
        <f aca="false">IF(F229&lt;&gt;AF229,F229&amp;CHAR(10)&amp;AF229,F229)</f>
        <v>Dela Cruz, Kerwin B.</v>
      </c>
      <c r="BG229" s="13" t="n">
        <f aca="false">IF(G229&lt;&gt;AG229,TEXT(G229,"MM/DD/YY")&amp;CHAR(10)&amp;TEXT(AG229,"MM/DD/YY"),G229)</f>
        <v>44927</v>
      </c>
      <c r="BH229" s="17" t="str">
        <f aca="false">IF(H229&lt;&gt;AH229,H229&amp;CHAR(10)&amp;AH229,H229)</f>
        <v>K-1</v>
      </c>
      <c r="BI229" s="13" t="str">
        <f aca="false">IF(I229&lt;&gt;AI229,TEXT(I229,"MM/DD/YY")&amp;CHAR(10)&amp;TEXT(AI229,"MM/DD/YY"),I229)</f>
        <v>LTA</v>
      </c>
      <c r="BJ229" s="18" t="n">
        <f aca="false">IF(J229&lt;&gt;AJ229,TEXT(J229,"$###,###")&amp;CHAR(10)&amp;TEXT(AJ229,"$###,###"),J229)</f>
        <v>41372</v>
      </c>
      <c r="BK229" s="18" t="n">
        <f aca="false">IF(K229&lt;&gt;AK229,TEXT(K229,"$###,###")&amp;CHAR(10)&amp;TEXT(AK229,"$###,###"),K229)</f>
        <v>12176</v>
      </c>
      <c r="BL229" s="18" t="n">
        <f aca="false">IF(AND(L229&lt;&gt;"-",L229&lt;&gt;AL229),TEXT(L229,"$###,##0")&amp;CHAR(10)&amp;TEXT(AL229,"$###,##0"),L229)</f>
        <v>495</v>
      </c>
      <c r="BM229" s="18" t="n">
        <f aca="false">IF(M229&lt;&gt;AM229,TEXT(M229,"$###,###")&amp;CHAR(10)&amp;TEXT(AM229,"$###,###"),M229)</f>
        <v>600</v>
      </c>
      <c r="BN229" s="18" t="n">
        <f aca="false">IF(AND(N229&lt;&gt;"-",N229&lt;&gt;AN229),TEXT(N229,"$###,##0")&amp;CHAR(10)&amp;TEXT(AN229,"$###,##0"),N229)</f>
        <v>187</v>
      </c>
      <c r="BO229" s="18" t="n">
        <f aca="false">IF(AND(O229&lt;&gt;"-",O229&lt;&gt;AO229),TEXT(O229,"$###,##0")&amp;CHAR(10)&amp;TEXT(AO229,"$###,##0"),O229)</f>
        <v>3994</v>
      </c>
      <c r="BP229" s="18" t="n">
        <f aca="false">IF(AND(P229&lt;&gt;"-",P229&lt;&gt;AP229),TEXT(P229,"$###,##0")&amp;CHAR(10)&amp;TEXT(AP229,"$###,##0"),P229)</f>
        <v>0</v>
      </c>
      <c r="BQ229" s="17" t="n">
        <f aca="false">IF(Q229&lt;&gt;AQ229,Q229&amp;CHAR(10)&amp;AQ229,Q229)</f>
        <v>26</v>
      </c>
      <c r="BR229" s="18" t="n">
        <f aca="false">IF(R229&lt;&gt;AR229,TEXT(R229,"$###,###")&amp;CHAR(10)&amp;TEXT(AR229,"$###,###"),R229)</f>
        <v>17452</v>
      </c>
      <c r="BS229" s="18" t="n">
        <f aca="false">IF(S229&lt;&gt;AS229,TEXT(S229,"$###,###")&amp;CHAR(10)&amp;TEXT(AS229,"$###,###"),S229)</f>
        <v>58824</v>
      </c>
    </row>
    <row r="230" customFormat="false" ht="23.85" hidden="false" customHeight="false" outlineLevel="0" collapsed="false">
      <c r="A230" s="10" t="n">
        <v>231</v>
      </c>
      <c r="B230" s="11" t="s">
        <v>800</v>
      </c>
      <c r="C230" s="11" t="n">
        <v>5050</v>
      </c>
      <c r="D230" s="12" t="s">
        <v>160</v>
      </c>
      <c r="E230" s="12" t="s">
        <v>72</v>
      </c>
      <c r="F230" s="12" t="s">
        <v>801</v>
      </c>
      <c r="G230" s="13" t="n">
        <v>44480</v>
      </c>
      <c r="H230" s="11" t="s">
        <v>802</v>
      </c>
      <c r="I230" s="13" t="n">
        <v>45576</v>
      </c>
      <c r="J230" s="14" t="n">
        <v>44567</v>
      </c>
      <c r="K230" s="14" t="n">
        <v>13116</v>
      </c>
      <c r="L230" s="14" t="n">
        <v>0</v>
      </c>
      <c r="M230" s="14" t="n">
        <v>646</v>
      </c>
      <c r="N230" s="14" t="n">
        <v>187</v>
      </c>
      <c r="O230" s="14" t="n">
        <v>9339</v>
      </c>
      <c r="P230" s="14" t="n">
        <v>530</v>
      </c>
      <c r="Q230" s="11" t="n">
        <v>26</v>
      </c>
      <c r="R230" s="14" t="n">
        <v>23818</v>
      </c>
      <c r="S230" s="14" t="n">
        <v>68385</v>
      </c>
      <c r="X230" s="0" t="str">
        <f aca="false">B230</f>
        <v>NAF039</v>
      </c>
      <c r="Y230" s="15" t="n">
        <f aca="false">(B230=AB230)</f>
        <v>1</v>
      </c>
      <c r="AA230" s="12" t="n">
        <v>230</v>
      </c>
      <c r="AB230" s="11" t="s">
        <v>800</v>
      </c>
      <c r="AC230" s="11" t="n">
        <v>5050</v>
      </c>
      <c r="AD230" s="12" t="s">
        <v>160</v>
      </c>
      <c r="AE230" s="12" t="s">
        <v>72</v>
      </c>
      <c r="AF230" s="12" t="s">
        <v>801</v>
      </c>
      <c r="AG230" s="13" t="n">
        <v>44480</v>
      </c>
      <c r="AH230" s="11" t="s">
        <v>802</v>
      </c>
      <c r="AI230" s="13" t="n">
        <v>45576</v>
      </c>
      <c r="AJ230" s="14" t="n">
        <v>44567</v>
      </c>
      <c r="AK230" s="14" t="n">
        <v>13116</v>
      </c>
      <c r="AL230" s="14" t="n">
        <v>495</v>
      </c>
      <c r="AM230" s="14" t="n">
        <v>646</v>
      </c>
      <c r="AN230" s="14" t="n">
        <v>187</v>
      </c>
      <c r="AO230" s="14" t="n">
        <v>9339</v>
      </c>
      <c r="AP230" s="14" t="n">
        <v>530</v>
      </c>
      <c r="AQ230" s="11" t="n">
        <v>26</v>
      </c>
      <c r="AR230" s="14" t="n">
        <v>24313</v>
      </c>
      <c r="AS230" s="14" t="n">
        <v>68880</v>
      </c>
      <c r="BA230" s="16" t="str">
        <f aca="false">IF(A260&lt;&gt;AA237,A260&amp;"/"&amp;AA237,A260)</f>
        <v>/234</v>
      </c>
      <c r="BB230" s="16" t="str">
        <f aca="false">IF(B230&lt;&gt;AB230,B230&amp;CHAR(10)&amp;AB230,B230)</f>
        <v>NAF039</v>
      </c>
      <c r="BC230" s="16" t="n">
        <f aca="false">IF(C230&lt;&gt;AC230,C230&amp;CHAR(10)&amp;AC230,C230)</f>
        <v>5050</v>
      </c>
      <c r="BD230" s="16" t="str">
        <f aca="false">IF(D230&lt;&gt;AD230,D230&amp;CHAR(10)&amp;AD230,D230)</f>
        <v>Continuing Education</v>
      </c>
      <c r="BE230" s="16" t="str">
        <f aca="false">IF(E230&lt;&gt;AE230,E230&amp;CHAR(10)&amp;AE230,E230)</f>
        <v>Program Coordinator I</v>
      </c>
      <c r="BF230" s="16" t="str">
        <f aca="false">IF(F230&lt;&gt;AF230,F230&amp;CHAR(10)&amp;AF230,F230)</f>
        <v>Sarmiento, Launie Danielle N.</v>
      </c>
      <c r="BG230" s="13" t="n">
        <f aca="false">IF(G230&lt;&gt;AG230,TEXT(G230,"MM/DD/YY")&amp;CHAR(10)&amp;TEXT(AG230,"MM/DD/YY"),G230)</f>
        <v>44480</v>
      </c>
      <c r="BH230" s="17" t="str">
        <f aca="false">IF(H230&lt;&gt;AH230,H230&amp;CHAR(10)&amp;AH230,H230)</f>
        <v>K-3</v>
      </c>
      <c r="BI230" s="13" t="n">
        <f aca="false">IF(I230&lt;&gt;AI230,TEXT(I230,"MM/DD/YY")&amp;CHAR(10)&amp;TEXT(AI230,"MM/DD/YY"),I230)</f>
        <v>45576</v>
      </c>
      <c r="BJ230" s="18" t="n">
        <f aca="false">IF(J230&lt;&gt;AJ230,TEXT(J230,"$###,###")&amp;CHAR(10)&amp;TEXT(AJ230,"$###,###"),J230)</f>
        <v>44567</v>
      </c>
      <c r="BK230" s="18" t="n">
        <f aca="false">IF(K230&lt;&gt;AK230,TEXT(K230,"$###,###")&amp;CHAR(10)&amp;TEXT(AK230,"$###,###"),K230)</f>
        <v>13116</v>
      </c>
      <c r="BL230" s="18" t="str">
        <f aca="false">IF(AND(L230&lt;&gt;"-",L230&lt;&gt;AL230),TEXT(L230,"$###,##0")&amp;CHAR(10)&amp;TEXT(AL230,"$###,##0"),L230)</f>
        <v>$0
$495</v>
      </c>
      <c r="BM230" s="18" t="n">
        <f aca="false">IF(M230&lt;&gt;AM230,TEXT(M230,"$###,###")&amp;CHAR(10)&amp;TEXT(AM230,"$###,###"),M230)</f>
        <v>646</v>
      </c>
      <c r="BN230" s="18" t="n">
        <f aca="false">IF(AND(N230&lt;&gt;"-",N230&lt;&gt;AN230),TEXT(N230,"$###,##0")&amp;CHAR(10)&amp;TEXT(AN230,"$###,##0"),N230)</f>
        <v>187</v>
      </c>
      <c r="BO230" s="18" t="n">
        <f aca="false">IF(AND(O230&lt;&gt;"-",O230&lt;&gt;AO230),TEXT(O230,"$###,##0")&amp;CHAR(10)&amp;TEXT(AO230,"$###,##0"),O230)</f>
        <v>9339</v>
      </c>
      <c r="BP230" s="18" t="n">
        <f aca="false">IF(AND(P230&lt;&gt;"-",P230&lt;&gt;AP230),TEXT(P230,"$###,##0")&amp;CHAR(10)&amp;TEXT(AP230,"$###,##0"),P230)</f>
        <v>530</v>
      </c>
      <c r="BQ230" s="17" t="n">
        <f aca="false">IF(Q230&lt;&gt;AQ230,Q230&amp;CHAR(10)&amp;AQ230,Q230)</f>
        <v>26</v>
      </c>
      <c r="BR230" s="18" t="str">
        <f aca="false">IF(R230&lt;&gt;AR230,TEXT(R230,"$###,###")&amp;CHAR(10)&amp;TEXT(AR230,"$###,###"),R230)</f>
        <v>$23,818
$24,313</v>
      </c>
      <c r="BS230" s="18" t="str">
        <f aca="false">IF(S230&lt;&gt;AS230,TEXT(S230,"$###,###")&amp;CHAR(10)&amp;TEXT(AS230,"$###,###"),S230)</f>
        <v>$68,385
$68,880</v>
      </c>
    </row>
    <row r="231" customFormat="false" ht="23.85" hidden="false" customHeight="false" outlineLevel="0" collapsed="false">
      <c r="A231" s="10" t="n">
        <v>222</v>
      </c>
      <c r="B231" s="11" t="s">
        <v>803</v>
      </c>
      <c r="C231" s="11" t="n">
        <v>7550</v>
      </c>
      <c r="D231" s="12" t="s">
        <v>100</v>
      </c>
      <c r="E231" s="12" t="s">
        <v>54</v>
      </c>
      <c r="F231" s="12" t="s">
        <v>804</v>
      </c>
      <c r="G231" s="13" t="n">
        <v>42226</v>
      </c>
      <c r="H231" s="11" t="s">
        <v>120</v>
      </c>
      <c r="I231" s="13" t="n">
        <v>45505</v>
      </c>
      <c r="J231" s="14" t="n">
        <v>44326</v>
      </c>
      <c r="K231" s="14" t="n">
        <v>13045</v>
      </c>
      <c r="L231" s="14" t="n">
        <v>495</v>
      </c>
      <c r="M231" s="14" t="n">
        <v>643</v>
      </c>
      <c r="N231" s="14" t="n">
        <v>187</v>
      </c>
      <c r="O231" s="14" t="n">
        <v>11231</v>
      </c>
      <c r="P231" s="14" t="n">
        <v>298</v>
      </c>
      <c r="Q231" s="11" t="n">
        <v>26</v>
      </c>
      <c r="R231" s="14" t="n">
        <v>25899</v>
      </c>
      <c r="S231" s="14" t="n">
        <v>70225</v>
      </c>
      <c r="X231" s="0" t="str">
        <f aca="false">B231</f>
        <v>NAF040</v>
      </c>
      <c r="Y231" s="15" t="n">
        <f aca="false">(B231=AB231)</f>
        <v>1</v>
      </c>
      <c r="AA231" s="12" t="n">
        <v>222</v>
      </c>
      <c r="AB231" s="11" t="s">
        <v>803</v>
      </c>
      <c r="AC231" s="11" t="n">
        <v>7550</v>
      </c>
      <c r="AD231" s="12" t="s">
        <v>100</v>
      </c>
      <c r="AE231" s="12" t="s">
        <v>54</v>
      </c>
      <c r="AF231" s="12" t="s">
        <v>804</v>
      </c>
      <c r="AG231" s="13" t="n">
        <v>42226</v>
      </c>
      <c r="AH231" s="11" t="s">
        <v>120</v>
      </c>
      <c r="AI231" s="13" t="n">
        <v>45505</v>
      </c>
      <c r="AJ231" s="14" t="n">
        <v>44326</v>
      </c>
      <c r="AK231" s="14" t="n">
        <v>13045</v>
      </c>
      <c r="AL231" s="14" t="n">
        <v>495</v>
      </c>
      <c r="AM231" s="14" t="n">
        <v>643</v>
      </c>
      <c r="AN231" s="14" t="n">
        <v>187</v>
      </c>
      <c r="AO231" s="14" t="n">
        <v>15670</v>
      </c>
      <c r="AP231" s="14" t="n">
        <v>328</v>
      </c>
      <c r="AQ231" s="11" t="n">
        <v>26</v>
      </c>
      <c r="AR231" s="14" t="n">
        <v>30368</v>
      </c>
      <c r="AS231" s="14" t="n">
        <v>74694</v>
      </c>
      <c r="BA231" s="16" t="str">
        <f aca="false">IF(A261&lt;&gt;AA238,A261&amp;"/"&amp;AA238,A261)</f>
        <v>/235</v>
      </c>
      <c r="BB231" s="16" t="str">
        <f aca="false">IF(B231&lt;&gt;AB231,B231&amp;CHAR(10)&amp;AB231,B231)</f>
        <v>NAF040</v>
      </c>
      <c r="BC231" s="16" t="n">
        <f aca="false">IF(C231&lt;&gt;AC231,C231&amp;CHAR(10)&amp;AC231,C231)</f>
        <v>7550</v>
      </c>
      <c r="BD231" s="16" t="str">
        <f aca="false">IF(D231&lt;&gt;AD231,D231&amp;CHAR(10)&amp;AD231,D231)</f>
        <v>Bus and VisCom - Visual Com</v>
      </c>
      <c r="BE231" s="16" t="str">
        <f aca="false">IF(E231&lt;&gt;AE231,E231&amp;CHAR(10)&amp;AE231,E231)</f>
        <v>Instructor</v>
      </c>
      <c r="BF231" s="16" t="str">
        <f aca="false">IF(F231&lt;&gt;AF231,F231&amp;CHAR(10)&amp;AF231,F231)</f>
        <v>Cepeda, Nita Jeannette P.</v>
      </c>
      <c r="BG231" s="13" t="n">
        <f aca="false">IF(G231&lt;&gt;AG231,TEXT(G231,"MM/DD/YY")&amp;CHAR(10)&amp;TEXT(AG231,"MM/DD/YY"),G231)</f>
        <v>42226</v>
      </c>
      <c r="BH231" s="17" t="str">
        <f aca="false">IF(H231&lt;&gt;AH231,H231&amp;CHAR(10)&amp;AH231,H231)</f>
        <v>J-1-d</v>
      </c>
      <c r="BI231" s="13" t="n">
        <f aca="false">IF(I231&lt;&gt;AI231,TEXT(I231,"MM/DD/YY")&amp;CHAR(10)&amp;TEXT(AI231,"MM/DD/YY"),I231)</f>
        <v>45505</v>
      </c>
      <c r="BJ231" s="18" t="n">
        <f aca="false">IF(J231&lt;&gt;AJ231,TEXT(J231,"$###,###")&amp;CHAR(10)&amp;TEXT(AJ231,"$###,###"),J231)</f>
        <v>44326</v>
      </c>
      <c r="BK231" s="18" t="n">
        <f aca="false">IF(K231&lt;&gt;AK231,TEXT(K231,"$###,###")&amp;CHAR(10)&amp;TEXT(AK231,"$###,###"),K231)</f>
        <v>13045</v>
      </c>
      <c r="BL231" s="18" t="n">
        <f aca="false">IF(AND(L231&lt;&gt;"-",L231&lt;&gt;AL231),TEXT(L231,"$###,##0")&amp;CHAR(10)&amp;TEXT(AL231,"$###,##0"),L231)</f>
        <v>495</v>
      </c>
      <c r="BM231" s="18" t="n">
        <f aca="false">IF(M231&lt;&gt;AM231,TEXT(M231,"$###,###")&amp;CHAR(10)&amp;TEXT(AM231,"$###,###"),M231)</f>
        <v>643</v>
      </c>
      <c r="BN231" s="18" t="n">
        <f aca="false">IF(AND(N231&lt;&gt;"-",N231&lt;&gt;AN231),TEXT(N231,"$###,##0")&amp;CHAR(10)&amp;TEXT(AN231,"$###,##0"),N231)</f>
        <v>187</v>
      </c>
      <c r="BO231" s="18" t="str">
        <f aca="false">IF(AND(O231&lt;&gt;"-",O231&lt;&gt;AO231),TEXT(O231,"$###,##0")&amp;CHAR(10)&amp;TEXT(AO231,"$###,##0"),O231)</f>
        <v>$11,231
$15,670</v>
      </c>
      <c r="BP231" s="18" t="str">
        <f aca="false">IF(AND(P231&lt;&gt;"-",P231&lt;&gt;AP231),TEXT(P231,"$###,##0")&amp;CHAR(10)&amp;TEXT(AP231,"$###,##0"),P231)</f>
        <v>$298
$328</v>
      </c>
      <c r="BQ231" s="17" t="n">
        <f aca="false">IF(Q231&lt;&gt;AQ231,Q231&amp;CHAR(10)&amp;AQ231,Q231)</f>
        <v>26</v>
      </c>
      <c r="BR231" s="18" t="str">
        <f aca="false">IF(R231&lt;&gt;AR231,TEXT(R231,"$###,###")&amp;CHAR(10)&amp;TEXT(AR231,"$###,###"),R231)</f>
        <v>$25,899
$30,368</v>
      </c>
      <c r="BS231" s="18" t="str">
        <f aca="false">IF(S231&lt;&gt;AS231,TEXT(S231,"$###,###")&amp;CHAR(10)&amp;TEXT(AS231,"$###,###"),S231)</f>
        <v>$70,225
$74,694</v>
      </c>
    </row>
    <row r="232" customFormat="false" ht="23.85" hidden="false" customHeight="false" outlineLevel="0" collapsed="false">
      <c r="A232" s="10" t="n">
        <v>243</v>
      </c>
      <c r="B232" s="11" t="s">
        <v>805</v>
      </c>
      <c r="C232" s="11" t="n">
        <v>7810</v>
      </c>
      <c r="D232" s="12" t="s">
        <v>111</v>
      </c>
      <c r="E232" s="12" t="s">
        <v>129</v>
      </c>
      <c r="F232" s="12" t="s">
        <v>806</v>
      </c>
      <c r="G232" s="13" t="s">
        <v>66</v>
      </c>
      <c r="H232" s="11" t="s">
        <v>540</v>
      </c>
      <c r="I232" s="13" t="s">
        <v>66</v>
      </c>
      <c r="J232" s="14" t="n">
        <v>47755</v>
      </c>
      <c r="K232" s="14" t="n">
        <v>14054</v>
      </c>
      <c r="L232" s="14" t="n">
        <v>495</v>
      </c>
      <c r="M232" s="14" t="n">
        <v>692</v>
      </c>
      <c r="N232" s="14" t="n">
        <v>187</v>
      </c>
      <c r="O232" s="14" t="n">
        <v>0</v>
      </c>
      <c r="P232" s="14" t="n">
        <v>0</v>
      </c>
      <c r="Q232" s="11" t="n">
        <v>21</v>
      </c>
      <c r="R232" s="14" t="n">
        <v>15429</v>
      </c>
      <c r="S232" s="14" t="n">
        <v>63184</v>
      </c>
      <c r="X232" s="0" t="str">
        <f aca="false">B232</f>
        <v>NAF041</v>
      </c>
      <c r="Y232" s="15" t="n">
        <f aca="false">(B232=AB232)</f>
        <v>1</v>
      </c>
      <c r="AA232" s="12" t="n">
        <v>242</v>
      </c>
      <c r="AB232" s="11" t="s">
        <v>805</v>
      </c>
      <c r="AC232" s="11" t="n">
        <v>7810</v>
      </c>
      <c r="AD232" s="12" t="s">
        <v>111</v>
      </c>
      <c r="AE232" s="12" t="s">
        <v>129</v>
      </c>
      <c r="AF232" s="12" t="s">
        <v>807</v>
      </c>
      <c r="AG232" s="13" t="n">
        <v>45142</v>
      </c>
      <c r="AH232" s="11" t="s">
        <v>540</v>
      </c>
      <c r="AI232" s="13" t="s">
        <v>69</v>
      </c>
      <c r="AJ232" s="14" t="n">
        <v>47755</v>
      </c>
      <c r="AK232" s="14" t="n">
        <v>14054</v>
      </c>
      <c r="AL232" s="14" t="n">
        <v>495</v>
      </c>
      <c r="AM232" s="14" t="n">
        <v>692</v>
      </c>
      <c r="AN232" s="14" t="n">
        <v>0</v>
      </c>
      <c r="AO232" s="14" t="n">
        <v>0</v>
      </c>
      <c r="AP232" s="14" t="n">
        <v>0</v>
      </c>
      <c r="AQ232" s="11" t="n">
        <v>21</v>
      </c>
      <c r="AR232" s="14" t="n">
        <v>15242</v>
      </c>
      <c r="AS232" s="14" t="n">
        <v>62997</v>
      </c>
      <c r="BA232" s="16" t="str">
        <f aca="false">IF(A262&lt;&gt;AA239,A262&amp;"/"&amp;AA239,A262)</f>
        <v>/236</v>
      </c>
      <c r="BB232" s="16" t="str">
        <f aca="false">IF(B232&lt;&gt;AB232,B232&amp;CHAR(10)&amp;AB232,B232)</f>
        <v>NAF041</v>
      </c>
      <c r="BC232" s="16" t="n">
        <f aca="false">IF(C232&lt;&gt;AC232,C232&amp;CHAR(10)&amp;AC232,C232)</f>
        <v>7810</v>
      </c>
      <c r="BD232" s="16" t="str">
        <f aca="false">IF(D232&lt;&gt;AD232,D232&amp;CHAR(10)&amp;AD232,D232)</f>
        <v>Technology - Electronics</v>
      </c>
      <c r="BE232" s="16" t="str">
        <f aca="false">IF(E232&lt;&gt;AE232,E232&amp;CHAR(10)&amp;AE232,E232)</f>
        <v>Assistant Professor</v>
      </c>
      <c r="BF232" s="16" t="str">
        <f aca="false">IF(F232&lt;&gt;AF232,F232&amp;CHAR(10)&amp;AF232,F232)</f>
        <v>**Vacant-Bordallo, D.
Bordallo, Dolores C.</v>
      </c>
      <c r="BG232" s="13" t="str">
        <f aca="false">IF(G232&lt;&gt;AG232,TEXT(G232,"MM/DD/YY")&amp;CHAR(10)&amp;TEXT(AG232,"MM/DD/YY"),G232)</f>
        <v>-
08/04/23</v>
      </c>
      <c r="BH232" s="17" t="str">
        <f aca="false">IF(H232&lt;&gt;AH232,H232&amp;CHAR(10)&amp;AH232,H232)</f>
        <v>K-1-a</v>
      </c>
      <c r="BI232" s="13" t="str">
        <f aca="false">IF(I232&lt;&gt;AI232,TEXT(I232,"MM/DD/YY")&amp;CHAR(10)&amp;TEXT(AI232,"MM/DD/YY"),I232)</f>
        <v>-
LTA</v>
      </c>
      <c r="BJ232" s="18" t="n">
        <f aca="false">IF(J232&lt;&gt;AJ232,TEXT(J232,"$###,###")&amp;CHAR(10)&amp;TEXT(AJ232,"$###,###"),J232)</f>
        <v>47755</v>
      </c>
      <c r="BK232" s="18" t="n">
        <f aca="false">IF(K232&lt;&gt;AK232,TEXT(K232,"$###,###")&amp;CHAR(10)&amp;TEXT(AK232,"$###,###"),K232)</f>
        <v>14054</v>
      </c>
      <c r="BL232" s="18" t="n">
        <f aca="false">IF(AND(L232&lt;&gt;"-",L232&lt;&gt;AL232),TEXT(L232,"$###,##0")&amp;CHAR(10)&amp;TEXT(AL232,"$###,##0"),L232)</f>
        <v>495</v>
      </c>
      <c r="BM232" s="18" t="n">
        <f aca="false">IF(M232&lt;&gt;AM232,TEXT(M232,"$###,###")&amp;CHAR(10)&amp;TEXT(AM232,"$###,###"),M232)</f>
        <v>692</v>
      </c>
      <c r="BN232" s="18" t="str">
        <f aca="false">IF(AND(N232&lt;&gt;"-",N232&lt;&gt;AN232),TEXT(N232,"$###,##0")&amp;CHAR(10)&amp;TEXT(AN232,"$###,##0"),N232)</f>
        <v>$187
$0</v>
      </c>
      <c r="BO232" s="18" t="n">
        <f aca="false">IF(AND(O232&lt;&gt;"-",O232&lt;&gt;AO232),TEXT(O232,"$###,##0")&amp;CHAR(10)&amp;TEXT(AO232,"$###,##0"),O232)</f>
        <v>0</v>
      </c>
      <c r="BP232" s="18" t="n">
        <f aca="false">IF(AND(P232&lt;&gt;"-",P232&lt;&gt;AP232),TEXT(P232,"$###,##0")&amp;CHAR(10)&amp;TEXT(AP232,"$###,##0"),P232)</f>
        <v>0</v>
      </c>
      <c r="BQ232" s="17" t="n">
        <f aca="false">IF(Q232&lt;&gt;AQ232,Q232&amp;CHAR(10)&amp;AQ232,Q232)</f>
        <v>21</v>
      </c>
      <c r="BR232" s="18" t="str">
        <f aca="false">IF(R232&lt;&gt;AR232,TEXT(R232,"$###,###")&amp;CHAR(10)&amp;TEXT(AR232,"$###,###"),R232)</f>
        <v>$15,429
$15,242</v>
      </c>
      <c r="BS232" s="18" t="str">
        <f aca="false">IF(S232&lt;&gt;AS232,TEXT(S232,"$###,###")&amp;CHAR(10)&amp;TEXT(AS232,"$###,###"),S232)</f>
        <v>$63,184
$62,997</v>
      </c>
    </row>
    <row r="233" customFormat="false" ht="23.85" hidden="false" customHeight="false" outlineLevel="0" collapsed="false">
      <c r="A233" s="10" t="n">
        <v>242</v>
      </c>
      <c r="B233" s="11" t="s">
        <v>808</v>
      </c>
      <c r="C233" s="11" t="n">
        <v>6950</v>
      </c>
      <c r="D233" s="12" t="s">
        <v>92</v>
      </c>
      <c r="E233" s="12" t="s">
        <v>83</v>
      </c>
      <c r="F233" s="12" t="s">
        <v>809</v>
      </c>
      <c r="G233" s="13" t="s">
        <v>66</v>
      </c>
      <c r="H233" s="11" t="s">
        <v>152</v>
      </c>
      <c r="I233" s="13" t="s">
        <v>66</v>
      </c>
      <c r="J233" s="14" t="n">
        <v>35852</v>
      </c>
      <c r="K233" s="14" t="n">
        <v>10551</v>
      </c>
      <c r="L233" s="14" t="n">
        <v>495</v>
      </c>
      <c r="M233" s="14" t="n">
        <v>520</v>
      </c>
      <c r="N233" s="14" t="n">
        <v>0</v>
      </c>
      <c r="O233" s="14" t="n">
        <v>6116</v>
      </c>
      <c r="P233" s="14" t="n">
        <v>298</v>
      </c>
      <c r="Q233" s="11" t="n">
        <v>21</v>
      </c>
      <c r="R233" s="14" t="n">
        <v>17980</v>
      </c>
      <c r="S233" s="14" t="n">
        <v>53832</v>
      </c>
      <c r="X233" s="0" t="str">
        <f aca="false">B233</f>
        <v>NAF042</v>
      </c>
      <c r="Y233" s="15" t="n">
        <f aca="false">(B233=AB233)</f>
        <v>1</v>
      </c>
      <c r="AA233" s="12" t="n">
        <v>241</v>
      </c>
      <c r="AB233" s="11" t="s">
        <v>808</v>
      </c>
      <c r="AC233" s="11" t="n">
        <v>6950</v>
      </c>
      <c r="AD233" s="12" t="s">
        <v>92</v>
      </c>
      <c r="AE233" s="12" t="s">
        <v>64</v>
      </c>
      <c r="AF233" s="12" t="s">
        <v>810</v>
      </c>
      <c r="AG233" s="13" t="s">
        <v>66</v>
      </c>
      <c r="AH233" s="11" t="s">
        <v>67</v>
      </c>
      <c r="AI233" s="13" t="s">
        <v>66</v>
      </c>
      <c r="AJ233" s="14" t="n">
        <v>31887</v>
      </c>
      <c r="AK233" s="14" t="n">
        <v>9384</v>
      </c>
      <c r="AL233" s="14" t="n">
        <v>495</v>
      </c>
      <c r="AM233" s="14" t="n">
        <v>462</v>
      </c>
      <c r="AN233" s="14" t="n">
        <v>0</v>
      </c>
      <c r="AO233" s="14" t="n">
        <v>0</v>
      </c>
      <c r="AP233" s="14" t="n">
        <v>0</v>
      </c>
      <c r="AQ233" s="11" t="n">
        <v>21</v>
      </c>
      <c r="AR233" s="14" t="n">
        <v>10342</v>
      </c>
      <c r="AS233" s="14" t="n">
        <v>42229</v>
      </c>
      <c r="BA233" s="16" t="str">
        <f aca="false">IF(A263&lt;&gt;AA241,A263&amp;"/"&amp;AA241,A263)</f>
        <v>/223</v>
      </c>
      <c r="BB233" s="16" t="str">
        <f aca="false">IF(B233&lt;&gt;AB233,B233&amp;CHAR(10)&amp;AB233,B233)</f>
        <v>NAF042</v>
      </c>
      <c r="BC233" s="16" t="n">
        <f aca="false">IF(C233&lt;&gt;AC233,C233&amp;CHAR(10)&amp;AC233,C233)</f>
        <v>6950</v>
      </c>
      <c r="BD233" s="16" t="str">
        <f aca="false">IF(D233&lt;&gt;AD233,D233&amp;CHAR(10)&amp;AD233,D233)</f>
        <v>Construction Trades</v>
      </c>
      <c r="BE233" s="16" t="str">
        <f aca="false">IF(E233&lt;&gt;AE233,E233&amp;CHAR(10)&amp;AE233,E233)</f>
        <v>Assistant Instructor
Emergency Instructor</v>
      </c>
      <c r="BF233" s="16" t="str">
        <f aca="false">IF(F233&lt;&gt;AF233,F233&amp;CHAR(10)&amp;AF233,F233)</f>
        <v>**Vacant-Balajadia, G.
**Vacant-Fejeran, A.</v>
      </c>
      <c r="BG233" s="13" t="str">
        <f aca="false">IF(G233&lt;&gt;AG233,TEXT(G233,"MM/DD/YY")&amp;CHAR(10)&amp;TEXT(AG233,"MM/DD/YY"),G233)</f>
        <v>-</v>
      </c>
      <c r="BH233" s="17" t="str">
        <f aca="false">IF(H233&lt;&gt;AH233,H233&amp;CHAR(10)&amp;AH233,H233)</f>
        <v>I-1-a
H-2-a</v>
      </c>
      <c r="BI233" s="13" t="str">
        <f aca="false">IF(I233&lt;&gt;AI233,TEXT(I233,"MM/DD/YY")&amp;CHAR(10)&amp;TEXT(AI233,"MM/DD/YY"),I233)</f>
        <v>-</v>
      </c>
      <c r="BJ233" s="18" t="str">
        <f aca="false">IF(J233&lt;&gt;AJ233,TEXT(J233,"$###,###")&amp;CHAR(10)&amp;TEXT(AJ233,"$###,###"),J233)</f>
        <v>$35,852
$31,887</v>
      </c>
      <c r="BK233" s="18" t="str">
        <f aca="false">IF(K233&lt;&gt;AK233,TEXT(K233,"$###,###")&amp;CHAR(10)&amp;TEXT(AK233,"$###,###"),K233)</f>
        <v>$10,551
$9,384</v>
      </c>
      <c r="BL233" s="18" t="n">
        <f aca="false">IF(AND(L233&lt;&gt;"-",L233&lt;&gt;AL233),TEXT(L233,"$###,##0")&amp;CHAR(10)&amp;TEXT(AL233,"$###,##0"),L233)</f>
        <v>495</v>
      </c>
      <c r="BM233" s="18" t="str">
        <f aca="false">IF(M233&lt;&gt;AM233,TEXT(M233,"$###,###")&amp;CHAR(10)&amp;TEXT(AM233,"$###,###"),M233)</f>
        <v>$520
$462</v>
      </c>
      <c r="BN233" s="18" t="n">
        <f aca="false">IF(AND(N233&lt;&gt;"-",N233&lt;&gt;AN233),TEXT(N233,"$###,##0")&amp;CHAR(10)&amp;TEXT(AN233,"$###,##0"),N233)</f>
        <v>0</v>
      </c>
      <c r="BO233" s="18" t="str">
        <f aca="false">IF(AND(O233&lt;&gt;"-",O233&lt;&gt;AO233),TEXT(O233,"$###,##0")&amp;CHAR(10)&amp;TEXT(AO233,"$###,##0"),O233)</f>
        <v>$6,116
$0</v>
      </c>
      <c r="BP233" s="18" t="str">
        <f aca="false">IF(AND(P233&lt;&gt;"-",P233&lt;&gt;AP233),TEXT(P233,"$###,##0")&amp;CHAR(10)&amp;TEXT(AP233,"$###,##0"),P233)</f>
        <v>$298
$0</v>
      </c>
      <c r="BQ233" s="17" t="n">
        <f aca="false">IF(Q233&lt;&gt;AQ233,Q233&amp;CHAR(10)&amp;AQ233,Q233)</f>
        <v>21</v>
      </c>
      <c r="BR233" s="18" t="str">
        <f aca="false">IF(R233&lt;&gt;AR233,TEXT(R233,"$###,###")&amp;CHAR(10)&amp;TEXT(AR233,"$###,###"),R233)</f>
        <v>$17,980
$10,342</v>
      </c>
      <c r="BS233" s="18" t="str">
        <f aca="false">IF(S233&lt;&gt;AS233,TEXT(S233,"$###,###")&amp;CHAR(10)&amp;TEXT(AS233,"$###,###"),S233)</f>
        <v>$53,832
$42,229</v>
      </c>
    </row>
    <row r="234" customFormat="false" ht="12.8" hidden="false" customHeight="false" outlineLevel="0" collapsed="false">
      <c r="A234" s="10" t="n">
        <v>226</v>
      </c>
      <c r="B234" s="11" t="s">
        <v>811</v>
      </c>
      <c r="C234" s="11" t="n">
        <v>7970</v>
      </c>
      <c r="D234" s="12" t="s">
        <v>63</v>
      </c>
      <c r="E234" s="12" t="s">
        <v>59</v>
      </c>
      <c r="F234" s="12" t="s">
        <v>812</v>
      </c>
      <c r="G234" s="13" t="n">
        <v>43739</v>
      </c>
      <c r="H234" s="11" t="s">
        <v>146</v>
      </c>
      <c r="I234" s="13" t="n">
        <v>45505</v>
      </c>
      <c r="J234" s="14" t="n">
        <v>93276</v>
      </c>
      <c r="K234" s="14" t="n">
        <v>27451</v>
      </c>
      <c r="L234" s="14" t="n">
        <v>0</v>
      </c>
      <c r="M234" s="14" t="n">
        <v>1353</v>
      </c>
      <c r="N234" s="14" t="n">
        <v>187</v>
      </c>
      <c r="O234" s="14" t="n">
        <v>3994</v>
      </c>
      <c r="P234" s="14" t="n">
        <v>298</v>
      </c>
      <c r="Q234" s="11" t="n">
        <v>26</v>
      </c>
      <c r="R234" s="14" t="n">
        <v>33282</v>
      </c>
      <c r="S234" s="14" t="n">
        <v>126558</v>
      </c>
      <c r="X234" s="0" t="str">
        <f aca="false">B234</f>
        <v>NAF043</v>
      </c>
      <c r="Y234" s="15" t="n">
        <f aca="false">(B234=AB234)</f>
        <v>1</v>
      </c>
      <c r="AA234" s="12" t="n">
        <v>226</v>
      </c>
      <c r="AB234" s="11" t="s">
        <v>811</v>
      </c>
      <c r="AC234" s="11" t="n">
        <v>7970</v>
      </c>
      <c r="AD234" s="12" t="s">
        <v>63</v>
      </c>
      <c r="AE234" s="12" t="s">
        <v>59</v>
      </c>
      <c r="AF234" s="12" t="s">
        <v>812</v>
      </c>
      <c r="AG234" s="13" t="n">
        <v>43739</v>
      </c>
      <c r="AH234" s="11" t="s">
        <v>146</v>
      </c>
      <c r="AI234" s="13" t="n">
        <v>45505</v>
      </c>
      <c r="AJ234" s="14" t="n">
        <v>93276</v>
      </c>
      <c r="AK234" s="14" t="n">
        <v>27451</v>
      </c>
      <c r="AL234" s="14" t="n">
        <v>0</v>
      </c>
      <c r="AM234" s="14" t="n">
        <v>1353</v>
      </c>
      <c r="AN234" s="14" t="n">
        <v>187</v>
      </c>
      <c r="AO234" s="14" t="n">
        <v>3994</v>
      </c>
      <c r="AP234" s="14" t="n">
        <v>298</v>
      </c>
      <c r="AQ234" s="11" t="n">
        <v>26</v>
      </c>
      <c r="AR234" s="14" t="n">
        <v>33282</v>
      </c>
      <c r="AS234" s="14" t="n">
        <v>126558</v>
      </c>
      <c r="BA234" s="16" t="str">
        <f aca="false">IF(A264&lt;&gt;AA242,A264&amp;"/"&amp;AA242,A264)</f>
        <v>/231</v>
      </c>
      <c r="BB234" s="16" t="str">
        <f aca="false">IF(B234&lt;&gt;AB234,B234&amp;CHAR(10)&amp;AB234,B234)</f>
        <v>NAF043</v>
      </c>
      <c r="BC234" s="16" t="n">
        <f aca="false">IF(C234&lt;&gt;AC234,C234&amp;CHAR(10)&amp;AC234,C234)</f>
        <v>7970</v>
      </c>
      <c r="BD234" s="16" t="str">
        <f aca="false">IF(D234&lt;&gt;AD234,D234&amp;CHAR(10)&amp;AD234,D234)</f>
        <v>Bus and VisCom - Marketing</v>
      </c>
      <c r="BE234" s="16" t="str">
        <f aca="false">IF(E234&lt;&gt;AE234,E234&amp;CHAR(10)&amp;AE234,E234)</f>
        <v>Associate Professor</v>
      </c>
      <c r="BF234" s="16" t="str">
        <f aca="false">IF(F234&lt;&gt;AF234,F234&amp;CHAR(10)&amp;AF234,F234)</f>
        <v>Tam, Yvonne</v>
      </c>
      <c r="BG234" s="13" t="n">
        <f aca="false">IF(G234&lt;&gt;AG234,TEXT(G234,"MM/DD/YY")&amp;CHAR(10)&amp;TEXT(AG234,"MM/DD/YY"),G234)</f>
        <v>43739</v>
      </c>
      <c r="BH234" s="17" t="str">
        <f aca="false">IF(H234&lt;&gt;AH234,H234&amp;CHAR(10)&amp;AH234,H234)</f>
        <v>L-14-d</v>
      </c>
      <c r="BI234" s="13" t="n">
        <f aca="false">IF(I234&lt;&gt;AI234,TEXT(I234,"MM/DD/YY")&amp;CHAR(10)&amp;TEXT(AI234,"MM/DD/YY"),I234)</f>
        <v>45505</v>
      </c>
      <c r="BJ234" s="18" t="n">
        <f aca="false">IF(J234&lt;&gt;AJ234,TEXT(J234,"$###,###")&amp;CHAR(10)&amp;TEXT(AJ234,"$###,###"),J234)</f>
        <v>93276</v>
      </c>
      <c r="BK234" s="18" t="n">
        <f aca="false">IF(K234&lt;&gt;AK234,TEXT(K234,"$###,###")&amp;CHAR(10)&amp;TEXT(AK234,"$###,###"),K234)</f>
        <v>27451</v>
      </c>
      <c r="BL234" s="18" t="n">
        <f aca="false">IF(AND(L234&lt;&gt;"-",L234&lt;&gt;AL234),TEXT(L234,"$###,##0")&amp;CHAR(10)&amp;TEXT(AL234,"$###,##0"),L234)</f>
        <v>0</v>
      </c>
      <c r="BM234" s="18" t="n">
        <f aca="false">IF(M234&lt;&gt;AM234,TEXT(M234,"$###,###")&amp;CHAR(10)&amp;TEXT(AM234,"$###,###"),M234)</f>
        <v>1353</v>
      </c>
      <c r="BN234" s="18" t="n">
        <f aca="false">IF(AND(N234&lt;&gt;"-",N234&lt;&gt;AN234),TEXT(N234,"$###,##0")&amp;CHAR(10)&amp;TEXT(AN234,"$###,##0"),N234)</f>
        <v>187</v>
      </c>
      <c r="BO234" s="18" t="n">
        <f aca="false">IF(AND(O234&lt;&gt;"-",O234&lt;&gt;AO234),TEXT(O234,"$###,##0")&amp;CHAR(10)&amp;TEXT(AO234,"$###,##0"),O234)</f>
        <v>3994</v>
      </c>
      <c r="BP234" s="18" t="n">
        <f aca="false">IF(AND(P234&lt;&gt;"-",P234&lt;&gt;AP234),TEXT(P234,"$###,##0")&amp;CHAR(10)&amp;TEXT(AP234,"$###,##0"),P234)</f>
        <v>298</v>
      </c>
      <c r="BQ234" s="17" t="n">
        <f aca="false">IF(Q234&lt;&gt;AQ234,Q234&amp;CHAR(10)&amp;AQ234,Q234)</f>
        <v>26</v>
      </c>
      <c r="BR234" s="18" t="n">
        <f aca="false">IF(R234&lt;&gt;AR234,TEXT(R234,"$###,###")&amp;CHAR(10)&amp;TEXT(AR234,"$###,###"),R234)</f>
        <v>33282</v>
      </c>
      <c r="BS234" s="18" t="n">
        <f aca="false">IF(S234&lt;&gt;AS234,TEXT(S234,"$###,###")&amp;CHAR(10)&amp;TEXT(AS234,"$###,###"),S234)</f>
        <v>126558</v>
      </c>
    </row>
    <row r="235" customFormat="false" ht="12.8" hidden="false" customHeight="false" outlineLevel="0" collapsed="false">
      <c r="A235" s="10" t="n">
        <v>205</v>
      </c>
      <c r="B235" s="11" t="s">
        <v>813</v>
      </c>
      <c r="C235" s="11" t="n">
        <v>1065</v>
      </c>
      <c r="D235" s="12" t="s">
        <v>568</v>
      </c>
      <c r="E235" s="12" t="s">
        <v>592</v>
      </c>
      <c r="F235" s="12" t="s">
        <v>814</v>
      </c>
      <c r="G235" s="13" t="n">
        <v>43654</v>
      </c>
      <c r="H235" s="11" t="s">
        <v>815</v>
      </c>
      <c r="I235" s="13" t="n">
        <v>45481</v>
      </c>
      <c r="J235" s="14" t="n">
        <v>37545</v>
      </c>
      <c r="K235" s="14" t="n">
        <v>11049</v>
      </c>
      <c r="L235" s="14" t="n">
        <v>495</v>
      </c>
      <c r="M235" s="14" t="n">
        <v>544</v>
      </c>
      <c r="N235" s="14" t="n">
        <v>187</v>
      </c>
      <c r="O235" s="14" t="n">
        <v>9339</v>
      </c>
      <c r="P235" s="14" t="n">
        <v>530</v>
      </c>
      <c r="Q235" s="11" t="n">
        <v>26</v>
      </c>
      <c r="R235" s="14" t="n">
        <v>22145</v>
      </c>
      <c r="S235" s="14" t="n">
        <v>59690</v>
      </c>
      <c r="X235" s="0" t="str">
        <f aca="false">B235</f>
        <v>NAF044</v>
      </c>
      <c r="Y235" s="15" t="n">
        <f aca="false">(B235=AB235)</f>
        <v>1</v>
      </c>
      <c r="AA235" s="12" t="n">
        <v>205</v>
      </c>
      <c r="AB235" s="11" t="s">
        <v>813</v>
      </c>
      <c r="AC235" s="11" t="n">
        <v>1065</v>
      </c>
      <c r="AD235" s="12" t="s">
        <v>568</v>
      </c>
      <c r="AE235" s="12" t="s">
        <v>592</v>
      </c>
      <c r="AF235" s="12" t="s">
        <v>814</v>
      </c>
      <c r="AG235" s="13" t="n">
        <v>43654</v>
      </c>
      <c r="AH235" s="11" t="s">
        <v>815</v>
      </c>
      <c r="AI235" s="13" t="n">
        <v>45481</v>
      </c>
      <c r="AJ235" s="14" t="n">
        <v>37545</v>
      </c>
      <c r="AK235" s="14" t="n">
        <v>11049</v>
      </c>
      <c r="AL235" s="14" t="n">
        <v>495</v>
      </c>
      <c r="AM235" s="14" t="n">
        <v>544</v>
      </c>
      <c r="AN235" s="14" t="n">
        <v>187</v>
      </c>
      <c r="AO235" s="14" t="n">
        <v>9339</v>
      </c>
      <c r="AP235" s="14" t="n">
        <v>530</v>
      </c>
      <c r="AQ235" s="11" t="n">
        <v>26</v>
      </c>
      <c r="AR235" s="14" t="n">
        <v>22145</v>
      </c>
      <c r="AS235" s="14" t="n">
        <v>59690</v>
      </c>
      <c r="BA235" s="16" t="str">
        <f aca="false">IF(A265&lt;&gt;AA243,A265&amp;"/"&amp;AA243,A265)</f>
        <v>/238</v>
      </c>
      <c r="BB235" s="16" t="str">
        <f aca="false">IF(B235&lt;&gt;AB235,B235&amp;CHAR(10)&amp;AB235,B235)</f>
        <v>NAF044</v>
      </c>
      <c r="BC235" s="16" t="n">
        <f aca="false">IF(C235&lt;&gt;AC235,C235&amp;CHAR(10)&amp;AC235,C235)</f>
        <v>1065</v>
      </c>
      <c r="BD235" s="16" t="str">
        <f aca="false">IF(D235&lt;&gt;AD235,D235&amp;CHAR(10)&amp;AD235,D235)</f>
        <v>Facilities</v>
      </c>
      <c r="BE235" s="16" t="str">
        <f aca="false">IF(E235&lt;&gt;AE235,E235&amp;CHAR(10)&amp;AE235,E235)</f>
        <v>Maintenance Worker</v>
      </c>
      <c r="BF235" s="16" t="str">
        <f aca="false">IF(F235&lt;&gt;AF235,F235&amp;CHAR(10)&amp;AF235,F235)</f>
        <v>Werimai, John J.</v>
      </c>
      <c r="BG235" s="13" t="n">
        <f aca="false">IF(G235&lt;&gt;AG235,TEXT(G235,"MM/DD/YY")&amp;CHAR(10)&amp;TEXT(AG235,"MM/DD/YY"),G235)</f>
        <v>43654</v>
      </c>
      <c r="BH235" s="17" t="str">
        <f aca="false">IF(H235&lt;&gt;AH235,H235&amp;CHAR(10)&amp;AH235,H235)</f>
        <v>H-5</v>
      </c>
      <c r="BI235" s="13" t="n">
        <f aca="false">IF(I235&lt;&gt;AI235,TEXT(I235,"MM/DD/YY")&amp;CHAR(10)&amp;TEXT(AI235,"MM/DD/YY"),I235)</f>
        <v>45481</v>
      </c>
      <c r="BJ235" s="18" t="n">
        <f aca="false">IF(J235&lt;&gt;AJ235,TEXT(J235,"$###,###")&amp;CHAR(10)&amp;TEXT(AJ235,"$###,###"),J235)</f>
        <v>37545</v>
      </c>
      <c r="BK235" s="18" t="n">
        <f aca="false">IF(K235&lt;&gt;AK235,TEXT(K235,"$###,###")&amp;CHAR(10)&amp;TEXT(AK235,"$###,###"),K235)</f>
        <v>11049</v>
      </c>
      <c r="BL235" s="18" t="n">
        <f aca="false">IF(AND(L235&lt;&gt;"-",L235&lt;&gt;AL235),TEXT(L235,"$###,##0")&amp;CHAR(10)&amp;TEXT(AL235,"$###,##0"),L235)</f>
        <v>495</v>
      </c>
      <c r="BM235" s="18" t="n">
        <f aca="false">IF(M235&lt;&gt;AM235,TEXT(M235,"$###,###")&amp;CHAR(10)&amp;TEXT(AM235,"$###,###"),M235)</f>
        <v>544</v>
      </c>
      <c r="BN235" s="18" t="n">
        <f aca="false">IF(AND(N235&lt;&gt;"-",N235&lt;&gt;AN235),TEXT(N235,"$###,##0")&amp;CHAR(10)&amp;TEXT(AN235,"$###,##0"),N235)</f>
        <v>187</v>
      </c>
      <c r="BO235" s="18" t="n">
        <f aca="false">IF(AND(O235&lt;&gt;"-",O235&lt;&gt;AO235),TEXT(O235,"$###,##0")&amp;CHAR(10)&amp;TEXT(AO235,"$###,##0"),O235)</f>
        <v>9339</v>
      </c>
      <c r="BP235" s="18" t="n">
        <f aca="false">IF(AND(P235&lt;&gt;"-",P235&lt;&gt;AP235),TEXT(P235,"$###,##0")&amp;CHAR(10)&amp;TEXT(AP235,"$###,##0"),P235)</f>
        <v>530</v>
      </c>
      <c r="BQ235" s="17" t="n">
        <f aca="false">IF(Q235&lt;&gt;AQ235,Q235&amp;CHAR(10)&amp;AQ235,Q235)</f>
        <v>26</v>
      </c>
      <c r="BR235" s="18" t="n">
        <f aca="false">IF(R235&lt;&gt;AR235,TEXT(R235,"$###,###")&amp;CHAR(10)&amp;TEXT(AR235,"$###,###"),R235)</f>
        <v>22145</v>
      </c>
      <c r="BS235" s="18" t="n">
        <f aca="false">IF(S235&lt;&gt;AS235,TEXT(S235,"$###,###")&amp;CHAR(10)&amp;TEXT(AS235,"$###,###"),S235)</f>
        <v>59690</v>
      </c>
    </row>
    <row r="236" customFormat="false" ht="12.8" hidden="false" customHeight="false" outlineLevel="0" collapsed="false">
      <c r="A236" s="10" t="n">
        <v>213</v>
      </c>
      <c r="B236" s="11" t="s">
        <v>816</v>
      </c>
      <c r="C236" s="11" t="n">
        <v>6210</v>
      </c>
      <c r="D236" s="12" t="s">
        <v>216</v>
      </c>
      <c r="E236" s="12" t="s">
        <v>54</v>
      </c>
      <c r="F236" s="12" t="s">
        <v>817</v>
      </c>
      <c r="G236" s="13" t="n">
        <v>44105</v>
      </c>
      <c r="H236" s="11" t="s">
        <v>485</v>
      </c>
      <c r="I236" s="13" t="n">
        <v>45505</v>
      </c>
      <c r="J236" s="14" t="n">
        <v>43887</v>
      </c>
      <c r="K236" s="14" t="n">
        <v>12916</v>
      </c>
      <c r="L236" s="14" t="n">
        <v>0</v>
      </c>
      <c r="M236" s="14" t="n">
        <v>636</v>
      </c>
      <c r="N236" s="14" t="n">
        <v>187</v>
      </c>
      <c r="O236" s="14" t="n">
        <v>0</v>
      </c>
      <c r="P236" s="14" t="n">
        <v>0</v>
      </c>
      <c r="Q236" s="11" t="n">
        <v>26</v>
      </c>
      <c r="R236" s="14" t="n">
        <v>13739</v>
      </c>
      <c r="S236" s="14" t="n">
        <v>57626</v>
      </c>
      <c r="X236" s="0" t="str">
        <f aca="false">B236</f>
        <v>NAF048</v>
      </c>
      <c r="Y236" s="15" t="n">
        <f aca="false">(B236=AB236)</f>
        <v>1</v>
      </c>
      <c r="AA236" s="12" t="n">
        <v>213</v>
      </c>
      <c r="AB236" s="11" t="s">
        <v>816</v>
      </c>
      <c r="AC236" s="11" t="n">
        <v>6210</v>
      </c>
      <c r="AD236" s="12" t="s">
        <v>216</v>
      </c>
      <c r="AE236" s="12" t="s">
        <v>54</v>
      </c>
      <c r="AF236" s="12" t="s">
        <v>817</v>
      </c>
      <c r="AG236" s="13" t="n">
        <v>44105</v>
      </c>
      <c r="AH236" s="11" t="s">
        <v>485</v>
      </c>
      <c r="AI236" s="13" t="n">
        <v>45505</v>
      </c>
      <c r="AJ236" s="14" t="n">
        <v>43887</v>
      </c>
      <c r="AK236" s="14" t="n">
        <v>12916</v>
      </c>
      <c r="AL236" s="14" t="n">
        <v>0</v>
      </c>
      <c r="AM236" s="14" t="n">
        <v>636</v>
      </c>
      <c r="AN236" s="14" t="n">
        <v>187</v>
      </c>
      <c r="AO236" s="14" t="n">
        <v>0</v>
      </c>
      <c r="AP236" s="14" t="n">
        <v>0</v>
      </c>
      <c r="AQ236" s="11" t="n">
        <v>26</v>
      </c>
      <c r="AR236" s="14" t="n">
        <v>13739</v>
      </c>
      <c r="AS236" s="14" t="n">
        <v>57626</v>
      </c>
      <c r="BA236" s="16" t="e">
        <f aca="false">IF(A266&lt;&gt;#REF!,A266&amp;"/"&amp;#REF!,A266)</f>
        <v>#REF!</v>
      </c>
      <c r="BB236" s="16" t="str">
        <f aca="false">IF(B236&lt;&gt;AB236,B236&amp;CHAR(10)&amp;AB236,B236)</f>
        <v>NAF048</v>
      </c>
      <c r="BC236" s="16" t="n">
        <f aca="false">IF(C236&lt;&gt;AC236,C236&amp;CHAR(10)&amp;AC236,C236)</f>
        <v>6210</v>
      </c>
      <c r="BD236" s="16" t="str">
        <f aca="false">IF(D236&lt;&gt;AD236,D236&amp;CHAR(10)&amp;AD236,D236)</f>
        <v>Education</v>
      </c>
      <c r="BE236" s="16" t="str">
        <f aca="false">IF(E236&lt;&gt;AE236,E236&amp;CHAR(10)&amp;AE236,E236)</f>
        <v>Instructor</v>
      </c>
      <c r="BF236" s="16" t="str">
        <f aca="false">IF(F236&lt;&gt;AF236,F236&amp;CHAR(10)&amp;AF236,F236)</f>
        <v>Rosario, Kirsten L.</v>
      </c>
      <c r="BG236" s="13" t="n">
        <f aca="false">IF(G236&lt;&gt;AG236,TEXT(G236,"MM/DD/YY")&amp;CHAR(10)&amp;TEXT(AG236,"MM/DD/YY"),G236)</f>
        <v>44105</v>
      </c>
      <c r="BH236" s="17" t="str">
        <f aca="false">IF(H236&lt;&gt;AH236,H236&amp;CHAR(10)&amp;AH236,H236)</f>
        <v>J-1-c</v>
      </c>
      <c r="BI236" s="13" t="n">
        <f aca="false">IF(I236&lt;&gt;AI236,TEXT(I236,"MM/DD/YY")&amp;CHAR(10)&amp;TEXT(AI236,"MM/DD/YY"),I236)</f>
        <v>45505</v>
      </c>
      <c r="BJ236" s="18" t="n">
        <f aca="false">IF(J236&lt;&gt;AJ236,TEXT(J236,"$###,###")&amp;CHAR(10)&amp;TEXT(AJ236,"$###,###"),J236)</f>
        <v>43887</v>
      </c>
      <c r="BK236" s="18" t="n">
        <f aca="false">IF(K236&lt;&gt;AK236,TEXT(K236,"$###,###")&amp;CHAR(10)&amp;TEXT(AK236,"$###,###"),K236)</f>
        <v>12916</v>
      </c>
      <c r="BL236" s="18" t="n">
        <f aca="false">IF(AND(L236&lt;&gt;"-",L236&lt;&gt;AL236),TEXT(L236,"$###,##0")&amp;CHAR(10)&amp;TEXT(AL236,"$###,##0"),L236)</f>
        <v>0</v>
      </c>
      <c r="BM236" s="18" t="n">
        <f aca="false">IF(M236&lt;&gt;AM236,TEXT(M236,"$###,###")&amp;CHAR(10)&amp;TEXT(AM236,"$###,###"),M236)</f>
        <v>636</v>
      </c>
      <c r="BN236" s="18" t="n">
        <f aca="false">IF(AND(N236&lt;&gt;"-",N236&lt;&gt;AN236),TEXT(N236,"$###,##0")&amp;CHAR(10)&amp;TEXT(AN236,"$###,##0"),N236)</f>
        <v>187</v>
      </c>
      <c r="BO236" s="18" t="n">
        <f aca="false">IF(AND(O236&lt;&gt;"-",O236&lt;&gt;AO236),TEXT(O236,"$###,##0")&amp;CHAR(10)&amp;TEXT(AO236,"$###,##0"),O236)</f>
        <v>0</v>
      </c>
      <c r="BP236" s="18" t="n">
        <f aca="false">IF(AND(P236&lt;&gt;"-",P236&lt;&gt;AP236),TEXT(P236,"$###,##0")&amp;CHAR(10)&amp;TEXT(AP236,"$###,##0"),P236)</f>
        <v>0</v>
      </c>
      <c r="BQ236" s="17" t="n">
        <f aca="false">IF(Q236&lt;&gt;AQ236,Q236&amp;CHAR(10)&amp;AQ236,Q236)</f>
        <v>26</v>
      </c>
      <c r="BR236" s="18" t="n">
        <f aca="false">IF(R236&lt;&gt;AR236,TEXT(R236,"$###,###")&amp;CHAR(10)&amp;TEXT(AR236,"$###,###"),R236)</f>
        <v>13739</v>
      </c>
      <c r="BS236" s="18" t="n">
        <f aca="false">IF(S236&lt;&gt;AS236,TEXT(S236,"$###,###")&amp;CHAR(10)&amp;TEXT(AS236,"$###,###"),S236)</f>
        <v>57626</v>
      </c>
    </row>
    <row r="237" customFormat="false" ht="12.8" hidden="false" customHeight="false" outlineLevel="0" collapsed="false">
      <c r="A237" s="10" t="n">
        <v>235</v>
      </c>
      <c r="B237" s="11" t="s">
        <v>818</v>
      </c>
      <c r="C237" s="11" t="n">
        <v>6000</v>
      </c>
      <c r="D237" s="12" t="s">
        <v>169</v>
      </c>
      <c r="E237" s="12" t="s">
        <v>72</v>
      </c>
      <c r="F237" s="12" t="s">
        <v>819</v>
      </c>
      <c r="G237" s="13" t="n">
        <v>45200</v>
      </c>
      <c r="H237" s="11" t="s">
        <v>361</v>
      </c>
      <c r="I237" s="13" t="s">
        <v>69</v>
      </c>
      <c r="J237" s="14" t="n">
        <v>41372</v>
      </c>
      <c r="K237" s="14" t="n">
        <v>12176</v>
      </c>
      <c r="L237" s="14" t="n">
        <v>495</v>
      </c>
      <c r="M237" s="14" t="n">
        <v>600</v>
      </c>
      <c r="N237" s="14" t="n">
        <v>187</v>
      </c>
      <c r="O237" s="14" t="n">
        <v>3994</v>
      </c>
      <c r="P237" s="14" t="n">
        <v>298</v>
      </c>
      <c r="Q237" s="11" t="n">
        <v>26</v>
      </c>
      <c r="R237" s="14" t="n">
        <v>17749</v>
      </c>
      <c r="S237" s="14" t="n">
        <v>59121</v>
      </c>
      <c r="X237" s="0" t="str">
        <f aca="false">B237</f>
        <v>NAF050</v>
      </c>
      <c r="Y237" s="15" t="n">
        <f aca="false">(B237=AB237)</f>
        <v>1</v>
      </c>
      <c r="AA237" s="12" t="n">
        <v>234</v>
      </c>
      <c r="AB237" s="11" t="s">
        <v>818</v>
      </c>
      <c r="AC237" s="11" t="n">
        <v>6000</v>
      </c>
      <c r="AD237" s="12" t="s">
        <v>169</v>
      </c>
      <c r="AE237" s="12" t="s">
        <v>72</v>
      </c>
      <c r="AF237" s="12" t="s">
        <v>819</v>
      </c>
      <c r="AG237" s="13" t="n">
        <v>45200</v>
      </c>
      <c r="AH237" s="11" t="s">
        <v>361</v>
      </c>
      <c r="AI237" s="13" t="s">
        <v>69</v>
      </c>
      <c r="AJ237" s="14" t="n">
        <v>41372</v>
      </c>
      <c r="AK237" s="14" t="n">
        <v>12176</v>
      </c>
      <c r="AL237" s="14" t="n">
        <v>495</v>
      </c>
      <c r="AM237" s="14" t="n">
        <v>600</v>
      </c>
      <c r="AN237" s="14" t="n">
        <v>187</v>
      </c>
      <c r="AO237" s="14" t="n">
        <v>3994</v>
      </c>
      <c r="AP237" s="14" t="n">
        <v>298</v>
      </c>
      <c r="AQ237" s="11" t="n">
        <v>26</v>
      </c>
      <c r="AR237" s="14" t="n">
        <v>17749</v>
      </c>
      <c r="AS237" s="14" t="n">
        <v>59121</v>
      </c>
      <c r="BA237" s="16" t="str">
        <f aca="false">IF(A267&lt;&gt;AA244,A267&amp;"/"&amp;AA244,A267)</f>
        <v>/232</v>
      </c>
      <c r="BB237" s="16" t="str">
        <f aca="false">IF(B237&lt;&gt;AB237,B237&amp;CHAR(10)&amp;AB237,B237)</f>
        <v>NAF050</v>
      </c>
      <c r="BC237" s="16" t="n">
        <f aca="false">IF(C237&lt;&gt;AC237,C237&amp;CHAR(10)&amp;AC237,C237)</f>
        <v>6000</v>
      </c>
      <c r="BD237" s="16" t="str">
        <f aca="false">IF(D237&lt;&gt;AD237,D237&amp;CHAR(10)&amp;AD237,D237)</f>
        <v>Dean's Office - TPS</v>
      </c>
      <c r="BE237" s="16" t="str">
        <f aca="false">IF(E237&lt;&gt;AE237,E237&amp;CHAR(10)&amp;AE237,E237)</f>
        <v>Program Coordinator I</v>
      </c>
      <c r="BF237" s="16" t="str">
        <f aca="false">IF(F237&lt;&gt;AF237,F237&amp;CHAR(10)&amp;AF237,F237)</f>
        <v>Balmonte, Edwin J.</v>
      </c>
      <c r="BG237" s="13" t="n">
        <f aca="false">IF(G237&lt;&gt;AG237,TEXT(G237,"MM/DD/YY")&amp;CHAR(10)&amp;TEXT(AG237,"MM/DD/YY"),G237)</f>
        <v>45200</v>
      </c>
      <c r="BH237" s="17" t="str">
        <f aca="false">IF(H237&lt;&gt;AH237,H237&amp;CHAR(10)&amp;AH237,H237)</f>
        <v>K-1</v>
      </c>
      <c r="BI237" s="13" t="str">
        <f aca="false">IF(I237&lt;&gt;AI237,TEXT(I237,"MM/DD/YY")&amp;CHAR(10)&amp;TEXT(AI237,"MM/DD/YY"),I237)</f>
        <v>LTA</v>
      </c>
      <c r="BJ237" s="18" t="n">
        <f aca="false">IF(J237&lt;&gt;AJ237,TEXT(J237,"$###,###")&amp;CHAR(10)&amp;TEXT(AJ237,"$###,###"),J237)</f>
        <v>41372</v>
      </c>
      <c r="BK237" s="18" t="n">
        <f aca="false">IF(K237&lt;&gt;AK237,TEXT(K237,"$###,###")&amp;CHAR(10)&amp;TEXT(AK237,"$###,###"),K237)</f>
        <v>12176</v>
      </c>
      <c r="BL237" s="18" t="n">
        <f aca="false">IF(AND(L237&lt;&gt;"-",L237&lt;&gt;AL237),TEXT(L237,"$###,##0")&amp;CHAR(10)&amp;TEXT(AL237,"$###,##0"),L237)</f>
        <v>495</v>
      </c>
      <c r="BM237" s="18" t="n">
        <f aca="false">IF(M237&lt;&gt;AM237,TEXT(M237,"$###,###")&amp;CHAR(10)&amp;TEXT(AM237,"$###,###"),M237)</f>
        <v>600</v>
      </c>
      <c r="BN237" s="18" t="n">
        <f aca="false">IF(AND(N237&lt;&gt;"-",N237&lt;&gt;AN237),TEXT(N237,"$###,##0")&amp;CHAR(10)&amp;TEXT(AN237,"$###,##0"),N237)</f>
        <v>187</v>
      </c>
      <c r="BO237" s="18" t="n">
        <f aca="false">IF(AND(O237&lt;&gt;"-",O237&lt;&gt;AO237),TEXT(O237,"$###,##0")&amp;CHAR(10)&amp;TEXT(AO237,"$###,##0"),O237)</f>
        <v>3994</v>
      </c>
      <c r="BP237" s="18" t="n">
        <f aca="false">IF(AND(P237&lt;&gt;"-",P237&lt;&gt;AP237),TEXT(P237,"$###,##0")&amp;CHAR(10)&amp;TEXT(AP237,"$###,##0"),P237)</f>
        <v>298</v>
      </c>
      <c r="BQ237" s="17" t="n">
        <f aca="false">IF(Q237&lt;&gt;AQ237,Q237&amp;CHAR(10)&amp;AQ237,Q237)</f>
        <v>26</v>
      </c>
      <c r="BR237" s="18" t="n">
        <f aca="false">IF(R237&lt;&gt;AR237,TEXT(R237,"$###,###")&amp;CHAR(10)&amp;TEXT(AR237,"$###,###"),R237)</f>
        <v>17749</v>
      </c>
      <c r="BS237" s="18" t="n">
        <f aca="false">IF(S237&lt;&gt;AS237,TEXT(S237,"$###,###")&amp;CHAR(10)&amp;TEXT(AS237,"$###,###"),S237)</f>
        <v>59121</v>
      </c>
    </row>
    <row r="238" customFormat="false" ht="23.85" hidden="false" customHeight="false" outlineLevel="0" collapsed="false">
      <c r="A238" s="10" t="n">
        <v>236</v>
      </c>
      <c r="B238" s="11" t="s">
        <v>820</v>
      </c>
      <c r="C238" s="11" t="n">
        <v>6000</v>
      </c>
      <c r="D238" s="12" t="s">
        <v>169</v>
      </c>
      <c r="E238" s="12" t="s">
        <v>72</v>
      </c>
      <c r="F238" s="12" t="s">
        <v>821</v>
      </c>
      <c r="G238" s="13" t="s">
        <v>66</v>
      </c>
      <c r="H238" s="11" t="s">
        <v>361</v>
      </c>
      <c r="I238" s="13" t="s">
        <v>66</v>
      </c>
      <c r="J238" s="14" t="n">
        <v>41372</v>
      </c>
      <c r="K238" s="14" t="n">
        <v>12176</v>
      </c>
      <c r="L238" s="14" t="n">
        <v>495</v>
      </c>
      <c r="M238" s="14" t="n">
        <v>600</v>
      </c>
      <c r="N238" s="14" t="n">
        <v>187</v>
      </c>
      <c r="O238" s="14" t="n">
        <v>6116</v>
      </c>
      <c r="P238" s="14" t="n">
        <v>0</v>
      </c>
      <c r="Q238" s="11" t="n">
        <v>26</v>
      </c>
      <c r="R238" s="14" t="n">
        <v>19574</v>
      </c>
      <c r="S238" s="14" t="n">
        <v>60946</v>
      </c>
      <c r="X238" s="0" t="str">
        <f aca="false">B238</f>
        <v>NAF052</v>
      </c>
      <c r="Y238" s="15" t="n">
        <f aca="false">(B238=AB238)</f>
        <v>1</v>
      </c>
      <c r="AA238" s="12" t="n">
        <v>235</v>
      </c>
      <c r="AB238" s="11" t="s">
        <v>820</v>
      </c>
      <c r="AC238" s="11" t="n">
        <v>6000</v>
      </c>
      <c r="AD238" s="12" t="s">
        <v>169</v>
      </c>
      <c r="AE238" s="12" t="s">
        <v>72</v>
      </c>
      <c r="AF238" s="12" t="s">
        <v>822</v>
      </c>
      <c r="AG238" s="13" t="n">
        <v>45200</v>
      </c>
      <c r="AH238" s="11" t="s">
        <v>361</v>
      </c>
      <c r="AI238" s="13" t="s">
        <v>69</v>
      </c>
      <c r="AJ238" s="14" t="n">
        <v>41372</v>
      </c>
      <c r="AK238" s="14" t="n">
        <v>12176</v>
      </c>
      <c r="AL238" s="14" t="n">
        <v>495</v>
      </c>
      <c r="AM238" s="14" t="n">
        <v>600</v>
      </c>
      <c r="AN238" s="14" t="n">
        <v>187</v>
      </c>
      <c r="AO238" s="14" t="n">
        <v>6116</v>
      </c>
      <c r="AP238" s="14" t="n">
        <v>0</v>
      </c>
      <c r="AQ238" s="11" t="n">
        <v>26</v>
      </c>
      <c r="AR238" s="14" t="n">
        <v>19574</v>
      </c>
      <c r="AS238" s="14" t="n">
        <v>60946</v>
      </c>
      <c r="BA238" s="16" t="str">
        <f aca="false">IF(A268&lt;&gt;AA245,A268&amp;"/"&amp;AA245,A268)</f>
        <v>/239</v>
      </c>
      <c r="BB238" s="16" t="str">
        <f aca="false">IF(B238&lt;&gt;AB238,B238&amp;CHAR(10)&amp;AB238,B238)</f>
        <v>NAF052</v>
      </c>
      <c r="BC238" s="16" t="n">
        <f aca="false">IF(C238&lt;&gt;AC238,C238&amp;CHAR(10)&amp;AC238,C238)</f>
        <v>6000</v>
      </c>
      <c r="BD238" s="16" t="str">
        <f aca="false">IF(D238&lt;&gt;AD238,D238&amp;CHAR(10)&amp;AD238,D238)</f>
        <v>Dean's Office - TPS</v>
      </c>
      <c r="BE238" s="16" t="str">
        <f aca="false">IF(E238&lt;&gt;AE238,E238&amp;CHAR(10)&amp;AE238,E238)</f>
        <v>Program Coordinator I</v>
      </c>
      <c r="BF238" s="16" t="str">
        <f aca="false">IF(F238&lt;&gt;AF238,F238&amp;CHAR(10)&amp;AF238,F238)</f>
        <v>**Vacant-Pascua, D.
Pascua, Daisy Rose M.</v>
      </c>
      <c r="BG238" s="13" t="str">
        <f aca="false">IF(G238&lt;&gt;AG238,TEXT(G238,"MM/DD/YY")&amp;CHAR(10)&amp;TEXT(AG238,"MM/DD/YY"),G238)</f>
        <v>-
10/01/23</v>
      </c>
      <c r="BH238" s="17" t="str">
        <f aca="false">IF(H238&lt;&gt;AH238,H238&amp;CHAR(10)&amp;AH238,H238)</f>
        <v>K-1</v>
      </c>
      <c r="BI238" s="13" t="str">
        <f aca="false">IF(I238&lt;&gt;AI238,TEXT(I238,"MM/DD/YY")&amp;CHAR(10)&amp;TEXT(AI238,"MM/DD/YY"),I238)</f>
        <v>-
LTA</v>
      </c>
      <c r="BJ238" s="18" t="n">
        <f aca="false">IF(J238&lt;&gt;AJ238,TEXT(J238,"$###,###")&amp;CHAR(10)&amp;TEXT(AJ238,"$###,###"),J238)</f>
        <v>41372</v>
      </c>
      <c r="BK238" s="18" t="n">
        <f aca="false">IF(K238&lt;&gt;AK238,TEXT(K238,"$###,###")&amp;CHAR(10)&amp;TEXT(AK238,"$###,###"),K238)</f>
        <v>12176</v>
      </c>
      <c r="BL238" s="18" t="n">
        <f aca="false">IF(AND(L238&lt;&gt;"-",L238&lt;&gt;AL238),TEXT(L238,"$###,##0")&amp;CHAR(10)&amp;TEXT(AL238,"$###,##0"),L238)</f>
        <v>495</v>
      </c>
      <c r="BM238" s="18" t="n">
        <f aca="false">IF(M238&lt;&gt;AM238,TEXT(M238,"$###,###")&amp;CHAR(10)&amp;TEXT(AM238,"$###,###"),M238)</f>
        <v>600</v>
      </c>
      <c r="BN238" s="18" t="n">
        <f aca="false">IF(AND(N238&lt;&gt;"-",N238&lt;&gt;AN238),TEXT(N238,"$###,##0")&amp;CHAR(10)&amp;TEXT(AN238,"$###,##0"),N238)</f>
        <v>187</v>
      </c>
      <c r="BO238" s="18" t="n">
        <f aca="false">IF(AND(O238&lt;&gt;"-",O238&lt;&gt;AO238),TEXT(O238,"$###,##0")&amp;CHAR(10)&amp;TEXT(AO238,"$###,##0"),O238)</f>
        <v>6116</v>
      </c>
      <c r="BP238" s="18" t="n">
        <f aca="false">IF(AND(P238&lt;&gt;"-",P238&lt;&gt;AP238),TEXT(P238,"$###,##0")&amp;CHAR(10)&amp;TEXT(AP238,"$###,##0"),P238)</f>
        <v>0</v>
      </c>
      <c r="BQ238" s="17" t="n">
        <f aca="false">IF(Q238&lt;&gt;AQ238,Q238&amp;CHAR(10)&amp;AQ238,Q238)</f>
        <v>26</v>
      </c>
      <c r="BR238" s="18" t="n">
        <f aca="false">IF(R238&lt;&gt;AR238,TEXT(R238,"$###,###")&amp;CHAR(10)&amp;TEXT(AR238,"$###,###"),R238)</f>
        <v>19574</v>
      </c>
      <c r="BS238" s="18" t="n">
        <f aca="false">IF(S238&lt;&gt;AS238,TEXT(S238,"$###,###")&amp;CHAR(10)&amp;TEXT(AS238,"$###,###"),S238)</f>
        <v>60946</v>
      </c>
    </row>
    <row r="239" customFormat="false" ht="12.8" hidden="false" customHeight="false" outlineLevel="0" collapsed="false">
      <c r="A239" s="10" t="n">
        <v>237</v>
      </c>
      <c r="B239" s="11" t="s">
        <v>823</v>
      </c>
      <c r="C239" s="11" t="n">
        <v>6000</v>
      </c>
      <c r="D239" s="12" t="s">
        <v>169</v>
      </c>
      <c r="E239" s="12" t="s">
        <v>72</v>
      </c>
      <c r="F239" s="12" t="s">
        <v>824</v>
      </c>
      <c r="G239" s="13" t="s">
        <v>66</v>
      </c>
      <c r="H239" s="11" t="s">
        <v>361</v>
      </c>
      <c r="I239" s="13" t="s">
        <v>66</v>
      </c>
      <c r="J239" s="14" t="n">
        <v>41372</v>
      </c>
      <c r="K239" s="14" t="n">
        <v>12176</v>
      </c>
      <c r="L239" s="14" t="n">
        <v>495</v>
      </c>
      <c r="M239" s="14" t="n">
        <v>600</v>
      </c>
      <c r="N239" s="14" t="n">
        <v>187</v>
      </c>
      <c r="O239" s="14" t="n">
        <v>3994</v>
      </c>
      <c r="P239" s="14" t="n">
        <v>0</v>
      </c>
      <c r="Q239" s="11" t="n">
        <v>26</v>
      </c>
      <c r="R239" s="14" t="n">
        <v>17452</v>
      </c>
      <c r="S239" s="14" t="n">
        <v>58824</v>
      </c>
      <c r="X239" s="0" t="str">
        <f aca="false">B239</f>
        <v>NAF053</v>
      </c>
      <c r="Y239" s="15" t="n">
        <f aca="false">(B239=AB239)</f>
        <v>1</v>
      </c>
      <c r="AA239" s="12" t="n">
        <v>236</v>
      </c>
      <c r="AB239" s="11" t="s">
        <v>823</v>
      </c>
      <c r="AC239" s="11" t="n">
        <v>6000</v>
      </c>
      <c r="AD239" s="12" t="s">
        <v>169</v>
      </c>
      <c r="AE239" s="12" t="s">
        <v>72</v>
      </c>
      <c r="AF239" s="12" t="s">
        <v>824</v>
      </c>
      <c r="AG239" s="13" t="s">
        <v>66</v>
      </c>
      <c r="AH239" s="11" t="s">
        <v>361</v>
      </c>
      <c r="AI239" s="13" t="s">
        <v>66</v>
      </c>
      <c r="AJ239" s="14" t="n">
        <v>41372</v>
      </c>
      <c r="AK239" s="14" t="n">
        <v>12176</v>
      </c>
      <c r="AL239" s="14" t="n">
        <v>495</v>
      </c>
      <c r="AM239" s="14" t="n">
        <v>600</v>
      </c>
      <c r="AN239" s="14" t="n">
        <v>187</v>
      </c>
      <c r="AO239" s="14" t="n">
        <v>3994</v>
      </c>
      <c r="AP239" s="14" t="n">
        <v>0</v>
      </c>
      <c r="AQ239" s="11" t="n">
        <v>26</v>
      </c>
      <c r="AR239" s="14" t="n">
        <v>17452</v>
      </c>
      <c r="AS239" s="14" t="n">
        <v>58824</v>
      </c>
      <c r="BA239" s="16" t="str">
        <f aca="false">IF(A269&lt;&gt;AA246,A269&amp;"/"&amp;AA246,A269)</f>
        <v>/240</v>
      </c>
      <c r="BB239" s="16" t="str">
        <f aca="false">IF(B239&lt;&gt;AB239,B239&amp;CHAR(10)&amp;AB239,B239)</f>
        <v>NAF053</v>
      </c>
      <c r="BC239" s="16" t="n">
        <f aca="false">IF(C239&lt;&gt;AC239,C239&amp;CHAR(10)&amp;AC239,C239)</f>
        <v>6000</v>
      </c>
      <c r="BD239" s="16" t="str">
        <f aca="false">IF(D239&lt;&gt;AD239,D239&amp;CHAR(10)&amp;AD239,D239)</f>
        <v>Dean's Office - TPS</v>
      </c>
      <c r="BE239" s="16" t="str">
        <f aca="false">IF(E239&lt;&gt;AE239,E239&amp;CHAR(10)&amp;AE239,E239)</f>
        <v>Program Coordinator I</v>
      </c>
      <c r="BF239" s="16" t="str">
        <f aca="false">IF(F239&lt;&gt;AF239,F239&amp;CHAR(10)&amp;AF239,F239)</f>
        <v>**Vacant-Dela Cruz, K.</v>
      </c>
      <c r="BG239" s="13" t="str">
        <f aca="false">IF(G239&lt;&gt;AG239,TEXT(G239,"MM/DD/YY")&amp;CHAR(10)&amp;TEXT(AG239,"MM/DD/YY"),G239)</f>
        <v>-</v>
      </c>
      <c r="BH239" s="17" t="str">
        <f aca="false">IF(H239&lt;&gt;AH239,H239&amp;CHAR(10)&amp;AH239,H239)</f>
        <v>K-1</v>
      </c>
      <c r="BI239" s="13" t="str">
        <f aca="false">IF(I239&lt;&gt;AI239,TEXT(I239,"MM/DD/YY")&amp;CHAR(10)&amp;TEXT(AI239,"MM/DD/YY"),I239)</f>
        <v>-</v>
      </c>
      <c r="BJ239" s="18" t="n">
        <f aca="false">IF(J239&lt;&gt;AJ239,TEXT(J239,"$###,###")&amp;CHAR(10)&amp;TEXT(AJ239,"$###,###"),J239)</f>
        <v>41372</v>
      </c>
      <c r="BK239" s="18" t="n">
        <f aca="false">IF(K239&lt;&gt;AK239,TEXT(K239,"$###,###")&amp;CHAR(10)&amp;TEXT(AK239,"$###,###"),K239)</f>
        <v>12176</v>
      </c>
      <c r="BL239" s="18" t="n">
        <f aca="false">IF(AND(L239&lt;&gt;"-",L239&lt;&gt;AL239),TEXT(L239,"$###,##0")&amp;CHAR(10)&amp;TEXT(AL239,"$###,##0"),L239)</f>
        <v>495</v>
      </c>
      <c r="BM239" s="18" t="n">
        <f aca="false">IF(M239&lt;&gt;AM239,TEXT(M239,"$###,###")&amp;CHAR(10)&amp;TEXT(AM239,"$###,###"),M239)</f>
        <v>600</v>
      </c>
      <c r="BN239" s="18" t="n">
        <f aca="false">IF(AND(N239&lt;&gt;"-",N239&lt;&gt;AN239),TEXT(N239,"$###,##0")&amp;CHAR(10)&amp;TEXT(AN239,"$###,##0"),N239)</f>
        <v>187</v>
      </c>
      <c r="BO239" s="18" t="n">
        <f aca="false">IF(AND(O239&lt;&gt;"-",O239&lt;&gt;AO239),TEXT(O239,"$###,##0")&amp;CHAR(10)&amp;TEXT(AO239,"$###,##0"),O239)</f>
        <v>3994</v>
      </c>
      <c r="BP239" s="18" t="n">
        <f aca="false">IF(AND(P239&lt;&gt;"-",P239&lt;&gt;AP239),TEXT(P239,"$###,##0")&amp;CHAR(10)&amp;TEXT(AP239,"$###,##0"),P239)</f>
        <v>0</v>
      </c>
      <c r="BQ239" s="17" t="n">
        <f aca="false">IF(Q239&lt;&gt;AQ239,Q239&amp;CHAR(10)&amp;AQ239,Q239)</f>
        <v>26</v>
      </c>
      <c r="BR239" s="18" t="n">
        <f aca="false">IF(R239&lt;&gt;AR239,TEXT(R239,"$###,###")&amp;CHAR(10)&amp;TEXT(AR239,"$###,###"),R239)</f>
        <v>17452</v>
      </c>
      <c r="BS239" s="18" t="n">
        <f aca="false">IF(S239&lt;&gt;AS239,TEXT(S239,"$###,###")&amp;CHAR(10)&amp;TEXT(AS239,"$###,###"),S239)</f>
        <v>58824</v>
      </c>
    </row>
    <row r="240" customFormat="false" ht="23.85" hidden="false" customHeight="false" outlineLevel="0" collapsed="false">
      <c r="A240" s="10" t="n">
        <v>238</v>
      </c>
      <c r="B240" s="11" t="s">
        <v>825</v>
      </c>
      <c r="C240" s="11" t="n">
        <v>6000</v>
      </c>
      <c r="D240" s="12" t="s">
        <v>169</v>
      </c>
      <c r="E240" s="12" t="s">
        <v>21</v>
      </c>
      <c r="F240" s="12" t="s">
        <v>826</v>
      </c>
      <c r="G240" s="13" t="n">
        <v>45320</v>
      </c>
      <c r="H240" s="11" t="s">
        <v>251</v>
      </c>
      <c r="I240" s="13" t="s">
        <v>69</v>
      </c>
      <c r="J240" s="14" t="n">
        <v>28269</v>
      </c>
      <c r="K240" s="14" t="n">
        <v>8320</v>
      </c>
      <c r="L240" s="14" t="n">
        <v>495</v>
      </c>
      <c r="M240" s="14" t="n">
        <v>410</v>
      </c>
      <c r="N240" s="14" t="n">
        <v>0</v>
      </c>
      <c r="O240" s="14" t="n">
        <v>6116</v>
      </c>
      <c r="P240" s="14" t="n">
        <v>298</v>
      </c>
      <c r="Q240" s="11" t="n">
        <v>26</v>
      </c>
      <c r="R240" s="14" t="n">
        <v>15639</v>
      </c>
      <c r="S240" s="14" t="n">
        <v>43908</v>
      </c>
      <c r="X240" s="0" t="str">
        <f aca="false">B240</f>
        <v>NAF054</v>
      </c>
      <c r="Y240" s="15" t="n">
        <f aca="false">(B240=AB240)</f>
        <v>1</v>
      </c>
      <c r="AA240" s="12" t="n">
        <v>237</v>
      </c>
      <c r="AB240" s="11" t="s">
        <v>825</v>
      </c>
      <c r="AC240" s="11" t="n">
        <v>6000</v>
      </c>
      <c r="AD240" s="12" t="s">
        <v>169</v>
      </c>
      <c r="AE240" s="12" t="s">
        <v>21</v>
      </c>
      <c r="AF240" s="12" t="s">
        <v>827</v>
      </c>
      <c r="AG240" s="13" t="s">
        <v>66</v>
      </c>
      <c r="AH240" s="11" t="s">
        <v>251</v>
      </c>
      <c r="AI240" s="13" t="s">
        <v>66</v>
      </c>
      <c r="AJ240" s="14" t="n">
        <v>28269</v>
      </c>
      <c r="AK240" s="14" t="n">
        <v>8320</v>
      </c>
      <c r="AL240" s="14" t="n">
        <v>495</v>
      </c>
      <c r="AM240" s="14" t="n">
        <v>410</v>
      </c>
      <c r="AN240" s="14" t="n">
        <v>0</v>
      </c>
      <c r="AO240" s="14" t="n">
        <v>9339</v>
      </c>
      <c r="AP240" s="14" t="n">
        <v>530</v>
      </c>
      <c r="AQ240" s="11" t="n">
        <v>26</v>
      </c>
      <c r="AR240" s="14" t="n">
        <v>19094</v>
      </c>
      <c r="AS240" s="14" t="n">
        <v>47363</v>
      </c>
      <c r="BA240" s="16" t="str">
        <f aca="false">IF(A270&lt;&gt;AA247,A270&amp;"/"&amp;AA247,A270)</f>
        <v>/6</v>
      </c>
      <c r="BB240" s="16" t="str">
        <f aca="false">IF(B240&lt;&gt;AB240,B240&amp;CHAR(10)&amp;AB240,B240)</f>
        <v>NAF054</v>
      </c>
      <c r="BC240" s="16" t="n">
        <f aca="false">IF(C240&lt;&gt;AC240,C240&amp;CHAR(10)&amp;AC240,C240)</f>
        <v>6000</v>
      </c>
      <c r="BD240" s="16" t="str">
        <f aca="false">IF(D240&lt;&gt;AD240,D240&amp;CHAR(10)&amp;AD240,D240)</f>
        <v>Dean's Office - TPS</v>
      </c>
      <c r="BE240" s="16" t="str">
        <f aca="false">IF(E240&lt;&gt;AE240,E240&amp;CHAR(10)&amp;AE240,E240)</f>
        <v>Administrative Aide</v>
      </c>
      <c r="BF240" s="16" t="str">
        <f aca="false">IF(F240&lt;&gt;AF240,F240&amp;CHAR(10)&amp;AF240,F240)</f>
        <v>Charfauros, Christopher Dean T.
**Vacant-Pinaula, L.</v>
      </c>
      <c r="BG240" s="13" t="str">
        <f aca="false">IF(G240&lt;&gt;AG240,TEXT(G240,"MM/DD/YY")&amp;CHAR(10)&amp;TEXT(AG240,"MM/DD/YY"),G240)</f>
        <v>01/29/24
-</v>
      </c>
      <c r="BH240" s="17" t="str">
        <f aca="false">IF(H240&lt;&gt;AH240,H240&amp;CHAR(10)&amp;AH240,H240)</f>
        <v>F-1</v>
      </c>
      <c r="BI240" s="13" t="str">
        <f aca="false">IF(I240&lt;&gt;AI240,TEXT(I240,"MM/DD/YY")&amp;CHAR(10)&amp;TEXT(AI240,"MM/DD/YY"),I240)</f>
        <v>LTA
-</v>
      </c>
      <c r="BJ240" s="18" t="n">
        <f aca="false">IF(J240&lt;&gt;AJ240,TEXT(J240,"$###,###")&amp;CHAR(10)&amp;TEXT(AJ240,"$###,###"),J240)</f>
        <v>28269</v>
      </c>
      <c r="BK240" s="18" t="n">
        <f aca="false">IF(K240&lt;&gt;AK240,TEXT(K240,"$###,###")&amp;CHAR(10)&amp;TEXT(AK240,"$###,###"),K240)</f>
        <v>8320</v>
      </c>
      <c r="BL240" s="18" t="n">
        <f aca="false">IF(AND(L240&lt;&gt;"-",L240&lt;&gt;AL240),TEXT(L240,"$###,##0")&amp;CHAR(10)&amp;TEXT(AL240,"$###,##0"),L240)</f>
        <v>495</v>
      </c>
      <c r="BM240" s="18" t="n">
        <f aca="false">IF(M240&lt;&gt;AM240,TEXT(M240,"$###,###")&amp;CHAR(10)&amp;TEXT(AM240,"$###,###"),M240)</f>
        <v>410</v>
      </c>
      <c r="BN240" s="18" t="n">
        <f aca="false">IF(AND(N240&lt;&gt;"-",N240&lt;&gt;AN240),TEXT(N240,"$###,##0")&amp;CHAR(10)&amp;TEXT(AN240,"$###,##0"),N240)</f>
        <v>0</v>
      </c>
      <c r="BO240" s="18" t="str">
        <f aca="false">IF(AND(O240&lt;&gt;"-",O240&lt;&gt;AO240),TEXT(O240,"$###,##0")&amp;CHAR(10)&amp;TEXT(AO240,"$###,##0"),O240)</f>
        <v>$6,116
$9,339</v>
      </c>
      <c r="BP240" s="18" t="str">
        <f aca="false">IF(AND(P240&lt;&gt;"-",P240&lt;&gt;AP240),TEXT(P240,"$###,##0")&amp;CHAR(10)&amp;TEXT(AP240,"$###,##0"),P240)</f>
        <v>$298
$530</v>
      </c>
      <c r="BQ240" s="17" t="n">
        <f aca="false">IF(Q240&lt;&gt;AQ240,Q240&amp;CHAR(10)&amp;AQ240,Q240)</f>
        <v>26</v>
      </c>
      <c r="BR240" s="18" t="str">
        <f aca="false">IF(R240&lt;&gt;AR240,TEXT(R240,"$###,###")&amp;CHAR(10)&amp;TEXT(AR240,"$###,###"),R240)</f>
        <v>$15,639
$19,094</v>
      </c>
      <c r="BS240" s="18" t="str">
        <f aca="false">IF(S240&lt;&gt;AS240,TEXT(S240,"$###,###")&amp;CHAR(10)&amp;TEXT(AS240,"$###,###"),S240)</f>
        <v>$43,908
$47,363</v>
      </c>
    </row>
    <row r="241" customFormat="false" ht="12.8" hidden="false" customHeight="false" outlineLevel="0" collapsed="false">
      <c r="A241" s="10" t="n">
        <v>223</v>
      </c>
      <c r="B241" s="11" t="s">
        <v>828</v>
      </c>
      <c r="C241" s="11" t="n">
        <v>7710</v>
      </c>
      <c r="D241" s="12" t="s">
        <v>77</v>
      </c>
      <c r="E241" s="12" t="s">
        <v>129</v>
      </c>
      <c r="F241" s="12" t="s">
        <v>829</v>
      </c>
      <c r="G241" s="13" t="s">
        <v>66</v>
      </c>
      <c r="H241" s="11" t="s">
        <v>830</v>
      </c>
      <c r="I241" s="13" t="s">
        <v>66</v>
      </c>
      <c r="J241" s="14" t="n">
        <v>48232</v>
      </c>
      <c r="K241" s="14" t="n">
        <v>14195</v>
      </c>
      <c r="L241" s="14" t="n">
        <v>495</v>
      </c>
      <c r="M241" s="14" t="n">
        <v>699</v>
      </c>
      <c r="N241" s="14" t="n">
        <v>187</v>
      </c>
      <c r="O241" s="14" t="n">
        <v>9339</v>
      </c>
      <c r="P241" s="14" t="n">
        <v>530</v>
      </c>
      <c r="Q241" s="11" t="n">
        <v>26</v>
      </c>
      <c r="R241" s="14" t="n">
        <v>25445</v>
      </c>
      <c r="S241" s="14" t="n">
        <v>73677</v>
      </c>
      <c r="X241" s="0" t="str">
        <f aca="false">B241</f>
        <v>NAF055</v>
      </c>
      <c r="Y241" s="15" t="n">
        <f aca="false">(B241=AB241)</f>
        <v>1</v>
      </c>
      <c r="AA241" s="12" t="n">
        <v>223</v>
      </c>
      <c r="AB241" s="11" t="s">
        <v>828</v>
      </c>
      <c r="AC241" s="11" t="n">
        <v>7710</v>
      </c>
      <c r="AD241" s="12" t="s">
        <v>77</v>
      </c>
      <c r="AE241" s="12" t="s">
        <v>129</v>
      </c>
      <c r="AF241" s="12" t="s">
        <v>829</v>
      </c>
      <c r="AG241" s="13" t="s">
        <v>66</v>
      </c>
      <c r="AH241" s="11" t="s">
        <v>830</v>
      </c>
      <c r="AI241" s="13" t="s">
        <v>66</v>
      </c>
      <c r="AJ241" s="14" t="n">
        <v>48232</v>
      </c>
      <c r="AK241" s="14" t="n">
        <v>14195</v>
      </c>
      <c r="AL241" s="14" t="n">
        <v>495</v>
      </c>
      <c r="AM241" s="14" t="n">
        <v>699</v>
      </c>
      <c r="AN241" s="14" t="n">
        <v>187</v>
      </c>
      <c r="AO241" s="14" t="n">
        <v>9339</v>
      </c>
      <c r="AP241" s="14" t="n">
        <v>530</v>
      </c>
      <c r="AQ241" s="11" t="n">
        <v>26</v>
      </c>
      <c r="AR241" s="14" t="n">
        <v>25445</v>
      </c>
      <c r="AS241" s="14" t="n">
        <v>73677</v>
      </c>
      <c r="BA241" s="16" t="str">
        <f aca="false">IF(A271&lt;&gt;AA248,A271&amp;"/"&amp;AA248,A271)</f>
        <v>/1</v>
      </c>
      <c r="BB241" s="16" t="str">
        <f aca="false">IF(B241&lt;&gt;AB241,B241&amp;CHAR(10)&amp;AB241,B241)</f>
        <v>NAF055</v>
      </c>
      <c r="BC241" s="16" t="n">
        <f aca="false">IF(C241&lt;&gt;AC241,C241&amp;CHAR(10)&amp;AC241,C241)</f>
        <v>7710</v>
      </c>
      <c r="BD241" s="16" t="str">
        <f aca="false">IF(D241&lt;&gt;AD241,D241&amp;CHAR(10)&amp;AD241,D241)</f>
        <v>Technology - Computer Science</v>
      </c>
      <c r="BE241" s="16" t="str">
        <f aca="false">IF(E241&lt;&gt;AE241,E241&amp;CHAR(10)&amp;AE241,E241)</f>
        <v>Assistant Professor</v>
      </c>
      <c r="BF241" s="16" t="str">
        <f aca="false">IF(F241&lt;&gt;AF241,F241&amp;CHAR(10)&amp;AF241,F241)</f>
        <v>**Vacant-Lee, B.</v>
      </c>
      <c r="BG241" s="13" t="str">
        <f aca="false">IF(G241&lt;&gt;AG241,TEXT(G241,"MM/DD/YY")&amp;CHAR(10)&amp;TEXT(AG241,"MM/DD/YY"),G241)</f>
        <v>-</v>
      </c>
      <c r="BH241" s="17" t="str">
        <f aca="false">IF(H241&lt;&gt;AH241,H241&amp;CHAR(10)&amp;AH241,H241)</f>
        <v>K-1-b</v>
      </c>
      <c r="BI241" s="13" t="str">
        <f aca="false">IF(I241&lt;&gt;AI241,TEXT(I241,"MM/DD/YY")&amp;CHAR(10)&amp;TEXT(AI241,"MM/DD/YY"),I241)</f>
        <v>-</v>
      </c>
      <c r="BJ241" s="18" t="n">
        <f aca="false">IF(J241&lt;&gt;AJ241,TEXT(J241,"$###,###")&amp;CHAR(10)&amp;TEXT(AJ241,"$###,###"),J241)</f>
        <v>48232</v>
      </c>
      <c r="BK241" s="18" t="n">
        <f aca="false">IF(K241&lt;&gt;AK241,TEXT(K241,"$###,###")&amp;CHAR(10)&amp;TEXT(AK241,"$###,###"),K241)</f>
        <v>14195</v>
      </c>
      <c r="BL241" s="18" t="n">
        <f aca="false">IF(AND(L241&lt;&gt;"-",L241&lt;&gt;AL241),TEXT(L241,"$###,##0")&amp;CHAR(10)&amp;TEXT(AL241,"$###,##0"),L241)</f>
        <v>495</v>
      </c>
      <c r="BM241" s="18" t="n">
        <f aca="false">IF(M241&lt;&gt;AM241,TEXT(M241,"$###,###")&amp;CHAR(10)&amp;TEXT(AM241,"$###,###"),M241)</f>
        <v>699</v>
      </c>
      <c r="BN241" s="18" t="n">
        <f aca="false">IF(AND(N241&lt;&gt;"-",N241&lt;&gt;AN241),TEXT(N241,"$###,##0")&amp;CHAR(10)&amp;TEXT(AN241,"$###,##0"),N241)</f>
        <v>187</v>
      </c>
      <c r="BO241" s="18" t="n">
        <f aca="false">IF(AND(O241&lt;&gt;"-",O241&lt;&gt;AO241),TEXT(O241,"$###,##0")&amp;CHAR(10)&amp;TEXT(AO241,"$###,##0"),O241)</f>
        <v>9339</v>
      </c>
      <c r="BP241" s="18" t="n">
        <f aca="false">IF(AND(P241&lt;&gt;"-",P241&lt;&gt;AP241),TEXT(P241,"$###,##0")&amp;CHAR(10)&amp;TEXT(AP241,"$###,##0"),P241)</f>
        <v>530</v>
      </c>
      <c r="BQ241" s="17" t="n">
        <f aca="false">IF(Q241&lt;&gt;AQ241,Q241&amp;CHAR(10)&amp;AQ241,Q241)</f>
        <v>26</v>
      </c>
      <c r="BR241" s="18" t="n">
        <f aca="false">IF(R241&lt;&gt;AR241,TEXT(R241,"$###,###")&amp;CHAR(10)&amp;TEXT(AR241,"$###,###"),R241)</f>
        <v>25445</v>
      </c>
      <c r="BS241" s="18" t="n">
        <f aca="false">IF(S241&lt;&gt;AS241,TEXT(S241,"$###,###")&amp;CHAR(10)&amp;TEXT(AS241,"$###,###"),S241)</f>
        <v>73677</v>
      </c>
    </row>
    <row r="242" customFormat="false" ht="23.85" hidden="false" customHeight="false" outlineLevel="0" collapsed="false">
      <c r="A242" s="10" t="n">
        <v>232</v>
      </c>
      <c r="B242" s="11" t="s">
        <v>831</v>
      </c>
      <c r="C242" s="11" t="n">
        <v>5050</v>
      </c>
      <c r="D242" s="12" t="s">
        <v>160</v>
      </c>
      <c r="E242" s="12" t="s">
        <v>21</v>
      </c>
      <c r="F242" s="12" t="s">
        <v>832</v>
      </c>
      <c r="G242" s="13" t="n">
        <v>45383</v>
      </c>
      <c r="H242" s="11" t="s">
        <v>251</v>
      </c>
      <c r="I242" s="13" t="s">
        <v>69</v>
      </c>
      <c r="J242" s="14" t="n">
        <v>28269</v>
      </c>
      <c r="K242" s="14" t="n">
        <v>8320</v>
      </c>
      <c r="L242" s="14" t="n">
        <v>495</v>
      </c>
      <c r="M242" s="14" t="n">
        <v>410</v>
      </c>
      <c r="N242" s="14" t="n">
        <v>0</v>
      </c>
      <c r="O242" s="14" t="n">
        <v>6116</v>
      </c>
      <c r="P242" s="14" t="n">
        <v>393</v>
      </c>
      <c r="Q242" s="11" t="n">
        <v>26</v>
      </c>
      <c r="R242" s="14" t="n">
        <v>15734</v>
      </c>
      <c r="S242" s="14" t="n">
        <v>44003</v>
      </c>
      <c r="X242" s="0" t="str">
        <f aca="false">B242</f>
        <v>NAF056</v>
      </c>
      <c r="Y242" s="15" t="n">
        <f aca="false">(B242=AB242)</f>
        <v>1</v>
      </c>
      <c r="AA242" s="12" t="n">
        <v>231</v>
      </c>
      <c r="AB242" s="11" t="s">
        <v>831</v>
      </c>
      <c r="AC242" s="11" t="n">
        <v>5050</v>
      </c>
      <c r="AD242" s="12" t="s">
        <v>160</v>
      </c>
      <c r="AE242" s="12" t="s">
        <v>21</v>
      </c>
      <c r="AF242" s="12" t="s">
        <v>833</v>
      </c>
      <c r="AG242" s="13" t="s">
        <v>66</v>
      </c>
      <c r="AH242" s="11" t="s">
        <v>251</v>
      </c>
      <c r="AI242" s="13" t="s">
        <v>66</v>
      </c>
      <c r="AJ242" s="14" t="n">
        <v>28269</v>
      </c>
      <c r="AK242" s="14" t="n">
        <v>8320</v>
      </c>
      <c r="AL242" s="14" t="n">
        <v>495</v>
      </c>
      <c r="AM242" s="14" t="n">
        <v>410</v>
      </c>
      <c r="AN242" s="14" t="n">
        <v>187</v>
      </c>
      <c r="AO242" s="14" t="n">
        <v>3994</v>
      </c>
      <c r="AP242" s="14" t="n">
        <v>298</v>
      </c>
      <c r="AQ242" s="11" t="n">
        <v>26</v>
      </c>
      <c r="AR242" s="14" t="n">
        <v>13703</v>
      </c>
      <c r="AS242" s="14" t="n">
        <v>41972</v>
      </c>
      <c r="BA242" s="16" t="n">
        <f aca="false">IF(A272&lt;&gt;AA254,A272&amp;"/"&amp;AA254,A272)</f>
        <v>0</v>
      </c>
      <c r="BB242" s="16" t="str">
        <f aca="false">IF(B242&lt;&gt;AB242,B242&amp;CHAR(10)&amp;AB242,B242)</f>
        <v>NAF056</v>
      </c>
      <c r="BC242" s="16" t="n">
        <f aca="false">IF(C242&lt;&gt;AC242,C242&amp;CHAR(10)&amp;AC242,C242)</f>
        <v>5050</v>
      </c>
      <c r="BD242" s="16" t="str">
        <f aca="false">IF(D242&lt;&gt;AD242,D242&amp;CHAR(10)&amp;AD242,D242)</f>
        <v>Continuing Education</v>
      </c>
      <c r="BE242" s="16" t="str">
        <f aca="false">IF(E242&lt;&gt;AE242,E242&amp;CHAR(10)&amp;AE242,E242)</f>
        <v>Administrative Aide</v>
      </c>
      <c r="BF242" s="16" t="str">
        <f aca="false">IF(F242&lt;&gt;AF242,F242&amp;CHAR(10)&amp;AF242,F242)</f>
        <v>Roberto, Alejandra P.
**Vacant-Sholing, D.</v>
      </c>
      <c r="BG242" s="13" t="str">
        <f aca="false">IF(G242&lt;&gt;AG242,TEXT(G242,"MM/DD/YY")&amp;CHAR(10)&amp;TEXT(AG242,"MM/DD/YY"),G242)</f>
        <v>04/01/24
-</v>
      </c>
      <c r="BH242" s="17" t="str">
        <f aca="false">IF(H242&lt;&gt;AH242,H242&amp;CHAR(10)&amp;AH242,H242)</f>
        <v>F-1</v>
      </c>
      <c r="BI242" s="13" t="str">
        <f aca="false">IF(I242&lt;&gt;AI242,TEXT(I242,"MM/DD/YY")&amp;CHAR(10)&amp;TEXT(AI242,"MM/DD/YY"),I242)</f>
        <v>LTA
-</v>
      </c>
      <c r="BJ242" s="18" t="n">
        <f aca="false">IF(J242&lt;&gt;AJ242,TEXT(J242,"$###,###")&amp;CHAR(10)&amp;TEXT(AJ242,"$###,###"),J242)</f>
        <v>28269</v>
      </c>
      <c r="BK242" s="18" t="n">
        <f aca="false">IF(K242&lt;&gt;AK242,TEXT(K242,"$###,###")&amp;CHAR(10)&amp;TEXT(AK242,"$###,###"),K242)</f>
        <v>8320</v>
      </c>
      <c r="BL242" s="18" t="n">
        <f aca="false">IF(AND(L242&lt;&gt;"-",L242&lt;&gt;AL242),TEXT(L242,"$###,##0")&amp;CHAR(10)&amp;TEXT(AL242,"$###,##0"),L242)</f>
        <v>495</v>
      </c>
      <c r="BM242" s="18" t="n">
        <f aca="false">IF(M242&lt;&gt;AM242,TEXT(M242,"$###,###")&amp;CHAR(10)&amp;TEXT(AM242,"$###,###"),M242)</f>
        <v>410</v>
      </c>
      <c r="BN242" s="18" t="str">
        <f aca="false">IF(AND(N242&lt;&gt;"-",N242&lt;&gt;AN242),TEXT(N242,"$###,##0")&amp;CHAR(10)&amp;TEXT(AN242,"$###,##0"),N242)</f>
        <v>$0
$187</v>
      </c>
      <c r="BO242" s="18" t="str">
        <f aca="false">IF(AND(O242&lt;&gt;"-",O242&lt;&gt;AO242),TEXT(O242,"$###,##0")&amp;CHAR(10)&amp;TEXT(AO242,"$###,##0"),O242)</f>
        <v>$6,116
$3,994</v>
      </c>
      <c r="BP242" s="18" t="str">
        <f aca="false">IF(AND(P242&lt;&gt;"-",P242&lt;&gt;AP242),TEXT(P242,"$###,##0")&amp;CHAR(10)&amp;TEXT(AP242,"$###,##0"),P242)</f>
        <v>$393
$298</v>
      </c>
      <c r="BQ242" s="17" t="n">
        <f aca="false">IF(Q242&lt;&gt;AQ242,Q242&amp;CHAR(10)&amp;AQ242,Q242)</f>
        <v>26</v>
      </c>
      <c r="BR242" s="18" t="str">
        <f aca="false">IF(R242&lt;&gt;AR242,TEXT(R242,"$###,###")&amp;CHAR(10)&amp;TEXT(AR242,"$###,###"),R242)</f>
        <v>$15,734
$13,703</v>
      </c>
      <c r="BS242" s="18" t="str">
        <f aca="false">IF(S242&lt;&gt;AS242,TEXT(S242,"$###,###")&amp;CHAR(10)&amp;TEXT(AS242,"$###,###"),S242)</f>
        <v>$44,003
$41,972</v>
      </c>
    </row>
    <row r="243" customFormat="false" ht="23.85" hidden="false" customHeight="false" outlineLevel="0" collapsed="false">
      <c r="A243" s="10" t="n">
        <v>239</v>
      </c>
      <c r="B243" s="11" t="s">
        <v>834</v>
      </c>
      <c r="C243" s="11" t="n">
        <v>6000</v>
      </c>
      <c r="D243" s="12" t="s">
        <v>169</v>
      </c>
      <c r="E243" s="12" t="s">
        <v>164</v>
      </c>
      <c r="F243" s="12" t="s">
        <v>835</v>
      </c>
      <c r="G243" s="13" t="n">
        <v>45309</v>
      </c>
      <c r="H243" s="11" t="s">
        <v>649</v>
      </c>
      <c r="I243" s="13" t="s">
        <v>69</v>
      </c>
      <c r="J243" s="14" t="n">
        <v>49731</v>
      </c>
      <c r="K243" s="14" t="n">
        <v>14636</v>
      </c>
      <c r="L243" s="14" t="n">
        <v>495</v>
      </c>
      <c r="M243" s="14" t="n">
        <v>721</v>
      </c>
      <c r="N243" s="14" t="n">
        <v>187</v>
      </c>
      <c r="O243" s="14" t="n">
        <v>6116</v>
      </c>
      <c r="P243" s="14" t="n">
        <v>298</v>
      </c>
      <c r="Q243" s="11" t="n">
        <v>26</v>
      </c>
      <c r="R243" s="14" t="n">
        <v>22453</v>
      </c>
      <c r="S243" s="14" t="n">
        <v>72184</v>
      </c>
      <c r="X243" s="0" t="str">
        <f aca="false">B243</f>
        <v>NAF057</v>
      </c>
      <c r="Y243" s="15" t="n">
        <f aca="false">(B243=AB243)</f>
        <v>1</v>
      </c>
      <c r="AA243" s="12" t="n">
        <v>238</v>
      </c>
      <c r="AB243" s="11" t="s">
        <v>834</v>
      </c>
      <c r="AC243" s="11" t="n">
        <v>6000</v>
      </c>
      <c r="AD243" s="12" t="s">
        <v>169</v>
      </c>
      <c r="AE243" s="12" t="s">
        <v>164</v>
      </c>
      <c r="AF243" s="12" t="s">
        <v>835</v>
      </c>
      <c r="AG243" s="13" t="n">
        <v>44944</v>
      </c>
      <c r="AH243" s="11" t="s">
        <v>649</v>
      </c>
      <c r="AI243" s="13" t="s">
        <v>69</v>
      </c>
      <c r="AJ243" s="14" t="n">
        <v>49731</v>
      </c>
      <c r="AK243" s="14" t="n">
        <v>14636</v>
      </c>
      <c r="AL243" s="14" t="n">
        <v>495</v>
      </c>
      <c r="AM243" s="14" t="n">
        <v>721</v>
      </c>
      <c r="AN243" s="14" t="n">
        <v>187</v>
      </c>
      <c r="AO243" s="14" t="n">
        <v>6116</v>
      </c>
      <c r="AP243" s="14" t="n">
        <v>298</v>
      </c>
      <c r="AQ243" s="11" t="n">
        <v>26</v>
      </c>
      <c r="AR243" s="14" t="n">
        <v>22453</v>
      </c>
      <c r="AS243" s="14" t="n">
        <v>72184</v>
      </c>
      <c r="BA243" s="16" t="n">
        <f aca="false">IF(A272&lt;&gt;AA255,A272&amp;"/"&amp;AA255,A272)</f>
        <v>0</v>
      </c>
      <c r="BB243" s="16" t="str">
        <f aca="false">IF(B243&lt;&gt;AB243,B243&amp;CHAR(10)&amp;AB243,B243)</f>
        <v>NAF057</v>
      </c>
      <c r="BC243" s="16" t="n">
        <f aca="false">IF(C243&lt;&gt;AC243,C243&amp;CHAR(10)&amp;AC243,C243)</f>
        <v>6000</v>
      </c>
      <c r="BD243" s="16" t="str">
        <f aca="false">IF(D243&lt;&gt;AD243,D243&amp;CHAR(10)&amp;AD243,D243)</f>
        <v>Dean's Office - TPS</v>
      </c>
      <c r="BE243" s="16" t="str">
        <f aca="false">IF(E243&lt;&gt;AE243,E243&amp;CHAR(10)&amp;AE243,E243)</f>
        <v>Program Coordinator II</v>
      </c>
      <c r="BF243" s="16" t="str">
        <f aca="false">IF(F243&lt;&gt;AF243,F243&amp;CHAR(10)&amp;AF243,F243)</f>
        <v>Borja, Kimberly May C.</v>
      </c>
      <c r="BG243" s="13" t="str">
        <f aca="false">IF(G243&lt;&gt;AG243,TEXT(G243,"MM/DD/YY")&amp;CHAR(10)&amp;TEXT(AG243,"MM/DD/YY"),G243)</f>
        <v>01/18/24
01/18/23</v>
      </c>
      <c r="BH243" s="17" t="str">
        <f aca="false">IF(H243&lt;&gt;AH243,H243&amp;CHAR(10)&amp;AH243,H243)</f>
        <v>M-1</v>
      </c>
      <c r="BI243" s="13" t="str">
        <f aca="false">IF(I243&lt;&gt;AI243,TEXT(I243,"MM/DD/YY")&amp;CHAR(10)&amp;TEXT(AI243,"MM/DD/YY"),I243)</f>
        <v>LTA</v>
      </c>
      <c r="BJ243" s="18" t="n">
        <f aca="false">IF(J243&lt;&gt;AJ243,TEXT(J243,"$###,###")&amp;CHAR(10)&amp;TEXT(AJ243,"$###,###"),J243)</f>
        <v>49731</v>
      </c>
      <c r="BK243" s="18" t="n">
        <f aca="false">IF(K243&lt;&gt;AK243,TEXT(K243,"$###,###")&amp;CHAR(10)&amp;TEXT(AK243,"$###,###"),K243)</f>
        <v>14636</v>
      </c>
      <c r="BL243" s="18" t="n">
        <f aca="false">IF(AND(L243&lt;&gt;"-",L243&lt;&gt;AL243),TEXT(L243,"$###,##0")&amp;CHAR(10)&amp;TEXT(AL243,"$###,##0"),L243)</f>
        <v>495</v>
      </c>
      <c r="BM243" s="18" t="n">
        <f aca="false">IF(M243&lt;&gt;AM243,TEXT(M243,"$###,###")&amp;CHAR(10)&amp;TEXT(AM243,"$###,###"),M243)</f>
        <v>721</v>
      </c>
      <c r="BN243" s="18" t="n">
        <f aca="false">IF(AND(N243&lt;&gt;"-",N243&lt;&gt;AN243),TEXT(N243,"$###,##0")&amp;CHAR(10)&amp;TEXT(AN243,"$###,##0"),N243)</f>
        <v>187</v>
      </c>
      <c r="BO243" s="18" t="n">
        <f aca="false">IF(AND(O243&lt;&gt;"-",O243&lt;&gt;AO243),TEXT(O243,"$###,##0")&amp;CHAR(10)&amp;TEXT(AO243,"$###,##0"),O243)</f>
        <v>6116</v>
      </c>
      <c r="BP243" s="18" t="n">
        <f aca="false">IF(AND(P243&lt;&gt;"-",P243&lt;&gt;AP243),TEXT(P243,"$###,##0")&amp;CHAR(10)&amp;TEXT(AP243,"$###,##0"),P243)</f>
        <v>298</v>
      </c>
      <c r="BQ243" s="17" t="n">
        <f aca="false">IF(Q243&lt;&gt;AQ243,Q243&amp;CHAR(10)&amp;AQ243,Q243)</f>
        <v>26</v>
      </c>
      <c r="BR243" s="18" t="n">
        <f aca="false">IF(R243&lt;&gt;AR243,TEXT(R243,"$###,###")&amp;CHAR(10)&amp;TEXT(AR243,"$###,###"),R243)</f>
        <v>22453</v>
      </c>
      <c r="BS243" s="18" t="n">
        <f aca="false">IF(S243&lt;&gt;AS243,TEXT(S243,"$###,###")&amp;CHAR(10)&amp;TEXT(AS243,"$###,###"),S243)</f>
        <v>72184</v>
      </c>
    </row>
    <row r="244" customFormat="false" ht="23.85" hidden="false" customHeight="false" outlineLevel="0" collapsed="false">
      <c r="A244" s="10" t="n">
        <v>233</v>
      </c>
      <c r="B244" s="11" t="s">
        <v>836</v>
      </c>
      <c r="C244" s="11" t="n">
        <v>5050</v>
      </c>
      <c r="D244" s="12" t="s">
        <v>160</v>
      </c>
      <c r="E244" s="12" t="s">
        <v>164</v>
      </c>
      <c r="F244" s="12" t="s">
        <v>530</v>
      </c>
      <c r="G244" s="13" t="n">
        <v>45320</v>
      </c>
      <c r="H244" s="11" t="s">
        <v>649</v>
      </c>
      <c r="I244" s="13" t="s">
        <v>69</v>
      </c>
      <c r="J244" s="14" t="n">
        <v>49731</v>
      </c>
      <c r="K244" s="14" t="n">
        <v>14636</v>
      </c>
      <c r="L244" s="14" t="n">
        <v>0</v>
      </c>
      <c r="M244" s="14" t="n">
        <v>721</v>
      </c>
      <c r="N244" s="14" t="n">
        <v>187</v>
      </c>
      <c r="O244" s="14" t="n">
        <v>3994</v>
      </c>
      <c r="P244" s="14" t="n">
        <v>298</v>
      </c>
      <c r="Q244" s="11" t="n">
        <v>26</v>
      </c>
      <c r="R244" s="14" t="n">
        <v>19836</v>
      </c>
      <c r="S244" s="14" t="n">
        <v>69567</v>
      </c>
      <c r="X244" s="0" t="str">
        <f aca="false">B244</f>
        <v>NAF058</v>
      </c>
      <c r="Y244" s="15" t="n">
        <f aca="false">(B244=AB244)</f>
        <v>1</v>
      </c>
      <c r="AA244" s="12" t="n">
        <v>232</v>
      </c>
      <c r="AB244" s="11" t="s">
        <v>836</v>
      </c>
      <c r="AC244" s="11" t="n">
        <v>5050</v>
      </c>
      <c r="AD244" s="12" t="s">
        <v>160</v>
      </c>
      <c r="AE244" s="12" t="s">
        <v>164</v>
      </c>
      <c r="AF244" s="12" t="s">
        <v>837</v>
      </c>
      <c r="AG244" s="13" t="s">
        <v>66</v>
      </c>
      <c r="AH244" s="11" t="s">
        <v>649</v>
      </c>
      <c r="AI244" s="13" t="s">
        <v>66</v>
      </c>
      <c r="AJ244" s="14" t="n">
        <v>49731</v>
      </c>
      <c r="AK244" s="14" t="n">
        <v>14636</v>
      </c>
      <c r="AL244" s="14" t="n">
        <v>495</v>
      </c>
      <c r="AM244" s="14" t="n">
        <v>721</v>
      </c>
      <c r="AN244" s="14" t="n">
        <v>187</v>
      </c>
      <c r="AO244" s="14" t="n">
        <v>0</v>
      </c>
      <c r="AP244" s="14" t="n">
        <v>0</v>
      </c>
      <c r="AQ244" s="11" t="n">
        <v>26</v>
      </c>
      <c r="AR244" s="14" t="n">
        <v>16039</v>
      </c>
      <c r="AS244" s="14" t="n">
        <v>65770</v>
      </c>
      <c r="BA244" s="16" t="n">
        <f aca="false">IF(A273&lt;&gt;AA256,A273&amp;"/"&amp;AA256,A273)</f>
        <v>0</v>
      </c>
      <c r="BB244" s="16" t="str">
        <f aca="false">IF(B244&lt;&gt;AB244,B244&amp;CHAR(10)&amp;AB244,B244)</f>
        <v>NAF058</v>
      </c>
      <c r="BC244" s="16" t="n">
        <f aca="false">IF(C244&lt;&gt;AC244,C244&amp;CHAR(10)&amp;AC244,C244)</f>
        <v>5050</v>
      </c>
      <c r="BD244" s="16" t="str">
        <f aca="false">IF(D244&lt;&gt;AD244,D244&amp;CHAR(10)&amp;AD244,D244)</f>
        <v>Continuing Education</v>
      </c>
      <c r="BE244" s="16" t="str">
        <f aca="false">IF(E244&lt;&gt;AE244,E244&amp;CHAR(10)&amp;AE244,E244)</f>
        <v>Program Coordinator II</v>
      </c>
      <c r="BF244" s="16" t="str">
        <f aca="false">IF(F244&lt;&gt;AF244,F244&amp;CHAR(10)&amp;AF244,F244)</f>
        <v>Chargualaf, Natalia G.
**Vacant-Young, A.</v>
      </c>
      <c r="BG244" s="13" t="str">
        <f aca="false">IF(G244&lt;&gt;AG244,TEXT(G244,"MM/DD/YY")&amp;CHAR(10)&amp;TEXT(AG244,"MM/DD/YY"),G244)</f>
        <v>01/29/24
-</v>
      </c>
      <c r="BH244" s="17" t="str">
        <f aca="false">IF(H244&lt;&gt;AH244,H244&amp;CHAR(10)&amp;AH244,H244)</f>
        <v>M-1</v>
      </c>
      <c r="BI244" s="13" t="str">
        <f aca="false">IF(I244&lt;&gt;AI244,TEXT(I244,"MM/DD/YY")&amp;CHAR(10)&amp;TEXT(AI244,"MM/DD/YY"),I244)</f>
        <v>LTA
-</v>
      </c>
      <c r="BJ244" s="18" t="n">
        <f aca="false">IF(J244&lt;&gt;AJ244,TEXT(J244,"$###,###")&amp;CHAR(10)&amp;TEXT(AJ244,"$###,###"),J244)</f>
        <v>49731</v>
      </c>
      <c r="BK244" s="18" t="n">
        <f aca="false">IF(K244&lt;&gt;AK244,TEXT(K244,"$###,###")&amp;CHAR(10)&amp;TEXT(AK244,"$###,###"),K244)</f>
        <v>14636</v>
      </c>
      <c r="BL244" s="18" t="str">
        <f aca="false">IF(AND(L244&lt;&gt;"-",L244&lt;&gt;AL244),TEXT(L244,"$###,##0")&amp;CHAR(10)&amp;TEXT(AL244,"$###,##0"),L244)</f>
        <v>$0
$495</v>
      </c>
      <c r="BM244" s="18" t="n">
        <f aca="false">IF(M244&lt;&gt;AM244,TEXT(M244,"$###,###")&amp;CHAR(10)&amp;TEXT(AM244,"$###,###"),M244)</f>
        <v>721</v>
      </c>
      <c r="BN244" s="18" t="n">
        <f aca="false">IF(AND(N244&lt;&gt;"-",N244&lt;&gt;AN244),TEXT(N244,"$###,##0")&amp;CHAR(10)&amp;TEXT(AN244,"$###,##0"),N244)</f>
        <v>187</v>
      </c>
      <c r="BO244" s="18" t="str">
        <f aca="false">IF(AND(O244&lt;&gt;"-",O244&lt;&gt;AO244),TEXT(O244,"$###,##0")&amp;CHAR(10)&amp;TEXT(AO244,"$###,##0"),O244)</f>
        <v>$3,994
$0</v>
      </c>
      <c r="BP244" s="18" t="str">
        <f aca="false">IF(AND(P244&lt;&gt;"-",P244&lt;&gt;AP244),TEXT(P244,"$###,##0")&amp;CHAR(10)&amp;TEXT(AP244,"$###,##0"),P244)</f>
        <v>$298
$0</v>
      </c>
      <c r="BQ244" s="17" t="n">
        <f aca="false">IF(Q244&lt;&gt;AQ244,Q244&amp;CHAR(10)&amp;AQ244,Q244)</f>
        <v>26</v>
      </c>
      <c r="BR244" s="18" t="str">
        <f aca="false">IF(R244&lt;&gt;AR244,TEXT(R244,"$###,###")&amp;CHAR(10)&amp;TEXT(AR244,"$###,###"),R244)</f>
        <v>$19,836
$16,039</v>
      </c>
      <c r="BS244" s="18" t="str">
        <f aca="false">IF(S244&lt;&gt;AS244,TEXT(S244,"$###,###")&amp;CHAR(10)&amp;TEXT(AS244,"$###,###"),S244)</f>
        <v>$69,567
$65,770</v>
      </c>
    </row>
    <row r="245" customFormat="false" ht="23.85" hidden="false" customHeight="false" outlineLevel="0" collapsed="false">
      <c r="A245" s="10" t="n">
        <v>240</v>
      </c>
      <c r="B245" s="11" t="s">
        <v>838</v>
      </c>
      <c r="C245" s="11" t="n">
        <v>6710</v>
      </c>
      <c r="D245" s="12" t="s">
        <v>212</v>
      </c>
      <c r="E245" s="12" t="s">
        <v>83</v>
      </c>
      <c r="F245" s="12" t="s">
        <v>839</v>
      </c>
      <c r="G245" s="13" t="s">
        <v>66</v>
      </c>
      <c r="H245" s="11" t="s">
        <v>840</v>
      </c>
      <c r="I245" s="13" t="s">
        <v>66</v>
      </c>
      <c r="J245" s="14" t="n">
        <v>39999</v>
      </c>
      <c r="K245" s="14" t="n">
        <v>11772</v>
      </c>
      <c r="L245" s="14" t="n">
        <v>495</v>
      </c>
      <c r="M245" s="14" t="n">
        <v>580</v>
      </c>
      <c r="N245" s="14" t="n">
        <v>187</v>
      </c>
      <c r="O245" s="14" t="n">
        <v>0</v>
      </c>
      <c r="P245" s="14" t="n">
        <v>0</v>
      </c>
      <c r="Q245" s="11" t="n">
        <v>21</v>
      </c>
      <c r="R245" s="14" t="n">
        <v>13034</v>
      </c>
      <c r="S245" s="14" t="n">
        <v>53033</v>
      </c>
      <c r="X245" s="0" t="str">
        <f aca="false">B245</f>
        <v>NAF059</v>
      </c>
      <c r="Y245" s="15" t="n">
        <f aca="false">(B245=AB245)</f>
        <v>1</v>
      </c>
      <c r="AA245" s="12" t="n">
        <v>239</v>
      </c>
      <c r="AB245" s="11" t="s">
        <v>838</v>
      </c>
      <c r="AC245" s="11" t="n">
        <v>6710</v>
      </c>
      <c r="AD245" s="12" t="s">
        <v>212</v>
      </c>
      <c r="AE245" s="12" t="s">
        <v>83</v>
      </c>
      <c r="AF245" s="12" t="s">
        <v>841</v>
      </c>
      <c r="AG245" s="13" t="n">
        <v>45142</v>
      </c>
      <c r="AH245" s="11" t="s">
        <v>840</v>
      </c>
      <c r="AI245" s="13" t="s">
        <v>69</v>
      </c>
      <c r="AJ245" s="14" t="n">
        <v>39999</v>
      </c>
      <c r="AK245" s="14" t="n">
        <v>11772</v>
      </c>
      <c r="AL245" s="14" t="n">
        <v>495</v>
      </c>
      <c r="AM245" s="14" t="n">
        <v>580</v>
      </c>
      <c r="AN245" s="14" t="n">
        <v>0</v>
      </c>
      <c r="AO245" s="14" t="n">
        <v>0</v>
      </c>
      <c r="AP245" s="14" t="n">
        <v>0</v>
      </c>
      <c r="AQ245" s="11" t="n">
        <v>21</v>
      </c>
      <c r="AR245" s="14" t="n">
        <v>12847</v>
      </c>
      <c r="AS245" s="14" t="n">
        <v>52846</v>
      </c>
      <c r="BB245" s="16" t="str">
        <f aca="false">IF(B245&lt;&gt;AB245,B245&amp;CHAR(10)&amp;AB245,B245)</f>
        <v>NAF059</v>
      </c>
      <c r="BC245" s="16" t="n">
        <f aca="false">IF(C245&lt;&gt;AC245,C245&amp;CHAR(10)&amp;AC245,C245)</f>
        <v>6710</v>
      </c>
      <c r="BD245" s="16" t="str">
        <f aca="false">IF(D245&lt;&gt;AD245,D245&amp;CHAR(10)&amp;AD245,D245)</f>
        <v>Nursing and Allied Health</v>
      </c>
      <c r="BE245" s="16" t="str">
        <f aca="false">IF(E245&lt;&gt;AE245,E245&amp;CHAR(10)&amp;AE245,E245)</f>
        <v>Assistant Instructor</v>
      </c>
      <c r="BF245" s="16" t="str">
        <f aca="false">IF(F245&lt;&gt;AF245,F245&amp;CHAR(10)&amp;AF245,F245)</f>
        <v>**Vacant-Repil, M.
Repil, Mercy L.</v>
      </c>
      <c r="BG245" s="13" t="str">
        <f aca="false">IF(G245&lt;&gt;AG245,TEXT(G245,"MM/DD/YY")&amp;CHAR(10)&amp;TEXT(AG245,"MM/DD/YY"),G245)</f>
        <v>-
08/04/23</v>
      </c>
      <c r="BH245" s="17" t="str">
        <f aca="false">IF(H245&lt;&gt;AH245,H245&amp;CHAR(10)&amp;AH245,H245)</f>
        <v>I-3-d</v>
      </c>
      <c r="BI245" s="13" t="str">
        <f aca="false">IF(I245&lt;&gt;AI245,TEXT(I245,"MM/DD/YY")&amp;CHAR(10)&amp;TEXT(AI245,"MM/DD/YY"),I245)</f>
        <v>-
LTA</v>
      </c>
      <c r="BJ245" s="18" t="n">
        <f aca="false">IF(J245&lt;&gt;AJ245,TEXT(J245,"$###,###")&amp;CHAR(10)&amp;TEXT(AJ245,"$###,###"),J245)</f>
        <v>39999</v>
      </c>
      <c r="BK245" s="18" t="n">
        <f aca="false">IF(K245&lt;&gt;AK245,TEXT(K245,"$###,###")&amp;CHAR(10)&amp;TEXT(AK245,"$###,###"),K245)</f>
        <v>11772</v>
      </c>
      <c r="BL245" s="18" t="n">
        <f aca="false">IF(AND(L245&lt;&gt;"-",L245&lt;&gt;AL245),TEXT(L245,"$###,##0")&amp;CHAR(10)&amp;TEXT(AL245,"$###,##0"),L245)</f>
        <v>495</v>
      </c>
      <c r="BM245" s="18" t="n">
        <f aca="false">IF(M245&lt;&gt;AM245,TEXT(M245,"$###,###")&amp;CHAR(10)&amp;TEXT(AM245,"$###,###"),M245)</f>
        <v>580</v>
      </c>
      <c r="BN245" s="18" t="str">
        <f aca="false">IF(AND(N245&lt;&gt;"-",N245&lt;&gt;AN245),TEXT(N245,"$###,##0")&amp;CHAR(10)&amp;TEXT(AN245,"$###,##0"),N245)</f>
        <v>$187
$0</v>
      </c>
      <c r="BO245" s="18" t="n">
        <f aca="false">IF(AND(O245&lt;&gt;"-",O245&lt;&gt;AO245),TEXT(O245,"$###,##0")&amp;CHAR(10)&amp;TEXT(AO245,"$###,##0"),O245)</f>
        <v>0</v>
      </c>
      <c r="BP245" s="18" t="n">
        <f aca="false">IF(AND(P245&lt;&gt;"-",P245&lt;&gt;AP245),TEXT(P245,"$###,##0")&amp;CHAR(10)&amp;TEXT(AP245,"$###,##0"),P245)</f>
        <v>0</v>
      </c>
      <c r="BQ245" s="17" t="n">
        <f aca="false">IF(Q245&lt;&gt;AQ245,Q245&amp;CHAR(10)&amp;AQ245,Q245)</f>
        <v>21</v>
      </c>
      <c r="BR245" s="18" t="str">
        <f aca="false">IF(R245&lt;&gt;AR245,TEXT(R245,"$###,###")&amp;CHAR(10)&amp;TEXT(AR245,"$###,###"),R245)</f>
        <v>$13,034
$12,847</v>
      </c>
      <c r="BS245" s="18" t="str">
        <f aca="false">IF(S245&lt;&gt;AS245,TEXT(S245,"$###,###")&amp;CHAR(10)&amp;TEXT(AS245,"$###,###"),S245)</f>
        <v>$53,033
$52,846</v>
      </c>
    </row>
    <row r="246" customFormat="false" ht="23.85" hidden="false" customHeight="false" outlineLevel="0" collapsed="false">
      <c r="A246" s="10" t="n">
        <v>241</v>
      </c>
      <c r="B246" s="11" t="s">
        <v>842</v>
      </c>
      <c r="C246" s="11" t="n">
        <v>6820</v>
      </c>
      <c r="D246" s="12" t="s">
        <v>133</v>
      </c>
      <c r="E246" s="12" t="s">
        <v>83</v>
      </c>
      <c r="F246" s="12" t="s">
        <v>843</v>
      </c>
      <c r="G246" s="13" t="s">
        <v>66</v>
      </c>
      <c r="H246" s="11" t="s">
        <v>67</v>
      </c>
      <c r="I246" s="13" t="s">
        <v>66</v>
      </c>
      <c r="J246" s="14" t="n">
        <v>31887</v>
      </c>
      <c r="K246" s="14" t="n">
        <v>9384</v>
      </c>
      <c r="L246" s="14" t="n">
        <v>495</v>
      </c>
      <c r="M246" s="14" t="n">
        <v>462</v>
      </c>
      <c r="N246" s="14" t="n">
        <v>0</v>
      </c>
      <c r="O246" s="14" t="n">
        <v>0</v>
      </c>
      <c r="P246" s="14" t="n">
        <v>0</v>
      </c>
      <c r="Q246" s="11" t="n">
        <v>21</v>
      </c>
      <c r="R246" s="14" t="n">
        <v>10342</v>
      </c>
      <c r="S246" s="14" t="n">
        <v>42229</v>
      </c>
      <c r="X246" s="0" t="str">
        <f aca="false">B246</f>
        <v>NAF060</v>
      </c>
      <c r="Y246" s="15" t="n">
        <f aca="false">(B246=AB246)</f>
        <v>1</v>
      </c>
      <c r="AA246" s="12" t="n">
        <v>240</v>
      </c>
      <c r="AB246" s="11" t="s">
        <v>842</v>
      </c>
      <c r="AC246" s="11" t="n">
        <v>6820</v>
      </c>
      <c r="AD246" s="12" t="s">
        <v>133</v>
      </c>
      <c r="AE246" s="12" t="s">
        <v>83</v>
      </c>
      <c r="AF246" s="12" t="s">
        <v>844</v>
      </c>
      <c r="AG246" s="13" t="n">
        <v>45142</v>
      </c>
      <c r="AH246" s="11" t="s">
        <v>152</v>
      </c>
      <c r="AI246" s="13" t="s">
        <v>69</v>
      </c>
      <c r="AJ246" s="14" t="n">
        <v>35852</v>
      </c>
      <c r="AK246" s="14" t="n">
        <v>10551</v>
      </c>
      <c r="AL246" s="14" t="n">
        <v>495</v>
      </c>
      <c r="AM246" s="14" t="n">
        <v>520</v>
      </c>
      <c r="AN246" s="14" t="n">
        <v>0</v>
      </c>
      <c r="AO246" s="14" t="n">
        <v>5709</v>
      </c>
      <c r="AP246" s="14" t="n">
        <v>298</v>
      </c>
      <c r="AQ246" s="11" t="n">
        <v>21</v>
      </c>
      <c r="AR246" s="14" t="n">
        <v>17573</v>
      </c>
      <c r="AS246" s="14" t="n">
        <v>53425</v>
      </c>
      <c r="BB246" s="16" t="str">
        <f aca="false">IF(B246&lt;&gt;AB246,B246&amp;CHAR(10)&amp;AB246,B246)</f>
        <v>NAF060</v>
      </c>
      <c r="BC246" s="16" t="n">
        <f aca="false">IF(C246&lt;&gt;AC246,C246&amp;CHAR(10)&amp;AC246,C246)</f>
        <v>6820</v>
      </c>
      <c r="BD246" s="16" t="str">
        <f aca="false">IF(D246&lt;&gt;AD246,D246&amp;CHAR(10)&amp;AD246,D246)</f>
        <v>Culinary and Foodservices</v>
      </c>
      <c r="BE246" s="16" t="str">
        <f aca="false">IF(E246&lt;&gt;AE246,E246&amp;CHAR(10)&amp;AE246,E246)</f>
        <v>Assistant Instructor</v>
      </c>
      <c r="BF246" s="16" t="str">
        <f aca="false">IF(F246&lt;&gt;AF246,F246&amp;CHAR(10)&amp;AF246,F246)</f>
        <v>**Vacant-Kimberly, L.
Ledesma, Mark J.</v>
      </c>
      <c r="BG246" s="13" t="str">
        <f aca="false">IF(G246&lt;&gt;AG246,TEXT(G246,"MM/DD/YY")&amp;CHAR(10)&amp;TEXT(AG246,"MM/DD/YY"),G246)</f>
        <v>-
08/04/23</v>
      </c>
      <c r="BH246" s="17" t="str">
        <f aca="false">IF(H246&lt;&gt;AH246,H246&amp;CHAR(10)&amp;AH246,H246)</f>
        <v>H-2-a
I-1-a</v>
      </c>
      <c r="BI246" s="13" t="str">
        <f aca="false">IF(I246&lt;&gt;AI246,TEXT(I246,"MM/DD/YY")&amp;CHAR(10)&amp;TEXT(AI246,"MM/DD/YY"),I246)</f>
        <v>-
LTA</v>
      </c>
      <c r="BJ246" s="18" t="str">
        <f aca="false">IF(J246&lt;&gt;AJ246,TEXT(J246,"$###,###")&amp;CHAR(10)&amp;TEXT(AJ246,"$###,###"),J246)</f>
        <v>$31,887
$35,852</v>
      </c>
      <c r="BK246" s="18" t="str">
        <f aca="false">IF(K246&lt;&gt;AK246,TEXT(K246,"$###,###")&amp;CHAR(10)&amp;TEXT(AK246,"$###,###"),K246)</f>
        <v>$9,384
$10,551</v>
      </c>
      <c r="BL246" s="18" t="n">
        <f aca="false">IF(AND(L246&lt;&gt;"-",L246&lt;&gt;AL246),TEXT(L246,"$###,##0")&amp;CHAR(10)&amp;TEXT(AL246,"$###,##0"),L246)</f>
        <v>495</v>
      </c>
      <c r="BM246" s="18" t="str">
        <f aca="false">IF(M246&lt;&gt;AM246,TEXT(M246,"$###,###")&amp;CHAR(10)&amp;TEXT(AM246,"$###,###"),M246)</f>
        <v>$462
$520</v>
      </c>
      <c r="BN246" s="18" t="n">
        <f aca="false">IF(AND(N246&lt;&gt;"-",N246&lt;&gt;AN246),TEXT(N246,"$###,##0")&amp;CHAR(10)&amp;TEXT(AN246,"$###,##0"),N246)</f>
        <v>0</v>
      </c>
      <c r="BO246" s="18" t="str">
        <f aca="false">IF(AND(O246&lt;&gt;"-",O246&lt;&gt;AO246),TEXT(O246,"$###,##0")&amp;CHAR(10)&amp;TEXT(AO246,"$###,##0"),O246)</f>
        <v>$0
$5,709</v>
      </c>
      <c r="BP246" s="18" t="str">
        <f aca="false">IF(AND(P246&lt;&gt;"-",P246&lt;&gt;AP246),TEXT(P246,"$###,##0")&amp;CHAR(10)&amp;TEXT(AP246,"$###,##0"),P246)</f>
        <v>$0
$298</v>
      </c>
      <c r="BQ246" s="17" t="n">
        <f aca="false">IF(Q246&lt;&gt;AQ246,Q246&amp;CHAR(10)&amp;AQ246,Q246)</f>
        <v>21</v>
      </c>
      <c r="BR246" s="18" t="str">
        <f aca="false">IF(R246&lt;&gt;AR246,TEXT(R246,"$###,###")&amp;CHAR(10)&amp;TEXT(AR246,"$###,###"),R246)</f>
        <v>$10,342
$17,573</v>
      </c>
      <c r="BS246" s="18" t="str">
        <f aca="false">IF(S246&lt;&gt;AS246,TEXT(S246,"$###,###")&amp;CHAR(10)&amp;TEXT(AS246,"$###,###"),S246)</f>
        <v>$42,229
$53,425</v>
      </c>
    </row>
    <row r="247" customFormat="false" ht="23.85" hidden="false" customHeight="false" outlineLevel="0" collapsed="false">
      <c r="A247" s="10" t="n">
        <v>6</v>
      </c>
      <c r="B247" s="11" t="s">
        <v>845</v>
      </c>
      <c r="C247" s="11" t="n">
        <v>1030</v>
      </c>
      <c r="D247" s="12" t="s">
        <v>107</v>
      </c>
      <c r="E247" s="12" t="s">
        <v>87</v>
      </c>
      <c r="F247" s="12" t="s">
        <v>846</v>
      </c>
      <c r="G247" s="13" t="n">
        <v>43682</v>
      </c>
      <c r="H247" s="11" t="s">
        <v>89</v>
      </c>
      <c r="I247" s="13" t="n">
        <v>45658</v>
      </c>
      <c r="J247" s="14" t="n">
        <v>94029</v>
      </c>
      <c r="K247" s="14" t="n">
        <v>27673</v>
      </c>
      <c r="L247" s="14" t="n">
        <v>495</v>
      </c>
      <c r="M247" s="14" t="n">
        <v>1363</v>
      </c>
      <c r="N247" s="14" t="n">
        <v>187</v>
      </c>
      <c r="O247" s="14" t="n">
        <v>15670</v>
      </c>
      <c r="P247" s="14" t="n">
        <v>530</v>
      </c>
      <c r="Q247" s="11" t="n">
        <v>26</v>
      </c>
      <c r="R247" s="14" t="n">
        <v>45918</v>
      </c>
      <c r="S247" s="14" t="n">
        <v>139947</v>
      </c>
      <c r="X247" s="0" t="str">
        <f aca="false">B247</f>
        <v>PRE002</v>
      </c>
      <c r="Y247" s="15" t="n">
        <f aca="false">(B247=AB247)</f>
        <v>1</v>
      </c>
      <c r="AA247" s="12" t="n">
        <v>6</v>
      </c>
      <c r="AB247" s="11" t="s">
        <v>845</v>
      </c>
      <c r="AC247" s="11" t="n">
        <v>1030</v>
      </c>
      <c r="AD247" s="12" t="s">
        <v>107</v>
      </c>
      <c r="AE247" s="12" t="s">
        <v>87</v>
      </c>
      <c r="AF247" s="12" t="s">
        <v>846</v>
      </c>
      <c r="AG247" s="13" t="n">
        <v>43682</v>
      </c>
      <c r="AH247" s="11" t="s">
        <v>847</v>
      </c>
      <c r="AI247" s="13" t="n">
        <v>45292</v>
      </c>
      <c r="AJ247" s="14" t="n">
        <v>82579</v>
      </c>
      <c r="AK247" s="14" t="n">
        <v>24303</v>
      </c>
      <c r="AL247" s="14" t="n">
        <v>495</v>
      </c>
      <c r="AM247" s="14" t="n">
        <v>1197</v>
      </c>
      <c r="AN247" s="14" t="n">
        <v>187</v>
      </c>
      <c r="AO247" s="14" t="n">
        <v>15670</v>
      </c>
      <c r="AP247" s="14" t="n">
        <v>530</v>
      </c>
      <c r="AQ247" s="11" t="n">
        <v>26</v>
      </c>
      <c r="AR247" s="14" t="n">
        <v>42382</v>
      </c>
      <c r="AS247" s="14" t="n">
        <v>124961</v>
      </c>
      <c r="BB247" s="16" t="str">
        <f aca="false">IF(B247&lt;&gt;AB247,B247&amp;CHAR(10)&amp;AB247,B247)</f>
        <v>PRE002</v>
      </c>
      <c r="BC247" s="16" t="n">
        <f aca="false">IF(C247&lt;&gt;AC247,C247&amp;CHAR(10)&amp;AC247,C247)</f>
        <v>1030</v>
      </c>
      <c r="BD247" s="16" t="str">
        <f aca="false">IF(D247&lt;&gt;AD247,D247&amp;CHAR(10)&amp;AD247,D247)</f>
        <v>Communications and Promotions</v>
      </c>
      <c r="BE247" s="16" t="str">
        <f aca="false">IF(E247&lt;&gt;AE247,E247&amp;CHAR(10)&amp;AE247,E247)</f>
        <v>Assistant Director</v>
      </c>
      <c r="BF247" s="16" t="str">
        <f aca="false">IF(F247&lt;&gt;AF247,F247&amp;CHAR(10)&amp;AF247,F247)</f>
        <v>Dela Rosa, John K.</v>
      </c>
      <c r="BG247" s="13" t="n">
        <f aca="false">IF(G247&lt;&gt;AG247,TEXT(G247,"MM/DD/YY")&amp;CHAR(10)&amp;TEXT(AG247,"MM/DD/YY"),G247)</f>
        <v>43682</v>
      </c>
      <c r="BH247" s="17" t="str">
        <f aca="false">IF(H247&lt;&gt;AH247,H247&amp;CHAR(10)&amp;AH247,H247)</f>
        <v>P-1-a
O-2-d</v>
      </c>
      <c r="BI247" s="13" t="str">
        <f aca="false">IF(I247&lt;&gt;AI247,TEXT(I247,"MM/DD/YY")&amp;CHAR(10)&amp;TEXT(AI247,"MM/DD/YY"),I247)</f>
        <v>01/01/25
01/01/24</v>
      </c>
      <c r="BJ247" s="18" t="str">
        <f aca="false">IF(J247&lt;&gt;AJ247,TEXT(J247,"$###,###")&amp;CHAR(10)&amp;TEXT(AJ247,"$###,###"),J247)</f>
        <v>$94,029
$82,579</v>
      </c>
      <c r="BK247" s="18" t="str">
        <f aca="false">IF(K247&lt;&gt;AK247,TEXT(K247,"$###,###")&amp;CHAR(10)&amp;TEXT(AK247,"$###,###"),K247)</f>
        <v>$27,673
$24,303</v>
      </c>
      <c r="BL247" s="18" t="n">
        <f aca="false">IF(AND(L247&lt;&gt;"-",L247&lt;&gt;AL247),TEXT(L247,"$###,##0")&amp;CHAR(10)&amp;TEXT(AL247,"$###,##0"),L247)</f>
        <v>495</v>
      </c>
      <c r="BM247" s="18" t="str">
        <f aca="false">IF(M247&lt;&gt;AM247,TEXT(M247,"$###,###")&amp;CHAR(10)&amp;TEXT(AM247,"$###,###"),M247)</f>
        <v>$1,363
$1,197</v>
      </c>
      <c r="BN247" s="18" t="n">
        <f aca="false">IF(AND(N247&lt;&gt;"-",N247&lt;&gt;AN247),TEXT(N247,"$###,##0")&amp;CHAR(10)&amp;TEXT(AN247,"$###,##0"),N247)</f>
        <v>187</v>
      </c>
      <c r="BO247" s="18" t="n">
        <f aca="false">IF(AND(O247&lt;&gt;"-",O247&lt;&gt;AO247),TEXT(O247,"$###,##0")&amp;CHAR(10)&amp;TEXT(AO247,"$###,##0"),O247)</f>
        <v>15670</v>
      </c>
      <c r="BP247" s="18" t="n">
        <f aca="false">IF(AND(P247&lt;&gt;"-",P247&lt;&gt;AP247),TEXT(P247,"$###,##0")&amp;CHAR(10)&amp;TEXT(AP247,"$###,##0"),P247)</f>
        <v>530</v>
      </c>
      <c r="BQ247" s="17" t="n">
        <f aca="false">IF(Q247&lt;&gt;AQ247,Q247&amp;CHAR(10)&amp;AQ247,Q247)</f>
        <v>26</v>
      </c>
      <c r="BR247" s="18" t="str">
        <f aca="false">IF(R247&lt;&gt;AR247,TEXT(R247,"$###,###")&amp;CHAR(10)&amp;TEXT(AR247,"$###,###"),R247)</f>
        <v>$45,918
$42,382</v>
      </c>
      <c r="BS247" s="18" t="str">
        <f aca="false">IF(S247&lt;&gt;AS247,TEXT(S247,"$###,###")&amp;CHAR(10)&amp;TEXT(AS247,"$###,###"),S247)</f>
        <v>$139,947
$124,961</v>
      </c>
    </row>
    <row r="248" customFormat="false" ht="12.8" hidden="false" customHeight="false" outlineLevel="0" collapsed="false">
      <c r="A248" s="10" t="n">
        <v>1</v>
      </c>
      <c r="B248" s="11" t="s">
        <v>848</v>
      </c>
      <c r="C248" s="11" t="n">
        <v>1010</v>
      </c>
      <c r="D248" s="12" t="s">
        <v>849</v>
      </c>
      <c r="E248" s="12" t="s">
        <v>850</v>
      </c>
      <c r="F248" s="12" t="s">
        <v>851</v>
      </c>
      <c r="G248" s="13" t="n">
        <v>40987</v>
      </c>
      <c r="H248" s="11" t="s">
        <v>852</v>
      </c>
      <c r="I248" s="13" t="n">
        <v>45919</v>
      </c>
      <c r="J248" s="14" t="n">
        <v>49412</v>
      </c>
      <c r="K248" s="14" t="n">
        <v>14542</v>
      </c>
      <c r="L248" s="14" t="n">
        <v>495</v>
      </c>
      <c r="M248" s="14" t="n">
        <v>716</v>
      </c>
      <c r="N248" s="14" t="n">
        <v>187</v>
      </c>
      <c r="O248" s="14" t="n">
        <v>6116</v>
      </c>
      <c r="P248" s="14" t="n">
        <v>298</v>
      </c>
      <c r="Q248" s="11" t="n">
        <v>26</v>
      </c>
      <c r="R248" s="14" t="n">
        <v>22355</v>
      </c>
      <c r="S248" s="14" t="n">
        <v>71767</v>
      </c>
      <c r="X248" s="0" t="str">
        <f aca="false">B248</f>
        <v>PRE004</v>
      </c>
      <c r="Y248" s="15" t="n">
        <f aca="false">(B248=AB248)</f>
        <v>1</v>
      </c>
      <c r="AA248" s="12" t="n">
        <v>1</v>
      </c>
      <c r="AB248" s="11" t="s">
        <v>848</v>
      </c>
      <c r="AC248" s="11" t="n">
        <v>1010</v>
      </c>
      <c r="AD248" s="12" t="s">
        <v>849</v>
      </c>
      <c r="AE248" s="12" t="s">
        <v>850</v>
      </c>
      <c r="AF248" s="12" t="s">
        <v>851</v>
      </c>
      <c r="AG248" s="13" t="n">
        <v>40987</v>
      </c>
      <c r="AH248" s="11" t="s">
        <v>852</v>
      </c>
      <c r="AI248" s="13" t="n">
        <v>45919</v>
      </c>
      <c r="AJ248" s="14" t="n">
        <v>49412</v>
      </c>
      <c r="AK248" s="14" t="n">
        <v>14542</v>
      </c>
      <c r="AL248" s="14" t="n">
        <v>495</v>
      </c>
      <c r="AM248" s="14" t="n">
        <v>716</v>
      </c>
      <c r="AN248" s="14" t="n">
        <v>187</v>
      </c>
      <c r="AO248" s="14" t="n">
        <v>6116</v>
      </c>
      <c r="AP248" s="14" t="n">
        <v>298</v>
      </c>
      <c r="AQ248" s="11" t="n">
        <v>26</v>
      </c>
      <c r="AR248" s="14" t="n">
        <v>22355</v>
      </c>
      <c r="AS248" s="14" t="n">
        <v>71767</v>
      </c>
      <c r="BB248" s="16" t="str">
        <f aca="false">IF(B248&lt;&gt;AB248,B248&amp;CHAR(10)&amp;AB248,B248)</f>
        <v>PRE004</v>
      </c>
      <c r="BC248" s="16" t="n">
        <f aca="false">IF(C248&lt;&gt;AC248,C248&amp;CHAR(10)&amp;AC248,C248)</f>
        <v>1010</v>
      </c>
      <c r="BD248" s="16" t="str">
        <f aca="false">IF(D248&lt;&gt;AD248,D248&amp;CHAR(10)&amp;AD248,D248)</f>
        <v>Office of the President</v>
      </c>
      <c r="BE248" s="16" t="str">
        <f aca="false">IF(E248&lt;&gt;AE248,E248&amp;CHAR(10)&amp;AE248,E248)</f>
        <v>Administrative Secretary II</v>
      </c>
      <c r="BF248" s="16" t="str">
        <f aca="false">IF(F248&lt;&gt;AF248,F248&amp;CHAR(10)&amp;AF248,F248)</f>
        <v>Guerrero, Bertha M.</v>
      </c>
      <c r="BG248" s="13" t="n">
        <f aca="false">IF(G248&lt;&gt;AG248,TEXT(G248,"MM/DD/YY")&amp;CHAR(10)&amp;TEXT(AG248,"MM/DD/YY"),G248)</f>
        <v>40987</v>
      </c>
      <c r="BH248" s="17" t="str">
        <f aca="false">IF(H248&lt;&gt;AH248,H248&amp;CHAR(10)&amp;AH248,H248)</f>
        <v>I-11</v>
      </c>
      <c r="BI248" s="13" t="n">
        <f aca="false">IF(I248&lt;&gt;AI248,TEXT(I248,"MM/DD/YY")&amp;CHAR(10)&amp;TEXT(AI248,"MM/DD/YY"),I248)</f>
        <v>45919</v>
      </c>
      <c r="BJ248" s="18" t="n">
        <f aca="false">IF(J248&lt;&gt;AJ248,TEXT(J248,"$###,###")&amp;CHAR(10)&amp;TEXT(AJ248,"$###,###"),J248)</f>
        <v>49412</v>
      </c>
      <c r="BK248" s="18" t="n">
        <f aca="false">IF(K248&lt;&gt;AK248,TEXT(K248,"$###,###")&amp;CHAR(10)&amp;TEXT(AK248,"$###,###"),K248)</f>
        <v>14542</v>
      </c>
      <c r="BL248" s="18" t="n">
        <f aca="false">IF(AND(L248&lt;&gt;"-",L248&lt;&gt;AL248),TEXT(L248,"$###,##0")&amp;CHAR(10)&amp;TEXT(AL248,"$###,##0"),L248)</f>
        <v>495</v>
      </c>
      <c r="BM248" s="18" t="n">
        <f aca="false">IF(M248&lt;&gt;AM248,TEXT(M248,"$###,###")&amp;CHAR(10)&amp;TEXT(AM248,"$###,###"),M248)</f>
        <v>716</v>
      </c>
      <c r="BN248" s="18" t="n">
        <f aca="false">IF(AND(N248&lt;&gt;"-",N248&lt;&gt;AN248),TEXT(N248,"$###,##0")&amp;CHAR(10)&amp;TEXT(AN248,"$###,##0"),N248)</f>
        <v>187</v>
      </c>
      <c r="BO248" s="18" t="n">
        <f aca="false">IF(AND(O248&lt;&gt;"-",O248&lt;&gt;AO248),TEXT(O248,"$###,##0")&amp;CHAR(10)&amp;TEXT(AO248,"$###,##0"),O248)</f>
        <v>6116</v>
      </c>
      <c r="BP248" s="18" t="n">
        <f aca="false">IF(AND(P248&lt;&gt;"-",P248&lt;&gt;AP248),TEXT(P248,"$###,##0")&amp;CHAR(10)&amp;TEXT(AP248,"$###,##0"),P248)</f>
        <v>298</v>
      </c>
      <c r="BQ248" s="17" t="n">
        <f aca="false">IF(Q248&lt;&gt;AQ248,Q248&amp;CHAR(10)&amp;AQ248,Q248)</f>
        <v>26</v>
      </c>
      <c r="BR248" s="18" t="n">
        <f aca="false">IF(R248&lt;&gt;AR248,TEXT(R248,"$###,###")&amp;CHAR(10)&amp;TEXT(AR248,"$###,###"),R248)</f>
        <v>22355</v>
      </c>
      <c r="BS248" s="18" t="n">
        <f aca="false">IF(S248&lt;&gt;AS248,TEXT(S248,"$###,###")&amp;CHAR(10)&amp;TEXT(AS248,"$###,###"),S248)</f>
        <v>71767</v>
      </c>
    </row>
    <row r="249" customFormat="false" ht="23.85" hidden="false" customHeight="false" outlineLevel="0" collapsed="false">
      <c r="A249" s="10" t="n">
        <v>2</v>
      </c>
      <c r="B249" s="11" t="s">
        <v>853</v>
      </c>
      <c r="C249" s="11" t="n">
        <v>1010</v>
      </c>
      <c r="D249" s="12" t="s">
        <v>849</v>
      </c>
      <c r="E249" s="12" t="s">
        <v>854</v>
      </c>
      <c r="F249" s="12" t="s">
        <v>855</v>
      </c>
      <c r="G249" s="13" t="n">
        <v>39249</v>
      </c>
      <c r="H249" s="11" t="s">
        <v>856</v>
      </c>
      <c r="I249" s="13" t="n">
        <v>45658</v>
      </c>
      <c r="J249" s="14" t="n">
        <v>218987</v>
      </c>
      <c r="K249" s="14" t="n">
        <v>64448</v>
      </c>
      <c r="L249" s="14" t="n">
        <v>0</v>
      </c>
      <c r="M249" s="14" t="n">
        <v>3175</v>
      </c>
      <c r="N249" s="14" t="n">
        <v>187</v>
      </c>
      <c r="O249" s="14" t="n">
        <v>10869</v>
      </c>
      <c r="P249" s="14" t="n">
        <v>1499</v>
      </c>
      <c r="Q249" s="11" t="n">
        <v>26</v>
      </c>
      <c r="R249" s="14" t="n">
        <v>80178</v>
      </c>
      <c r="S249" s="14" t="n">
        <v>299165</v>
      </c>
      <c r="X249" s="0" t="str">
        <f aca="false">B249</f>
        <v>PRE005</v>
      </c>
      <c r="Y249" s="15" t="n">
        <f aca="false">(B249=AB249)</f>
        <v>1</v>
      </c>
      <c r="AA249" s="12" t="n">
        <v>2</v>
      </c>
      <c r="AB249" s="11" t="s">
        <v>853</v>
      </c>
      <c r="AC249" s="11" t="n">
        <v>1010</v>
      </c>
      <c r="AD249" s="12" t="s">
        <v>849</v>
      </c>
      <c r="AE249" s="12" t="s">
        <v>854</v>
      </c>
      <c r="AF249" s="12" t="s">
        <v>855</v>
      </c>
      <c r="AG249" s="13" t="n">
        <v>39249</v>
      </c>
      <c r="AH249" s="11" t="s">
        <v>857</v>
      </c>
      <c r="AI249" s="13" t="n">
        <v>45292</v>
      </c>
      <c r="AJ249" s="14" t="n">
        <v>209820</v>
      </c>
      <c r="AK249" s="14" t="n">
        <v>61750</v>
      </c>
      <c r="AL249" s="14" t="n">
        <v>0</v>
      </c>
      <c r="AM249" s="14" t="n">
        <v>3042</v>
      </c>
      <c r="AN249" s="14" t="n">
        <v>187</v>
      </c>
      <c r="AO249" s="14" t="n">
        <v>10869</v>
      </c>
      <c r="AP249" s="14" t="n">
        <v>1499</v>
      </c>
      <c r="AQ249" s="11" t="n">
        <v>26</v>
      </c>
      <c r="AR249" s="14" t="n">
        <v>77348</v>
      </c>
      <c r="AS249" s="14" t="n">
        <v>287168</v>
      </c>
      <c r="BB249" s="16" t="str">
        <f aca="false">IF(B249&lt;&gt;AB249,B249&amp;CHAR(10)&amp;AB249,B249)</f>
        <v>PRE005</v>
      </c>
      <c r="BC249" s="16" t="n">
        <f aca="false">IF(C249&lt;&gt;AC249,C249&amp;CHAR(10)&amp;AC249,C249)</f>
        <v>1010</v>
      </c>
      <c r="BD249" s="16" t="str">
        <f aca="false">IF(D249&lt;&gt;AD249,D249&amp;CHAR(10)&amp;AD249,D249)</f>
        <v>Office of the President</v>
      </c>
      <c r="BE249" s="16" t="str">
        <f aca="false">IF(E249&lt;&gt;AE249,E249&amp;CHAR(10)&amp;AE249,E249)</f>
        <v>President</v>
      </c>
      <c r="BF249" s="16" t="str">
        <f aca="false">IF(F249&lt;&gt;AF249,F249&amp;CHAR(10)&amp;AF249,F249)</f>
        <v>Okada, Mary A.</v>
      </c>
      <c r="BG249" s="13" t="n">
        <f aca="false">IF(G249&lt;&gt;AG249,TEXT(G249,"MM/DD/YY")&amp;CHAR(10)&amp;TEXT(AG249,"MM/DD/YY"),G249)</f>
        <v>39249</v>
      </c>
      <c r="BH249" s="17" t="str">
        <f aca="false">IF(H249&lt;&gt;AH249,H249&amp;CHAR(10)&amp;AH249,H249)</f>
        <v>U-4-c
S-5-a</v>
      </c>
      <c r="BI249" s="13" t="str">
        <f aca="false">IF(I249&lt;&gt;AI249,TEXT(I249,"MM/DD/YY")&amp;CHAR(10)&amp;TEXT(AI249,"MM/DD/YY"),I249)</f>
        <v>01/01/25
01/01/24</v>
      </c>
      <c r="BJ249" s="18" t="str">
        <f aca="false">IF(J249&lt;&gt;AJ249,TEXT(J249,"$###,###")&amp;CHAR(10)&amp;TEXT(AJ249,"$###,###"),J249)</f>
        <v>$218,987
$209,820</v>
      </c>
      <c r="BK249" s="18" t="str">
        <f aca="false">IF(K249&lt;&gt;AK249,TEXT(K249,"$###,###")&amp;CHAR(10)&amp;TEXT(AK249,"$###,###"),K249)</f>
        <v>$64,448
$61,750</v>
      </c>
      <c r="BL249" s="18" t="n">
        <f aca="false">IF(AND(L249&lt;&gt;"-",L249&lt;&gt;AL249),TEXT(L249,"$###,##0")&amp;CHAR(10)&amp;TEXT(AL249,"$###,##0"),L249)</f>
        <v>0</v>
      </c>
      <c r="BM249" s="18" t="str">
        <f aca="false">IF(M249&lt;&gt;AM249,TEXT(M249,"$###,###")&amp;CHAR(10)&amp;TEXT(AM249,"$###,###"),M249)</f>
        <v>$3,175
$3,042</v>
      </c>
      <c r="BN249" s="18" t="n">
        <f aca="false">IF(AND(N249&lt;&gt;"-",N249&lt;&gt;AN249),TEXT(N249,"$###,##0")&amp;CHAR(10)&amp;TEXT(AN249,"$###,##0"),N249)</f>
        <v>187</v>
      </c>
      <c r="BO249" s="18" t="n">
        <f aca="false">IF(AND(O249&lt;&gt;"-",O249&lt;&gt;AO249),TEXT(O249,"$###,##0")&amp;CHAR(10)&amp;TEXT(AO249,"$###,##0"),O249)</f>
        <v>10869</v>
      </c>
      <c r="BP249" s="18" t="n">
        <f aca="false">IF(AND(P249&lt;&gt;"-",P249&lt;&gt;AP249),TEXT(P249,"$###,##0")&amp;CHAR(10)&amp;TEXT(AP249,"$###,##0"),P249)</f>
        <v>1499</v>
      </c>
      <c r="BQ249" s="17" t="n">
        <f aca="false">IF(Q249&lt;&gt;AQ249,Q249&amp;CHAR(10)&amp;AQ249,Q249)</f>
        <v>26</v>
      </c>
      <c r="BR249" s="18" t="str">
        <f aca="false">IF(R249&lt;&gt;AR249,TEXT(R249,"$###,###")&amp;CHAR(10)&amp;TEXT(AR249,"$###,###"),R249)</f>
        <v>$80,178
$77,348</v>
      </c>
      <c r="BS249" s="18" t="str">
        <f aca="false">IF(S249&lt;&gt;AS249,TEXT(S249,"$###,###")&amp;CHAR(10)&amp;TEXT(AS249,"$###,###"),S249)</f>
        <v>$299,165
$287,168</v>
      </c>
    </row>
    <row r="250" customFormat="false" ht="12.8" hidden="false" customHeight="false" outlineLevel="0" collapsed="false">
      <c r="A250" s="10" t="n">
        <v>3</v>
      </c>
      <c r="B250" s="11" t="s">
        <v>858</v>
      </c>
      <c r="C250" s="11" t="n">
        <v>1010</v>
      </c>
      <c r="D250" s="12" t="s">
        <v>849</v>
      </c>
      <c r="E250" s="12" t="s">
        <v>859</v>
      </c>
      <c r="F250" s="12" t="s">
        <v>860</v>
      </c>
      <c r="G250" s="13" t="n">
        <v>39356</v>
      </c>
      <c r="H250" s="11" t="s">
        <v>861</v>
      </c>
      <c r="I250" s="13" t="n">
        <v>45748</v>
      </c>
      <c r="J250" s="14" t="n">
        <v>54266</v>
      </c>
      <c r="K250" s="14" t="n">
        <v>15970</v>
      </c>
      <c r="L250" s="14" t="n">
        <v>0</v>
      </c>
      <c r="M250" s="14" t="n">
        <v>787</v>
      </c>
      <c r="N250" s="14" t="n">
        <v>187</v>
      </c>
      <c r="O250" s="14" t="n">
        <v>0</v>
      </c>
      <c r="P250" s="14" t="n">
        <v>298</v>
      </c>
      <c r="Q250" s="11" t="n">
        <v>26</v>
      </c>
      <c r="R250" s="14" t="n">
        <v>17242</v>
      </c>
      <c r="S250" s="14" t="n">
        <v>71508</v>
      </c>
      <c r="X250" s="0" t="str">
        <f aca="false">B250</f>
        <v>PRE006</v>
      </c>
      <c r="Y250" s="15" t="n">
        <f aca="false">(B250=AB250)</f>
        <v>1</v>
      </c>
      <c r="AA250" s="12" t="n">
        <v>3</v>
      </c>
      <c r="AB250" s="11" t="s">
        <v>858</v>
      </c>
      <c r="AC250" s="11" t="n">
        <v>1010</v>
      </c>
      <c r="AD250" s="12" t="s">
        <v>849</v>
      </c>
      <c r="AE250" s="12" t="s">
        <v>859</v>
      </c>
      <c r="AF250" s="12" t="s">
        <v>860</v>
      </c>
      <c r="AG250" s="13" t="n">
        <v>39356</v>
      </c>
      <c r="AH250" s="11" t="s">
        <v>861</v>
      </c>
      <c r="AI250" s="13" t="n">
        <v>45748</v>
      </c>
      <c r="AJ250" s="14" t="n">
        <v>54266</v>
      </c>
      <c r="AK250" s="14" t="n">
        <v>15970</v>
      </c>
      <c r="AL250" s="14" t="n">
        <v>0</v>
      </c>
      <c r="AM250" s="14" t="n">
        <v>787</v>
      </c>
      <c r="AN250" s="14" t="n">
        <v>187</v>
      </c>
      <c r="AO250" s="14" t="n">
        <v>0</v>
      </c>
      <c r="AP250" s="14" t="n">
        <v>298</v>
      </c>
      <c r="AQ250" s="11" t="n">
        <v>26</v>
      </c>
      <c r="AR250" s="14" t="n">
        <v>17242</v>
      </c>
      <c r="AS250" s="14" t="n">
        <v>71508</v>
      </c>
      <c r="BB250" s="16" t="str">
        <f aca="false">IF(B250&lt;&gt;AB250,B250&amp;CHAR(10)&amp;AB250,B250)</f>
        <v>PRE006</v>
      </c>
      <c r="BC250" s="16" t="n">
        <f aca="false">IF(C250&lt;&gt;AC250,C250&amp;CHAR(10)&amp;AC250,C250)</f>
        <v>1010</v>
      </c>
      <c r="BD250" s="16" t="str">
        <f aca="false">IF(D250&lt;&gt;AD250,D250&amp;CHAR(10)&amp;AD250,D250)</f>
        <v>Office of the President</v>
      </c>
      <c r="BE250" s="16" t="str">
        <f aca="false">IF(E250&lt;&gt;AE250,E250&amp;CHAR(10)&amp;AE250,E250)</f>
        <v>Private Secretary</v>
      </c>
      <c r="BF250" s="16" t="str">
        <f aca="false">IF(F250&lt;&gt;AF250,F250&amp;CHAR(10)&amp;AF250,F250)</f>
        <v>Muna, Esther A.</v>
      </c>
      <c r="BG250" s="13" t="n">
        <f aca="false">IF(G250&lt;&gt;AG250,TEXT(G250,"MM/DD/YY")&amp;CHAR(10)&amp;TEXT(AG250,"MM/DD/YY"),G250)</f>
        <v>39356</v>
      </c>
      <c r="BH250" s="17" t="str">
        <f aca="false">IF(H250&lt;&gt;AH250,H250&amp;CHAR(10)&amp;AH250,H250)</f>
        <v>I-14</v>
      </c>
      <c r="BI250" s="13" t="n">
        <f aca="false">IF(I250&lt;&gt;AI250,TEXT(I250,"MM/DD/YY")&amp;CHAR(10)&amp;TEXT(AI250,"MM/DD/YY"),I250)</f>
        <v>45748</v>
      </c>
      <c r="BJ250" s="18" t="n">
        <f aca="false">IF(J250&lt;&gt;AJ250,TEXT(J250,"$###,###")&amp;CHAR(10)&amp;TEXT(AJ250,"$###,###"),J250)</f>
        <v>54266</v>
      </c>
      <c r="BK250" s="18" t="n">
        <f aca="false">IF(K250&lt;&gt;AK250,TEXT(K250,"$###,###")&amp;CHAR(10)&amp;TEXT(AK250,"$###,###"),K250)</f>
        <v>15970</v>
      </c>
      <c r="BL250" s="18" t="n">
        <f aca="false">IF(AND(L250&lt;&gt;"-",L250&lt;&gt;AL250),TEXT(L250,"$###,##0")&amp;CHAR(10)&amp;TEXT(AL250,"$###,##0"),L250)</f>
        <v>0</v>
      </c>
      <c r="BM250" s="18" t="n">
        <f aca="false">IF(M250&lt;&gt;AM250,TEXT(M250,"$###,###")&amp;CHAR(10)&amp;TEXT(AM250,"$###,###"),M250)</f>
        <v>787</v>
      </c>
      <c r="BN250" s="18" t="n">
        <f aca="false">IF(AND(N250&lt;&gt;"-",N250&lt;&gt;AN250),TEXT(N250,"$###,##0")&amp;CHAR(10)&amp;TEXT(AN250,"$###,##0"),N250)</f>
        <v>187</v>
      </c>
      <c r="BO250" s="18" t="n">
        <f aca="false">IF(AND(O250&lt;&gt;"-",O250&lt;&gt;AO250),TEXT(O250,"$###,##0")&amp;CHAR(10)&amp;TEXT(AO250,"$###,##0"),O250)</f>
        <v>0</v>
      </c>
      <c r="BP250" s="18" t="n">
        <f aca="false">IF(AND(P250&lt;&gt;"-",P250&lt;&gt;AP250),TEXT(P250,"$###,##0")&amp;CHAR(10)&amp;TEXT(AP250,"$###,##0"),P250)</f>
        <v>298</v>
      </c>
      <c r="BQ250" s="17" t="n">
        <f aca="false">IF(Q250&lt;&gt;AQ250,Q250&amp;CHAR(10)&amp;AQ250,Q250)</f>
        <v>26</v>
      </c>
      <c r="BR250" s="18" t="n">
        <f aca="false">IF(R250&lt;&gt;AR250,TEXT(R250,"$###,###")&amp;CHAR(10)&amp;TEXT(AR250,"$###,###"),R250)</f>
        <v>17242</v>
      </c>
      <c r="BS250" s="18" t="n">
        <f aca="false">IF(S250&lt;&gt;AS250,TEXT(S250,"$###,###")&amp;CHAR(10)&amp;TEXT(AS250,"$###,###"),S250)</f>
        <v>71508</v>
      </c>
    </row>
    <row r="251" customFormat="false" ht="23.85" hidden="false" customHeight="false" outlineLevel="0" collapsed="false">
      <c r="A251" s="10" t="n">
        <v>202</v>
      </c>
      <c r="B251" s="11" t="s">
        <v>862</v>
      </c>
      <c r="C251" s="11" t="n">
        <v>1050</v>
      </c>
      <c r="D251" s="12" t="s">
        <v>736</v>
      </c>
      <c r="E251" s="12" t="s">
        <v>184</v>
      </c>
      <c r="F251" s="12" t="s">
        <v>863</v>
      </c>
      <c r="G251" s="13" t="n">
        <v>45108</v>
      </c>
      <c r="H251" s="11" t="s">
        <v>864</v>
      </c>
      <c r="I251" s="13" t="n">
        <v>45658</v>
      </c>
      <c r="J251" s="14" t="n">
        <v>74175</v>
      </c>
      <c r="K251" s="14" t="n">
        <v>21830</v>
      </c>
      <c r="L251" s="14" t="n">
        <v>0</v>
      </c>
      <c r="M251" s="14" t="n">
        <v>1076</v>
      </c>
      <c r="N251" s="14" t="n">
        <v>187</v>
      </c>
      <c r="O251" s="14" t="n">
        <v>6116</v>
      </c>
      <c r="P251" s="14" t="n">
        <v>298</v>
      </c>
      <c r="Q251" s="11" t="n">
        <v>26</v>
      </c>
      <c r="R251" s="14" t="n">
        <v>29506</v>
      </c>
      <c r="S251" s="14" t="n">
        <v>103681</v>
      </c>
      <c r="X251" s="0" t="str">
        <f aca="false">B251</f>
        <v>PRE008</v>
      </c>
      <c r="Y251" s="15" t="n">
        <f aca="false">(B251=AB251)</f>
        <v>1</v>
      </c>
      <c r="AA251" s="12" t="n">
        <v>202</v>
      </c>
      <c r="AB251" s="11" t="s">
        <v>862</v>
      </c>
      <c r="AC251" s="11" t="n">
        <v>1050</v>
      </c>
      <c r="AD251" s="12" t="s">
        <v>736</v>
      </c>
      <c r="AE251" s="12" t="s">
        <v>184</v>
      </c>
      <c r="AF251" s="12" t="s">
        <v>863</v>
      </c>
      <c r="AG251" s="13" t="n">
        <v>45108</v>
      </c>
      <c r="AH251" s="11" t="s">
        <v>865</v>
      </c>
      <c r="AI251" s="13" t="n">
        <v>45292</v>
      </c>
      <c r="AJ251" s="14" t="n">
        <v>73987</v>
      </c>
      <c r="AK251" s="14" t="n">
        <v>21774</v>
      </c>
      <c r="AL251" s="14" t="n">
        <v>0</v>
      </c>
      <c r="AM251" s="14" t="n">
        <v>1073</v>
      </c>
      <c r="AN251" s="14" t="n">
        <v>187</v>
      </c>
      <c r="AO251" s="14" t="n">
        <v>6116</v>
      </c>
      <c r="AP251" s="14" t="n">
        <v>298</v>
      </c>
      <c r="AQ251" s="11" t="n">
        <v>26</v>
      </c>
      <c r="AR251" s="14" t="n">
        <v>29448</v>
      </c>
      <c r="AS251" s="14" t="n">
        <v>103435</v>
      </c>
      <c r="BB251" s="16" t="str">
        <f aca="false">IF(B251&lt;&gt;AB251,B251&amp;CHAR(10)&amp;AB251,B251)</f>
        <v>PRE008</v>
      </c>
      <c r="BC251" s="16" t="n">
        <f aca="false">IF(C251&lt;&gt;AC251,C251&amp;CHAR(10)&amp;AC251,C251)</f>
        <v>1050</v>
      </c>
      <c r="BD251" s="16" t="str">
        <f aca="false">IF(D251&lt;&gt;AD251,D251&amp;CHAR(10)&amp;AD251,D251)</f>
        <v>Alumni Relations and Fundraising</v>
      </c>
      <c r="BE251" s="16" t="str">
        <f aca="false">IF(E251&lt;&gt;AE251,E251&amp;CHAR(10)&amp;AE251,E251)</f>
        <v>Program Specialist</v>
      </c>
      <c r="BF251" s="16" t="str">
        <f aca="false">IF(F251&lt;&gt;AF251,F251&amp;CHAR(10)&amp;AF251,F251)</f>
        <v>Roberto, Joachim P.</v>
      </c>
      <c r="BG251" s="13" t="n">
        <f aca="false">IF(G251&lt;&gt;AG251,TEXT(G251,"MM/DD/YY")&amp;CHAR(10)&amp;TEXT(AG251,"MM/DD/YY"),G251)</f>
        <v>45108</v>
      </c>
      <c r="BH251" s="17" t="str">
        <f aca="false">IF(H251&lt;&gt;AH251,H251&amp;CHAR(10)&amp;AH251,H251)</f>
        <v>M-5-c
K-12-a</v>
      </c>
      <c r="BI251" s="13" t="str">
        <f aca="false">IF(I251&lt;&gt;AI251,TEXT(I251,"MM/DD/YY")&amp;CHAR(10)&amp;TEXT(AI251,"MM/DD/YY"),I251)</f>
        <v>01/01/25
01/01/24</v>
      </c>
      <c r="BJ251" s="18" t="str">
        <f aca="false">IF(J251&lt;&gt;AJ251,TEXT(J251,"$###,###")&amp;CHAR(10)&amp;TEXT(AJ251,"$###,###"),J251)</f>
        <v>$74,175
$73,987</v>
      </c>
      <c r="BK251" s="18" t="str">
        <f aca="false">IF(K251&lt;&gt;AK251,TEXT(K251,"$###,###")&amp;CHAR(10)&amp;TEXT(AK251,"$###,###"),K251)</f>
        <v>$21,830
$21,774</v>
      </c>
      <c r="BL251" s="18" t="n">
        <f aca="false">IF(AND(L251&lt;&gt;"-",L251&lt;&gt;AL251),TEXT(L251,"$###,##0")&amp;CHAR(10)&amp;TEXT(AL251,"$###,##0"),L251)</f>
        <v>0</v>
      </c>
      <c r="BM251" s="18" t="str">
        <f aca="false">IF(M251&lt;&gt;AM251,TEXT(M251,"$###,###")&amp;CHAR(10)&amp;TEXT(AM251,"$###,###"),M251)</f>
        <v>$1,076
$1,073</v>
      </c>
      <c r="BN251" s="18" t="n">
        <f aca="false">IF(AND(N251&lt;&gt;"-",N251&lt;&gt;AN251),TEXT(N251,"$###,##0")&amp;CHAR(10)&amp;TEXT(AN251,"$###,##0"),N251)</f>
        <v>187</v>
      </c>
      <c r="BO251" s="18" t="n">
        <f aca="false">IF(AND(O251&lt;&gt;"-",O251&lt;&gt;AO251),TEXT(O251,"$###,##0")&amp;CHAR(10)&amp;TEXT(AO251,"$###,##0"),O251)</f>
        <v>6116</v>
      </c>
      <c r="BP251" s="18" t="n">
        <f aca="false">IF(AND(P251&lt;&gt;"-",P251&lt;&gt;AP251),TEXT(P251,"$###,##0")&amp;CHAR(10)&amp;TEXT(AP251,"$###,##0"),P251)</f>
        <v>298</v>
      </c>
      <c r="BQ251" s="17" t="n">
        <f aca="false">IF(Q251&lt;&gt;AQ251,Q251&amp;CHAR(10)&amp;AQ251,Q251)</f>
        <v>26</v>
      </c>
      <c r="BR251" s="18" t="str">
        <f aca="false">IF(R251&lt;&gt;AR251,TEXT(R251,"$###,###")&amp;CHAR(10)&amp;TEXT(AR251,"$###,###"),R251)</f>
        <v>$29,506
$29,448</v>
      </c>
      <c r="BS251" s="18" t="str">
        <f aca="false">IF(S251&lt;&gt;AS251,TEXT(S251,"$###,###")&amp;CHAR(10)&amp;TEXT(AS251,"$###,###"),S251)</f>
        <v>$103,681
$103,435</v>
      </c>
    </row>
    <row r="252" customFormat="false" ht="23.85" hidden="false" customHeight="false" outlineLevel="0" collapsed="false">
      <c r="A252" s="10" t="n">
        <v>12</v>
      </c>
      <c r="B252" s="11" t="s">
        <v>866</v>
      </c>
      <c r="C252" s="11" t="n">
        <v>1060</v>
      </c>
      <c r="D252" s="12" t="s">
        <v>542</v>
      </c>
      <c r="E252" s="12" t="s">
        <v>867</v>
      </c>
      <c r="F252" s="12" t="s">
        <v>868</v>
      </c>
      <c r="G252" s="13" t="n">
        <v>41869</v>
      </c>
      <c r="H252" s="11" t="s">
        <v>864</v>
      </c>
      <c r="I252" s="13" t="n">
        <v>45658</v>
      </c>
      <c r="J252" s="14" t="n">
        <v>74175</v>
      </c>
      <c r="K252" s="14" t="n">
        <v>21830</v>
      </c>
      <c r="L252" s="14" t="n">
        <v>495</v>
      </c>
      <c r="M252" s="14" t="n">
        <v>1076</v>
      </c>
      <c r="N252" s="14" t="n">
        <v>187</v>
      </c>
      <c r="O252" s="14" t="n">
        <v>9339</v>
      </c>
      <c r="P252" s="14" t="n">
        <v>530</v>
      </c>
      <c r="Q252" s="11" t="n">
        <v>26</v>
      </c>
      <c r="R252" s="14" t="n">
        <v>33456</v>
      </c>
      <c r="S252" s="14" t="n">
        <v>107631</v>
      </c>
      <c r="X252" s="0" t="str">
        <f aca="false">B252</f>
        <v>PRE009</v>
      </c>
      <c r="Y252" s="15" t="n">
        <f aca="false">(B252=AB252)</f>
        <v>1</v>
      </c>
      <c r="AA252" s="12" t="n">
        <v>12</v>
      </c>
      <c r="AB252" s="11" t="s">
        <v>866</v>
      </c>
      <c r="AC252" s="11" t="n">
        <v>1060</v>
      </c>
      <c r="AD252" s="12" t="s">
        <v>542</v>
      </c>
      <c r="AE252" s="12" t="s">
        <v>867</v>
      </c>
      <c r="AF252" s="12" t="s">
        <v>868</v>
      </c>
      <c r="AG252" s="13" t="n">
        <v>41869</v>
      </c>
      <c r="AH252" s="11" t="s">
        <v>869</v>
      </c>
      <c r="AI252" s="13" t="n">
        <v>45292</v>
      </c>
      <c r="AJ252" s="14" t="n">
        <v>71301</v>
      </c>
      <c r="AK252" s="14" t="n">
        <v>20984</v>
      </c>
      <c r="AL252" s="14" t="n">
        <v>495</v>
      </c>
      <c r="AM252" s="14" t="n">
        <v>1034</v>
      </c>
      <c r="AN252" s="14" t="n">
        <v>187</v>
      </c>
      <c r="AO252" s="14" t="n">
        <v>9339</v>
      </c>
      <c r="AP252" s="14" t="n">
        <v>530</v>
      </c>
      <c r="AQ252" s="11" t="n">
        <v>26</v>
      </c>
      <c r="AR252" s="14" t="n">
        <v>32569</v>
      </c>
      <c r="AS252" s="14" t="n">
        <v>103870</v>
      </c>
      <c r="BB252" s="16" t="str">
        <f aca="false">IF(B252&lt;&gt;AB252,B252&amp;CHAR(10)&amp;AB252,B252)</f>
        <v>PRE009</v>
      </c>
      <c r="BC252" s="16" t="n">
        <f aca="false">IF(C252&lt;&gt;AC252,C252&amp;CHAR(10)&amp;AC252,C252)</f>
        <v>1060</v>
      </c>
      <c r="BD252" s="16" t="str">
        <f aca="false">IF(D252&lt;&gt;AD252,D252&amp;CHAR(10)&amp;AD252,D252)</f>
        <v>Planning and Development</v>
      </c>
      <c r="BE252" s="16" t="str">
        <f aca="false">IF(E252&lt;&gt;AE252,E252&amp;CHAR(10)&amp;AE252,E252)</f>
        <v>Sustainability &amp; Project Coordinator</v>
      </c>
      <c r="BF252" s="16" t="str">
        <f aca="false">IF(F252&lt;&gt;AF252,F252&amp;CHAR(10)&amp;AF252,F252)</f>
        <v>Palacios, Francisco E.</v>
      </c>
      <c r="BG252" s="13" t="n">
        <f aca="false">IF(G252&lt;&gt;AG252,TEXT(G252,"MM/DD/YY")&amp;CHAR(10)&amp;TEXT(AG252,"MM/DD/YY"),G252)</f>
        <v>41869</v>
      </c>
      <c r="BH252" s="17" t="str">
        <f aca="false">IF(H252&lt;&gt;AH252,H252&amp;CHAR(10)&amp;AH252,H252)</f>
        <v>M-5-c
L-8-a</v>
      </c>
      <c r="BI252" s="13" t="str">
        <f aca="false">IF(I252&lt;&gt;AI252,TEXT(I252,"MM/DD/YY")&amp;CHAR(10)&amp;TEXT(AI252,"MM/DD/YY"),I252)</f>
        <v>01/01/25
01/01/24</v>
      </c>
      <c r="BJ252" s="18" t="str">
        <f aca="false">IF(J252&lt;&gt;AJ252,TEXT(J252,"$###,###")&amp;CHAR(10)&amp;TEXT(AJ252,"$###,###"),J252)</f>
        <v>$74,175
$71,301</v>
      </c>
      <c r="BK252" s="18" t="str">
        <f aca="false">IF(K252&lt;&gt;AK252,TEXT(K252,"$###,###")&amp;CHAR(10)&amp;TEXT(AK252,"$###,###"),K252)</f>
        <v>$21,830
$20,984</v>
      </c>
      <c r="BL252" s="18" t="n">
        <f aca="false">IF(AND(L252&lt;&gt;"-",L252&lt;&gt;AL252),TEXT(L252,"$###,##0")&amp;CHAR(10)&amp;TEXT(AL252,"$###,##0"),L252)</f>
        <v>495</v>
      </c>
      <c r="BM252" s="18" t="str">
        <f aca="false">IF(M252&lt;&gt;AM252,TEXT(M252,"$###,###")&amp;CHAR(10)&amp;TEXT(AM252,"$###,###"),M252)</f>
        <v>$1,076
$1,034</v>
      </c>
      <c r="BN252" s="18" t="n">
        <f aca="false">IF(AND(N252&lt;&gt;"-",N252&lt;&gt;AN252),TEXT(N252,"$###,##0")&amp;CHAR(10)&amp;TEXT(AN252,"$###,##0"),N252)</f>
        <v>187</v>
      </c>
      <c r="BO252" s="18" t="n">
        <f aca="false">IF(AND(O252&lt;&gt;"-",O252&lt;&gt;AO252),TEXT(O252,"$###,##0")&amp;CHAR(10)&amp;TEXT(AO252,"$###,##0"),O252)</f>
        <v>9339</v>
      </c>
      <c r="BP252" s="18" t="n">
        <f aca="false">IF(AND(P252&lt;&gt;"-",P252&lt;&gt;AP252),TEXT(P252,"$###,##0")&amp;CHAR(10)&amp;TEXT(AP252,"$###,##0"),P252)</f>
        <v>530</v>
      </c>
      <c r="BQ252" s="17" t="n">
        <f aca="false">IF(Q252&lt;&gt;AQ252,Q252&amp;CHAR(10)&amp;AQ252,Q252)</f>
        <v>26</v>
      </c>
      <c r="BR252" s="18" t="str">
        <f aca="false">IF(R252&lt;&gt;AR252,TEXT(R252,"$###,###")&amp;CHAR(10)&amp;TEXT(AR252,"$###,###"),R252)</f>
        <v>$33,456
$32,569</v>
      </c>
      <c r="BS252" s="18" t="str">
        <f aca="false">IF(S252&lt;&gt;AS252,TEXT(S252,"$###,###")&amp;CHAR(10)&amp;TEXT(AS252,"$###,###"),S252)</f>
        <v>$107,631
$103,870</v>
      </c>
    </row>
    <row r="253" customFormat="false" ht="12.8" hidden="false" customHeight="false" outlineLevel="0" collapsed="false">
      <c r="A253" s="10" t="n">
        <v>4</v>
      </c>
      <c r="B253" s="11" t="s">
        <v>870</v>
      </c>
      <c r="C253" s="11" t="n">
        <v>1030</v>
      </c>
      <c r="D253" s="12" t="s">
        <v>107</v>
      </c>
      <c r="E253" s="12" t="s">
        <v>871</v>
      </c>
      <c r="F253" s="12" t="s">
        <v>872</v>
      </c>
      <c r="G253" s="13" t="n">
        <v>43857</v>
      </c>
      <c r="H253" s="11" t="s">
        <v>873</v>
      </c>
      <c r="I253" s="13" t="n">
        <v>45500</v>
      </c>
      <c r="J253" s="14" t="n">
        <v>43608</v>
      </c>
      <c r="K253" s="14" t="n">
        <v>12834</v>
      </c>
      <c r="L253" s="14" t="n">
        <v>495</v>
      </c>
      <c r="M253" s="14" t="n">
        <v>632</v>
      </c>
      <c r="N253" s="14" t="n">
        <v>187</v>
      </c>
      <c r="O253" s="14" t="n">
        <v>3994</v>
      </c>
      <c r="P253" s="14" t="n">
        <v>298</v>
      </c>
      <c r="Q253" s="11" t="n">
        <v>26</v>
      </c>
      <c r="R253" s="14" t="n">
        <v>18440</v>
      </c>
      <c r="S253" s="14" t="n">
        <v>62048</v>
      </c>
      <c r="X253" s="0" t="str">
        <f aca="false">B253</f>
        <v>PRE010</v>
      </c>
      <c r="Y253" s="15" t="n">
        <f aca="false">(B253=AB253)</f>
        <v>1</v>
      </c>
      <c r="AA253" s="12" t="n">
        <v>4</v>
      </c>
      <c r="AB253" s="11" t="s">
        <v>870</v>
      </c>
      <c r="AC253" s="11" t="n">
        <v>1030</v>
      </c>
      <c r="AD253" s="12" t="s">
        <v>107</v>
      </c>
      <c r="AE253" s="12" t="s">
        <v>871</v>
      </c>
      <c r="AF253" s="12" t="s">
        <v>872</v>
      </c>
      <c r="AG253" s="13" t="n">
        <v>43857</v>
      </c>
      <c r="AH253" s="11" t="s">
        <v>873</v>
      </c>
      <c r="AI253" s="13" t="n">
        <v>45500</v>
      </c>
      <c r="AJ253" s="14" t="n">
        <v>43608</v>
      </c>
      <c r="AK253" s="14" t="n">
        <v>12834</v>
      </c>
      <c r="AL253" s="14" t="n">
        <v>495</v>
      </c>
      <c r="AM253" s="14" t="n">
        <v>632</v>
      </c>
      <c r="AN253" s="14" t="n">
        <v>187</v>
      </c>
      <c r="AO253" s="14" t="n">
        <v>3994</v>
      </c>
      <c r="AP253" s="14" t="n">
        <v>298</v>
      </c>
      <c r="AQ253" s="11" t="n">
        <v>26</v>
      </c>
      <c r="AR253" s="14" t="n">
        <v>18440</v>
      </c>
      <c r="AS253" s="14" t="n">
        <v>62048</v>
      </c>
      <c r="BB253" s="16" t="str">
        <f aca="false">IF(B253&lt;&gt;AB253,B253&amp;CHAR(10)&amp;AB253,B253)</f>
        <v>PRE010</v>
      </c>
      <c r="BC253" s="16" t="n">
        <f aca="false">IF(C253&lt;&gt;AC253,C253&amp;CHAR(10)&amp;AC253,C253)</f>
        <v>1030</v>
      </c>
      <c r="BD253" s="16" t="str">
        <f aca="false">IF(D253&lt;&gt;AD253,D253&amp;CHAR(10)&amp;AD253,D253)</f>
        <v>Communications and Promotions</v>
      </c>
      <c r="BE253" s="16" t="str">
        <f aca="false">IF(E253&lt;&gt;AE253,E253&amp;CHAR(10)&amp;AE253,E253)</f>
        <v>Graphic Artist Technician III</v>
      </c>
      <c r="BF253" s="16" t="str">
        <f aca="false">IF(F253&lt;&gt;AF253,F253&amp;CHAR(10)&amp;AF253,F253)</f>
        <v>Cabrera, Angela S.</v>
      </c>
      <c r="BG253" s="13" t="n">
        <f aca="false">IF(G253&lt;&gt;AG253,TEXT(G253,"MM/DD/YY")&amp;CHAR(10)&amp;TEXT(AG253,"MM/DD/YY"),G253)</f>
        <v>43857</v>
      </c>
      <c r="BH253" s="17" t="str">
        <f aca="false">IF(H253&lt;&gt;AH253,H253&amp;CHAR(10)&amp;AH253,H253)</f>
        <v>I-7</v>
      </c>
      <c r="BI253" s="13" t="n">
        <f aca="false">IF(I253&lt;&gt;AI253,TEXT(I253,"MM/DD/YY")&amp;CHAR(10)&amp;TEXT(AI253,"MM/DD/YY"),I253)</f>
        <v>45500</v>
      </c>
      <c r="BJ253" s="18" t="n">
        <f aca="false">IF(J253&lt;&gt;AJ253,TEXT(J253,"$###,###")&amp;CHAR(10)&amp;TEXT(AJ253,"$###,###"),J253)</f>
        <v>43608</v>
      </c>
      <c r="BK253" s="18" t="n">
        <f aca="false">IF(K253&lt;&gt;AK253,TEXT(K253,"$###,###")&amp;CHAR(10)&amp;TEXT(AK253,"$###,###"),K253)</f>
        <v>12834</v>
      </c>
      <c r="BL253" s="18" t="n">
        <f aca="false">IF(AND(L253&lt;&gt;"-",L253&lt;&gt;AL253),TEXT(L253,"$###,##0")&amp;CHAR(10)&amp;TEXT(AL253,"$###,##0"),L253)</f>
        <v>495</v>
      </c>
      <c r="BM253" s="18" t="n">
        <f aca="false">IF(M253&lt;&gt;AM253,TEXT(M253,"$###,###")&amp;CHAR(10)&amp;TEXT(AM253,"$###,###"),M253)</f>
        <v>632</v>
      </c>
      <c r="BN253" s="18" t="n">
        <f aca="false">IF(AND(N253&lt;&gt;"-",N253&lt;&gt;AN253),TEXT(N253,"$###,##0")&amp;CHAR(10)&amp;TEXT(AN253,"$###,##0"),N253)</f>
        <v>187</v>
      </c>
      <c r="BO253" s="18" t="n">
        <f aca="false">IF(AND(O253&lt;&gt;"-",O253&lt;&gt;AO253),TEXT(O253,"$###,##0")&amp;CHAR(10)&amp;TEXT(AO253,"$###,##0"),O253)</f>
        <v>3994</v>
      </c>
      <c r="BP253" s="18" t="n">
        <f aca="false">IF(AND(P253&lt;&gt;"-",P253&lt;&gt;AP253),TEXT(P253,"$###,##0")&amp;CHAR(10)&amp;TEXT(AP253,"$###,##0"),P253)</f>
        <v>298</v>
      </c>
      <c r="BQ253" s="17" t="n">
        <f aca="false">IF(Q253&lt;&gt;AQ253,Q253&amp;CHAR(10)&amp;AQ253,Q253)</f>
        <v>26</v>
      </c>
      <c r="BR253" s="18" t="n">
        <f aca="false">IF(R253&lt;&gt;AR253,TEXT(R253,"$###,###")&amp;CHAR(10)&amp;TEXT(AR253,"$###,###"),R253)</f>
        <v>18440</v>
      </c>
      <c r="BS253" s="18" t="n">
        <f aca="false">IF(S253&lt;&gt;AS253,TEXT(S253,"$###,###")&amp;CHAR(10)&amp;TEXT(AS253,"$###,###"),S253)</f>
        <v>62048</v>
      </c>
    </row>
    <row r="254" customFormat="false" ht="12.8" hidden="false" customHeight="false" outlineLevel="0" collapsed="false">
      <c r="Q254" s="0"/>
      <c r="AQ254" s="0"/>
      <c r="BQ254" s="0"/>
    </row>
    <row r="255" customFormat="false" ht="12.8" hidden="false" customHeight="false" outlineLevel="0" collapsed="false">
      <c r="Q255" s="0"/>
      <c r="AQ255" s="0"/>
      <c r="BQ255" s="0"/>
    </row>
    <row r="256" customFormat="false" ht="12.8" hidden="false" customHeight="false" outlineLevel="0" collapsed="false">
      <c r="Q256" s="0"/>
      <c r="AQ256" s="0"/>
      <c r="BQ256" s="0"/>
    </row>
    <row r="257" customFormat="false" ht="12.8" hidden="false" customHeight="false" outlineLevel="0" collapsed="false">
      <c r="Q257" s="0"/>
      <c r="AQ257" s="0"/>
      <c r="BQ257" s="0"/>
    </row>
    <row r="258" customFormat="false" ht="12.8" hidden="false" customHeight="false" outlineLevel="0" collapsed="false">
      <c r="Q258" s="0"/>
      <c r="BQ258" s="0"/>
    </row>
    <row r="259" customFormat="false" ht="12.8" hidden="false" customHeight="false" outlineLevel="0" collapsed="false">
      <c r="Q259" s="0"/>
      <c r="BQ259" s="0"/>
    </row>
    <row r="260" customFormat="false" ht="12.8" hidden="false" customHeight="false" outlineLevel="0" collapsed="false">
      <c r="Q260" s="0"/>
    </row>
    <row r="261" customFormat="false" ht="12.8" hidden="false" customHeight="false" outlineLevel="0" collapsed="false">
      <c r="Q261" s="0"/>
    </row>
    <row r="262" customFormat="false" ht="12.8" hidden="false" customHeight="false" outlineLevel="0" collapsed="false">
      <c r="Q262" s="0"/>
    </row>
    <row r="263" customFormat="false" ht="12.8" hidden="false" customHeight="false" outlineLevel="0" collapsed="false">
      <c r="Q263" s="0"/>
    </row>
    <row r="264" customFormat="false" ht="12.8" hidden="false" customHeight="false" outlineLevel="0" collapsed="false">
      <c r="Q264" s="0"/>
    </row>
    <row r="265" customFormat="false" ht="12.8" hidden="false" customHeight="false" outlineLevel="0" collapsed="false">
      <c r="Q265" s="0"/>
    </row>
    <row r="266" customFormat="false" ht="12.8" hidden="false" customHeight="false" outlineLevel="0" collapsed="false">
      <c r="Q266" s="0"/>
    </row>
    <row r="267" customFormat="false" ht="12.8" hidden="false" customHeight="false" outlineLevel="0" collapsed="false">
      <c r="Q267" s="0"/>
    </row>
    <row r="268" customFormat="false" ht="12.8" hidden="false" customHeight="false" outlineLevel="0" collapsed="false">
      <c r="Q268" s="0"/>
    </row>
    <row r="269" customFormat="false" ht="12.8" hidden="false" customHeight="false" outlineLevel="0" collapsed="false">
      <c r="Q269" s="0"/>
    </row>
    <row r="270" customFormat="false" ht="12.8" hidden="false" customHeight="false" outlineLevel="0" collapsed="false">
      <c r="Q270" s="0"/>
    </row>
    <row r="271" customFormat="false" ht="12.8" hidden="false" customHeight="false" outlineLevel="0" collapsed="false">
      <c r="Q271" s="0"/>
    </row>
    <row r="272" customFormat="false" ht="12.8" hidden="false" customHeight="false" outlineLevel="0" collapsed="false">
      <c r="Q272" s="0"/>
    </row>
    <row r="273" customFormat="false" ht="12.8" hidden="false" customHeight="false" outlineLevel="0" collapsed="false">
      <c r="Q273" s="0"/>
    </row>
  </sheetData>
  <conditionalFormatting sqref="BA2:BS245 BB246:BS253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AB2:AP2 AQ2:AS207 AA3:AP207 AA208:AS253 B2:S253">
    <cfRule type="cellIs" priority="4" operator="equal" aboveAverage="0" equalAverage="0" bottom="0" percent="0" rank="0" text="" dxfId="3">
      <formula>"-"</formula>
    </cfRule>
  </conditionalFormatting>
  <conditionalFormatting sqref="BB2:BS253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12/31/23 to 06/30/24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921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>Michael Setzer II</cp:lastModifiedBy>
  <dcterms:modified xsi:type="dcterms:W3CDTF">2024-08-02T06:50:52Z</dcterms:modified>
  <cp:revision>79</cp:revision>
  <dc:subject/>
  <dc:title/>
</cp:coreProperties>
</file>