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ore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<sst xmlns="http://schemas.openxmlformats.org/spreadsheetml/2006/main" count="317" uniqueCount="146">
  <si>
    <t xml:space="preserve">Records</t>
  </si>
  <si>
    <t xml:space="preserve">Match In</t>
  </si>
  <si>
    <t xml:space="preserve">Faculty</t>
  </si>
  <si>
    <t xml:space="preserve">Campus</t>
  </si>
  <si>
    <t xml:space="preserve">Staff (Not Vacant)</t>
  </si>
  <si>
    <t xml:space="preserve">Position</t>
  </si>
  <si>
    <t xml:space="preserve">counts </t>
  </si>
  <si>
    <t xml:space="preserve">Accountant I</t>
  </si>
  <si>
    <t xml:space="preserve">Accountant II</t>
  </si>
  <si>
    <t xml:space="preserve">Accounting Technician I</t>
  </si>
  <si>
    <t xml:space="preserve">Accounting Technician II</t>
  </si>
  <si>
    <t xml:space="preserve">Adjunct Level I CE</t>
  </si>
  <si>
    <t xml:space="preserve">Administrative Aide</t>
  </si>
  <si>
    <t xml:space="preserve">Adjunct Level IV CE</t>
  </si>
  <si>
    <t xml:space="preserve">Administrative Assistant</t>
  </si>
  <si>
    <t xml:space="preserve">Administrative Secretary II</t>
  </si>
  <si>
    <t xml:space="preserve">Assistant Director</t>
  </si>
  <si>
    <t xml:space="preserve">Assistant Instructor</t>
  </si>
  <si>
    <t xml:space="preserve">Assistant Professor</t>
  </si>
  <si>
    <t xml:space="preserve">Associate Dean</t>
  </si>
  <si>
    <t xml:space="preserve">Associate Professor</t>
  </si>
  <si>
    <t xml:space="preserve">Bookstore Manager</t>
  </si>
  <si>
    <t xml:space="preserve">Buyer I</t>
  </si>
  <si>
    <t xml:space="preserve">Buyer II</t>
  </si>
  <si>
    <t xml:space="preserve">Capital Improvement Project Coordinator</t>
  </si>
  <si>
    <t xml:space="preserve">Cashier II</t>
  </si>
  <si>
    <t xml:space="preserve">Chief Human Resources Officer</t>
  </si>
  <si>
    <t xml:space="preserve">Chief Info Tech Officer</t>
  </si>
  <si>
    <t xml:space="preserve">Computer Systems Analyst II</t>
  </si>
  <si>
    <t xml:space="preserve">Computer Technician I</t>
  </si>
  <si>
    <t xml:space="preserve">Computer Technician II</t>
  </si>
  <si>
    <t xml:space="preserve">Computer Tech Supervisor</t>
  </si>
  <si>
    <t xml:space="preserve">Spell</t>
  </si>
  <si>
    <t xml:space="preserve">Computer Technician Supervisor</t>
  </si>
  <si>
    <t xml:space="preserve">Controller</t>
  </si>
  <si>
    <t xml:space="preserve">Coordinator Admissions &amp; Reg.</t>
  </si>
  <si>
    <t xml:space="preserve">Coordinator Financial Aid</t>
  </si>
  <si>
    <t xml:space="preserve">Dean</t>
  </si>
  <si>
    <t xml:space="preserve">Electrician II</t>
  </si>
  <si>
    <t xml:space="preserve">Emergency Instructor</t>
  </si>
  <si>
    <t xml:space="preserve">Enviro Health &amp; Safety Officer</t>
  </si>
  <si>
    <t xml:space="preserve">General Accounting Supervisor</t>
  </si>
  <si>
    <t xml:space="preserve">Graphic Artist Technician III</t>
  </si>
  <si>
    <t xml:space="preserve">Institutional Researcher</t>
  </si>
  <si>
    <t xml:space="preserve">Instructional Designer</t>
  </si>
  <si>
    <t xml:space="preserve">Instructor</t>
  </si>
  <si>
    <t xml:space="preserve">Inventory Management Officer</t>
  </si>
  <si>
    <t xml:space="preserve">Library Technician I</t>
  </si>
  <si>
    <t xml:space="preserve">Library Technician II</t>
  </si>
  <si>
    <t xml:space="preserve">Library Technician Supervisor</t>
  </si>
  <si>
    <t xml:space="preserve">Licensed Practical Nurse I</t>
  </si>
  <si>
    <t xml:space="preserve">Maintenance Specialist</t>
  </si>
  <si>
    <t xml:space="preserve">Maintenance Custodian</t>
  </si>
  <si>
    <t xml:space="preserve">Maintenance Supevisor</t>
  </si>
  <si>
    <t xml:space="preserve">Maintenance Worker</t>
  </si>
  <si>
    <t xml:space="preserve">Maintenance Supervisor</t>
  </si>
  <si>
    <t xml:space="preserve">Personnel Assistant I</t>
  </si>
  <si>
    <t xml:space="preserve">Personnel Specialist I</t>
  </si>
  <si>
    <t xml:space="preserve">Personnel Specialist II</t>
  </si>
  <si>
    <t xml:space="preserve">President</t>
  </si>
  <si>
    <t xml:space="preserve">Private Secretary</t>
  </si>
  <si>
    <t xml:space="preserve">Proc &amp; Inventory Administrator</t>
  </si>
  <si>
    <t xml:space="preserve">Professor</t>
  </si>
  <si>
    <t xml:space="preserve">Program Coordinator I</t>
  </si>
  <si>
    <t xml:space="preserve">Program Coordinator II</t>
  </si>
  <si>
    <t xml:space="preserve">Program Coordinator IV</t>
  </si>
  <si>
    <t xml:space="preserve">Program Specialist</t>
  </si>
  <si>
    <t xml:space="preserve">Program Coordinator III</t>
  </si>
  <si>
    <t xml:space="preserve">Records &amp; Registration Superv</t>
  </si>
  <si>
    <t xml:space="preserve">Records &amp; Registration Tech</t>
  </si>
  <si>
    <t xml:space="preserve">Program Specialist (PT)</t>
  </si>
  <si>
    <t xml:space="preserve">Refrigeration Mechanic I</t>
  </si>
  <si>
    <t xml:space="preserve">Refrigeration Mechanic II</t>
  </si>
  <si>
    <t xml:space="preserve">Safety Inspector I</t>
  </si>
  <si>
    <t xml:space="preserve">School Aide II</t>
  </si>
  <si>
    <t xml:space="preserve">School Aide III</t>
  </si>
  <si>
    <t xml:space="preserve">Supply Expediter</t>
  </si>
  <si>
    <t xml:space="preserve">Sustainability &amp; Project Coord</t>
  </si>
  <si>
    <t xml:space="preserve">Systems Programmer</t>
  </si>
  <si>
    <t xml:space="preserve">Teleprocessing Netwk Coord</t>
  </si>
  <si>
    <t xml:space="preserve">Test Examiner</t>
  </si>
  <si>
    <t xml:space="preserve">Sustainability &amp; Project Coordinator</t>
  </si>
  <si>
    <t xml:space="preserve">Tool Mechanic</t>
  </si>
  <si>
    <t xml:space="preserve">Tutor</t>
  </si>
  <si>
    <t xml:space="preserve">Vice President</t>
  </si>
  <si>
    <t xml:space="preserve">Teleprocessing Network Coordinator</t>
  </si>
  <si>
    <t xml:space="preserve">Word Processing Secretary II</t>
  </si>
  <si>
    <t xml:space="preserve">Work Study</t>
  </si>
  <si>
    <t xml:space="preserve">       </t>
  </si>
  <si>
    <t xml:space="preserve">Department</t>
  </si>
  <si>
    <t xml:space="preserve">Accommodative Services</t>
  </si>
  <si>
    <t xml:space="preserve">Admissions</t>
  </si>
  <si>
    <t xml:space="preserve">Adjunct - VP AAD</t>
  </si>
  <si>
    <t xml:space="preserve">Adult Basic Education</t>
  </si>
  <si>
    <t xml:space="preserve">Alumni Relations and Fundraising</t>
  </si>
  <si>
    <t xml:space="preserve">Assessment Ins Effect &amp; Research</t>
  </si>
  <si>
    <t xml:space="preserve">Assessment and Counseling - VG</t>
  </si>
  <si>
    <t xml:space="preserve">Assessment Ins Effect and Research</t>
  </si>
  <si>
    <t xml:space="preserve">Assessment and Counseling</t>
  </si>
  <si>
    <t xml:space="preserve">Automotive Technology</t>
  </si>
  <si>
    <t xml:space="preserve">Bookstore</t>
  </si>
  <si>
    <t xml:space="preserve">Bus and VisCom - Accounting</t>
  </si>
  <si>
    <t xml:space="preserve">Bus and VisCom - Marketing</t>
  </si>
  <si>
    <t xml:space="preserve">Bus and VisCom - Supv Mgmt</t>
  </si>
  <si>
    <t xml:space="preserve">Bus and VisCom - Visual Com</t>
  </si>
  <si>
    <t xml:space="preserve">Business Office</t>
  </si>
  <si>
    <t xml:space="preserve">Center for Student Involvement</t>
  </si>
  <si>
    <t xml:space="preserve">Communications and Promotions</t>
  </si>
  <si>
    <t xml:space="preserve">Construction Trades</t>
  </si>
  <si>
    <t xml:space="preserve">Continuing Education</t>
  </si>
  <si>
    <t xml:space="preserve">Criminal Justice Social Science CJ</t>
  </si>
  <si>
    <t xml:space="preserve">Criminal Justice Social Science SS</t>
  </si>
  <si>
    <t xml:space="preserve">Culinary and Foodservices</t>
  </si>
  <si>
    <t xml:space="preserve">Dean's Office - TPS</t>
  </si>
  <si>
    <t xml:space="preserve">Dean's Office - TSS</t>
  </si>
  <si>
    <t xml:space="preserve">Education - Cosmetology</t>
  </si>
  <si>
    <t xml:space="preserve">Education - Early Childhood Educ</t>
  </si>
  <si>
    <t xml:space="preserve">Education</t>
  </si>
  <si>
    <t xml:space="preserve">English</t>
  </si>
  <si>
    <t xml:space="preserve">Environmental Health and Safety</t>
  </si>
  <si>
    <t xml:space="preserve">Facilities</t>
  </si>
  <si>
    <t xml:space="preserve">Health Services Center</t>
  </si>
  <si>
    <t xml:space="preserve">Hospitality and Tourism</t>
  </si>
  <si>
    <t xml:space="preserve">Human Resources</t>
  </si>
  <si>
    <t xml:space="preserve">Learning Resource Center</t>
  </si>
  <si>
    <t xml:space="preserve">Management Information Systems</t>
  </si>
  <si>
    <t xml:space="preserve">Materials Management (Bookstore)</t>
  </si>
  <si>
    <t xml:space="preserve">Materials Management</t>
  </si>
  <si>
    <t xml:space="preserve">Math and Science - Math</t>
  </si>
  <si>
    <t xml:space="preserve">Math and Science - Science</t>
  </si>
  <si>
    <t xml:space="preserve">Night Administration</t>
  </si>
  <si>
    <t xml:space="preserve">Nursing and Allied Health - PN</t>
  </si>
  <si>
    <t xml:space="preserve">Nursing and Allied Health</t>
  </si>
  <si>
    <t xml:space="preserve">Office of the President</t>
  </si>
  <si>
    <t xml:space="preserve">P.O.S.T. Commission</t>
  </si>
  <si>
    <t xml:space="preserve">POST Commission</t>
  </si>
  <si>
    <t xml:space="preserve">Planning and Development</t>
  </si>
  <si>
    <t xml:space="preserve">Reach For College</t>
  </si>
  <si>
    <t xml:space="preserve">Student Financial Aid</t>
  </si>
  <si>
    <t xml:space="preserve">Reach for College</t>
  </si>
  <si>
    <t xml:space="preserve">Student Support Services</t>
  </si>
  <si>
    <t xml:space="preserve">Technology - Computer Science</t>
  </si>
  <si>
    <t xml:space="preserve">Technology - Electronics</t>
  </si>
  <si>
    <t xml:space="preserve">Technology - Office Technology</t>
  </si>
  <si>
    <t xml:space="preserve">VP Academic Affairs</t>
  </si>
  <si>
    <t xml:space="preserve">VP Finance and Administration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</si>
</sst>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b val="0"/>
        <i val="0"/>
        <color rgb="FFCC0000"/>
        <sz val="10"/>
      </font>
      <fill>
        <patternFill>
          <bgColor rgb="FFFFCCCC"/>
        </patternFill>
      </fill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5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8.24"/>
    <col collapsed="false" customWidth="true" hidden="false" outlineLevel="0" max="2" min="2" style="0" width="33.7"/>
    <col collapsed="false" customWidth="true" hidden="false" outlineLevel="0" max="4" min="4" style="0" width="9.64"/>
    <col collapsed="false" customWidth="true" hidden="false" outlineLevel="0" max="7" min="7" style="0" width="8.52"/>
    <col collapsed="false" customWidth="true" hidden="false" outlineLevel="0" max="8" min="8" style="0" width="32.03"/>
    <col collapsed="false" customWidth="true" hidden="false" outlineLevel="0" max="10" min="10" style="0" width="16.18"/>
    <col collapsed="false" customWidth="true" hidden="false" outlineLevel="0" max="12" min="11" style="0" width="5.88"/>
  </cols>
  <sheetData>
    <row r="1" customFormat="false" ht="12.8" hidden="false" customHeight="false" outlineLevel="0" collapsed="false">
      <c r="B1" s="0" t="n">
        <v>257</v>
      </c>
      <c r="C1" s="0" t="s">
        <v>0</v>
      </c>
      <c r="D1" s="0" t="s">
        <v>1</v>
      </c>
      <c r="H1" s="0" t="n">
        <v>275</v>
      </c>
      <c r="I1" s="0" t="s">
        <v>0</v>
      </c>
      <c r="J1" s="0" t="s">
        <v>1</v>
      </c>
    </row>
    <row r="2" customFormat="false" ht="12.8" hidden="false" customHeight="false" outlineLevel="0" collapsed="false">
      <c r="B2" s="0" t="n">
        <v>112</v>
      </c>
      <c r="C2" s="0" t="s">
        <v>2</v>
      </c>
      <c r="D2" s="0" t="s">
        <v>3</v>
      </c>
      <c r="H2" s="0" t="n">
        <v>105</v>
      </c>
      <c r="I2" s="0" t="s">
        <v>2</v>
      </c>
      <c r="J2" s="0" t="s">
        <v>4</v>
      </c>
    </row>
    <row r="3" customFormat="false" ht="12.8" hidden="false" customHeight="false" outlineLevel="0" collapsed="false">
      <c r="B3" s="0" t="s">
        <v>5</v>
      </c>
      <c r="C3" s="0" t="s">
        <v>6</v>
      </c>
      <c r="D3" s="1"/>
      <c r="E3" s="1"/>
      <c r="H3" s="0" t="s">
        <v>5</v>
      </c>
      <c r="I3" s="0" t="s">
        <v>6</v>
      </c>
      <c r="J3" s="1"/>
      <c r="K3" s="1"/>
    </row>
    <row r="4" customFormat="false" ht="12.8" hidden="false" customHeight="false" outlineLevel="0" collapsed="false">
      <c r="B4" s="0" t="s">
        <v>7</v>
      </c>
      <c r="C4" s="0" t="n">
        <v>2</v>
      </c>
      <c r="D4" s="0" t="str">
        <f aca="false">IF(AND(B4&lt;&gt;"",ISNA(VLOOKUP(B4,$H$4:$H$78,1,0))),"NO Match","")</f>
        <v/>
      </c>
      <c r="E4" s="0" t="n">
        <f aca="false">IF(ISNUMBER(C4),VLOOKUP(B4,$H$4:$I$78,2,0),"")</f>
        <v>2</v>
      </c>
      <c r="F4" s="0" t="n">
        <f aca="false">IF(ISNUMBER(C4),C4-E4,"")</f>
        <v>0</v>
      </c>
      <c r="H4" s="0" t="s">
        <v>7</v>
      </c>
      <c r="I4" s="0" t="n">
        <v>2</v>
      </c>
      <c r="J4" s="0" t="str">
        <f aca="false">IF(AND(H4&lt;&gt;"",ISNA(VLOOKUP(H4,$B$4:$C$79,1,0))),"NO Match","")</f>
        <v/>
      </c>
      <c r="K4" s="0" t="n">
        <f aca="false">IF(ISNUMBER(I4),VLOOKUP(H4,$B$4:$C$79,2,0),"")</f>
        <v>2</v>
      </c>
      <c r="L4" s="0" t="n">
        <f aca="false">IF(ISNUMBER(I4),I4-K4,"")</f>
        <v>0</v>
      </c>
      <c r="N4" s="0" t="str">
        <f aca="false">IF(ISNUMBER(M4),VLOOKUP(L4,$H$4:$I$78,2,0),"")</f>
        <v/>
      </c>
      <c r="O4" s="0" t="str">
        <f aca="false">IF(ISNUMBER(M4),M4-N4,"")</f>
        <v/>
      </c>
    </row>
    <row r="5" customFormat="false" ht="12.8" hidden="false" customHeight="false" outlineLevel="0" collapsed="false">
      <c r="B5" s="0" t="s">
        <v>8</v>
      </c>
      <c r="C5" s="0" t="n">
        <v>2</v>
      </c>
      <c r="D5" s="0" t="str">
        <f aca="false">IF(AND(B5&lt;&gt;"",ISNA(VLOOKUP(B5,$H$4:$H$78,1,0))),"NO Match","")</f>
        <v/>
      </c>
      <c r="E5" s="0" t="n">
        <f aca="false">IF(ISNUMBER(C5),VLOOKUP(B5,$H$4:$I$78,2,0),"")</f>
        <v>1</v>
      </c>
      <c r="F5" s="0" t="n">
        <f aca="false">IF(ISNUMBER(C5),C5-E5,"")</f>
        <v>1</v>
      </c>
      <c r="H5" s="0" t="s">
        <v>8</v>
      </c>
      <c r="I5" s="0" t="n">
        <v>1</v>
      </c>
      <c r="J5" s="0" t="str">
        <f aca="false">IF(AND(H5&lt;&gt;"",ISNA(VLOOKUP(H5,$B$4:$C$79,1,0))),"NO Match","")</f>
        <v/>
      </c>
      <c r="K5" s="0" t="n">
        <f aca="false">IF(ISNUMBER(I5),VLOOKUP(H5,$B$4:$C$79,2,0),"")</f>
        <v>2</v>
      </c>
      <c r="L5" s="0" t="n">
        <f aca="false">IF(ISNUMBER(I5),I5-K5,"")</f>
        <v>-1</v>
      </c>
    </row>
    <row r="6" customFormat="false" ht="12.8" hidden="false" customHeight="false" outlineLevel="0" collapsed="false">
      <c r="B6" s="0" t="s">
        <v>9</v>
      </c>
      <c r="C6" s="0" t="n">
        <v>2</v>
      </c>
      <c r="D6" s="0" t="str">
        <f aca="false">IF(AND(B6&lt;&gt;"",ISNA(VLOOKUP(B6,$H$4:$H$78,1,0))),"NO Match","")</f>
        <v/>
      </c>
      <c r="E6" s="0" t="n">
        <f aca="false">IF(ISNUMBER(C6),VLOOKUP(B6,$H$4:$I$78,2,0),"")</f>
        <v>2</v>
      </c>
      <c r="F6" s="0" t="n">
        <f aca="false">IF(ISNUMBER(C6),C6-E6,"")</f>
        <v>0</v>
      </c>
      <c r="H6" s="0" t="s">
        <v>9</v>
      </c>
      <c r="I6" s="0" t="n">
        <v>2</v>
      </c>
      <c r="J6" s="0" t="str">
        <f aca="false">IF(AND(H6&lt;&gt;"",ISNA(VLOOKUP(H6,$B$4:$C$79,1,0))),"NO Match","")</f>
        <v/>
      </c>
      <c r="K6" s="0" t="n">
        <f aca="false">IF(ISNUMBER(I6),VLOOKUP(H6,$B$4:$C$79,2,0),"")</f>
        <v>2</v>
      </c>
      <c r="L6" s="0" t="n">
        <f aca="false">IF(ISNUMBER(I6),I6-K6,"")</f>
        <v>0</v>
      </c>
    </row>
    <row r="7" customFormat="false" ht="12.8" hidden="false" customHeight="false" outlineLevel="0" collapsed="false">
      <c r="B7" s="0" t="s">
        <v>10</v>
      </c>
      <c r="C7" s="0" t="n">
        <v>1</v>
      </c>
      <c r="D7" s="0" t="str">
        <f aca="false">IF(AND(B7&lt;&gt;"",ISNA(VLOOKUP(B7,$H$4:$H$78,1,0))),"NO Match","")</f>
        <v>NO Match</v>
      </c>
      <c r="E7" s="0" t="e">
        <f aca="false">IF(ISNUMBER(C7),VLOOKUP(B7,$H$4:$I$78,2,0),"")</f>
        <v>#N/A</v>
      </c>
      <c r="F7" s="0" t="e">
        <f aca="false">IF(ISNUMBER(C7),C7-E7,"")</f>
        <v>#N/A</v>
      </c>
      <c r="H7" s="0" t="s">
        <v>11</v>
      </c>
      <c r="I7" s="0" t="n">
        <v>1</v>
      </c>
      <c r="J7" s="0" t="str">
        <f aca="false">IF(AND(H7&lt;&gt;"",ISNA(VLOOKUP(H7,$B$4:$C$79,1,0))),"NO Match","")</f>
        <v>NO Match</v>
      </c>
      <c r="K7" s="0" t="e">
        <f aca="false">IF(ISNUMBER(I7),VLOOKUP(H7,$B$4:$C$79,2,0),"")</f>
        <v>#N/A</v>
      </c>
      <c r="L7" s="0" t="e">
        <f aca="false">IF(ISNUMBER(I7),I7-K7,"")</f>
        <v>#N/A</v>
      </c>
    </row>
    <row r="8" customFormat="false" ht="12.8" hidden="false" customHeight="false" outlineLevel="0" collapsed="false">
      <c r="B8" s="0" t="s">
        <v>12</v>
      </c>
      <c r="C8" s="0" t="n">
        <v>15</v>
      </c>
      <c r="D8" s="0" t="str">
        <f aca="false">IF(AND(B8&lt;&gt;"",ISNA(VLOOKUP(B8,$H$4:$H$78,1,0))),"NO Match","")</f>
        <v/>
      </c>
      <c r="E8" s="0" t="n">
        <f aca="false">IF(ISNUMBER(C8),VLOOKUP(B8,$H$4:$I$78,2,0),"")</f>
        <v>13</v>
      </c>
      <c r="F8" s="0" t="n">
        <f aca="false">IF(ISNUMBER(C8),C8-E8,"")</f>
        <v>2</v>
      </c>
      <c r="H8" s="0" t="s">
        <v>13</v>
      </c>
      <c r="I8" s="0" t="n">
        <v>1</v>
      </c>
      <c r="J8" s="0" t="str">
        <f aca="false">IF(AND(H8&lt;&gt;"",ISNA(VLOOKUP(H8,$B$4:$C$79,1,0))),"NO Match","")</f>
        <v>NO Match</v>
      </c>
      <c r="K8" s="0" t="e">
        <f aca="false">IF(ISNUMBER(I8),VLOOKUP(H8,$B$4:$C$79,2,0),"")</f>
        <v>#N/A</v>
      </c>
      <c r="L8" s="0" t="e">
        <f aca="false">IF(ISNUMBER(I8),I8-K8,"")</f>
        <v>#N/A</v>
      </c>
    </row>
    <row r="9" customFormat="false" ht="12.8" hidden="false" customHeight="false" outlineLevel="0" collapsed="false">
      <c r="B9" s="0" t="s">
        <v>14</v>
      </c>
      <c r="C9" s="0" t="n">
        <v>12</v>
      </c>
      <c r="D9" s="0" t="str">
        <f aca="false">IF(AND(B9&lt;&gt;"",ISNA(VLOOKUP(B9,$H$4:$H$78,1,0))),"NO Match","")</f>
        <v/>
      </c>
      <c r="E9" s="0" t="n">
        <f aca="false">IF(ISNUMBER(C9),VLOOKUP(B9,$H$4:$I$78,2,0),"")</f>
        <v>10</v>
      </c>
      <c r="F9" s="0" t="n">
        <f aca="false">IF(ISNUMBER(C9),C9-E9,"")</f>
        <v>2</v>
      </c>
      <c r="H9" s="0" t="s">
        <v>12</v>
      </c>
      <c r="I9" s="0" t="n">
        <v>13</v>
      </c>
      <c r="J9" s="0" t="str">
        <f aca="false">IF(AND(H9&lt;&gt;"",ISNA(VLOOKUP(H9,$B$4:$C$79,1,0))),"NO Match","")</f>
        <v/>
      </c>
      <c r="K9" s="0" t="n">
        <f aca="false">IF(ISNUMBER(I9),VLOOKUP(H9,$B$4:$C$79,2,0),"")</f>
        <v>15</v>
      </c>
      <c r="L9" s="0" t="n">
        <f aca="false">IF(ISNUMBER(I9),I9-K9,"")</f>
        <v>-2</v>
      </c>
    </row>
    <row r="10" customFormat="false" ht="12.8" hidden="false" customHeight="false" outlineLevel="0" collapsed="false">
      <c r="B10" s="0" t="s">
        <v>15</v>
      </c>
      <c r="C10" s="0" t="n">
        <v>1</v>
      </c>
      <c r="D10" s="0" t="str">
        <f aca="false">IF(AND(B10&lt;&gt;"",ISNA(VLOOKUP(B10,$H$4:$H$78,1,0))),"NO Match","")</f>
        <v/>
      </c>
      <c r="E10" s="0" t="n">
        <f aca="false">IF(ISNUMBER(C10),VLOOKUP(B10,$H$4:$I$78,2,0),"")</f>
        <v>1</v>
      </c>
      <c r="F10" s="0" t="n">
        <f aca="false">IF(ISNUMBER(C10),C10-E10,"")</f>
        <v>0</v>
      </c>
      <c r="H10" s="0" t="s">
        <v>14</v>
      </c>
      <c r="I10" s="0" t="n">
        <v>10</v>
      </c>
      <c r="J10" s="0" t="str">
        <f aca="false">IF(AND(H10&lt;&gt;"",ISNA(VLOOKUP(H10,$B$4:$C$79,1,0))),"NO Match","")</f>
        <v/>
      </c>
      <c r="K10" s="0" t="n">
        <f aca="false">IF(ISNUMBER(I10),VLOOKUP(H10,$B$4:$C$79,2,0),"")</f>
        <v>12</v>
      </c>
      <c r="L10" s="0" t="n">
        <f aca="false">IF(ISNUMBER(I10),I10-K10,"")</f>
        <v>-2</v>
      </c>
    </row>
    <row r="11" customFormat="false" ht="12.8" hidden="false" customHeight="false" outlineLevel="0" collapsed="false">
      <c r="B11" s="0" t="s">
        <v>16</v>
      </c>
      <c r="C11" s="0" t="n">
        <v>4</v>
      </c>
      <c r="D11" s="0" t="str">
        <f aca="false">IF(AND(B11&lt;&gt;"",ISNA(VLOOKUP(B11,$H$4:$H$78,1,0))),"NO Match","")</f>
        <v/>
      </c>
      <c r="E11" s="0" t="n">
        <f aca="false">IF(ISNUMBER(C11),VLOOKUP(B11,$H$4:$I$78,2,0),"")</f>
        <v>4</v>
      </c>
      <c r="F11" s="0" t="n">
        <f aca="false">IF(ISNUMBER(C11),C11-E11,"")</f>
        <v>0</v>
      </c>
      <c r="H11" s="0" t="s">
        <v>15</v>
      </c>
      <c r="I11" s="0" t="n">
        <v>1</v>
      </c>
      <c r="J11" s="0" t="str">
        <f aca="false">IF(AND(H11&lt;&gt;"",ISNA(VLOOKUP(H11,$B$4:$C$79,1,0))),"NO Match","")</f>
        <v/>
      </c>
      <c r="K11" s="0" t="n">
        <f aca="false">IF(ISNUMBER(I11),VLOOKUP(H11,$B$4:$C$79,2,0),"")</f>
        <v>1</v>
      </c>
      <c r="L11" s="0" t="n">
        <f aca="false">IF(ISNUMBER(I11),I11-K11,"")</f>
        <v>0</v>
      </c>
    </row>
    <row r="12" customFormat="false" ht="12.8" hidden="false" customHeight="false" outlineLevel="0" collapsed="false">
      <c r="B12" s="0" t="s">
        <v>17</v>
      </c>
      <c r="C12" s="0" t="n">
        <v>23</v>
      </c>
      <c r="D12" s="0" t="str">
        <f aca="false">IF(AND(B12&lt;&gt;"",ISNA(VLOOKUP(B12,$H$4:$H$78,1,0))),"NO Match","")</f>
        <v/>
      </c>
      <c r="E12" s="0" t="n">
        <f aca="false">IF(ISNUMBER(C12),VLOOKUP(B12,$H$4:$I$78,2,0),"")</f>
        <v>22</v>
      </c>
      <c r="F12" s="0" t="n">
        <f aca="false">IF(ISNUMBER(C12),C12-E12,"")</f>
        <v>1</v>
      </c>
      <c r="H12" s="0" t="s">
        <v>16</v>
      </c>
      <c r="I12" s="0" t="n">
        <v>4</v>
      </c>
      <c r="J12" s="0" t="str">
        <f aca="false">IF(AND(H12&lt;&gt;"",ISNA(VLOOKUP(H12,$B$4:$C$79,1,0))),"NO Match","")</f>
        <v/>
      </c>
      <c r="K12" s="0" t="n">
        <f aca="false">IF(ISNUMBER(I12),VLOOKUP(H12,$B$4:$C$79,2,0),"")</f>
        <v>4</v>
      </c>
      <c r="L12" s="0" t="n">
        <f aca="false">IF(ISNUMBER(I12),I12-K12,"")</f>
        <v>0</v>
      </c>
    </row>
    <row r="13" customFormat="false" ht="12.8" hidden="false" customHeight="false" outlineLevel="0" collapsed="false">
      <c r="B13" s="0" t="s">
        <v>18</v>
      </c>
      <c r="C13" s="0" t="n">
        <v>15</v>
      </c>
      <c r="D13" s="0" t="str">
        <f aca="false">IF(AND(B13&lt;&gt;"",ISNA(VLOOKUP(B13,$H$4:$H$78,1,0))),"NO Match","")</f>
        <v/>
      </c>
      <c r="E13" s="0" t="n">
        <f aca="false">IF(ISNUMBER(C13),VLOOKUP(B13,$H$4:$I$78,2,0),"")</f>
        <v>14</v>
      </c>
      <c r="F13" s="0" t="n">
        <f aca="false">IF(ISNUMBER(C13),C13-E13,"")</f>
        <v>1</v>
      </c>
      <c r="H13" s="0" t="s">
        <v>17</v>
      </c>
      <c r="I13" s="0" t="n">
        <v>22</v>
      </c>
      <c r="J13" s="0" t="str">
        <f aca="false">IF(AND(H13&lt;&gt;"",ISNA(VLOOKUP(H13,$B$4:$C$79,1,0))),"NO Match","")</f>
        <v/>
      </c>
      <c r="K13" s="0" t="n">
        <f aca="false">IF(ISNUMBER(I13),VLOOKUP(H13,$B$4:$C$79,2,0),"")</f>
        <v>23</v>
      </c>
      <c r="L13" s="0" t="n">
        <f aca="false">IF(ISNUMBER(I13),I13-K13,"")</f>
        <v>-1</v>
      </c>
    </row>
    <row r="14" customFormat="false" ht="12.8" hidden="false" customHeight="false" outlineLevel="0" collapsed="false">
      <c r="B14" s="0" t="s">
        <v>19</v>
      </c>
      <c r="C14" s="0" t="n">
        <v>4</v>
      </c>
      <c r="D14" s="0" t="str">
        <f aca="false">IF(AND(B14&lt;&gt;"",ISNA(VLOOKUP(B14,$H$4:$H$78,1,0))),"NO Match","")</f>
        <v/>
      </c>
      <c r="E14" s="0" t="n">
        <f aca="false">IF(ISNUMBER(C14),VLOOKUP(B14,$H$4:$I$78,2,0),"")</f>
        <v>4</v>
      </c>
      <c r="F14" s="0" t="n">
        <f aca="false">IF(ISNUMBER(C14),C14-E14,"")</f>
        <v>0</v>
      </c>
      <c r="H14" s="0" t="s">
        <v>18</v>
      </c>
      <c r="I14" s="0" t="n">
        <v>14</v>
      </c>
      <c r="J14" s="0" t="str">
        <f aca="false">IF(AND(H14&lt;&gt;"",ISNA(VLOOKUP(H14,$B$4:$C$79,1,0))),"NO Match","")</f>
        <v/>
      </c>
      <c r="K14" s="0" t="n">
        <f aca="false">IF(ISNUMBER(I14),VLOOKUP(H14,$B$4:$C$79,2,0),"")</f>
        <v>15</v>
      </c>
      <c r="L14" s="0" t="n">
        <f aca="false">IF(ISNUMBER(I14),I14-K14,"")</f>
        <v>-1</v>
      </c>
    </row>
    <row r="15" customFormat="false" ht="12.8" hidden="false" customHeight="false" outlineLevel="0" collapsed="false">
      <c r="B15" s="0" t="s">
        <v>20</v>
      </c>
      <c r="C15" s="0" t="n">
        <v>15</v>
      </c>
      <c r="D15" s="0" t="str">
        <f aca="false">IF(AND(B15&lt;&gt;"",ISNA(VLOOKUP(B15,$H$4:$H$78,1,0))),"NO Match","")</f>
        <v/>
      </c>
      <c r="E15" s="0" t="n">
        <f aca="false">IF(ISNUMBER(C15),VLOOKUP(B15,$H$4:$I$78,2,0),"")</f>
        <v>14</v>
      </c>
      <c r="F15" s="0" t="n">
        <f aca="false">IF(ISNUMBER(C15),C15-E15,"")</f>
        <v>1</v>
      </c>
      <c r="H15" s="0" t="s">
        <v>19</v>
      </c>
      <c r="I15" s="0" t="n">
        <v>4</v>
      </c>
      <c r="J15" s="0" t="str">
        <f aca="false">IF(AND(H15&lt;&gt;"",ISNA(VLOOKUP(H15,$B$4:$C$79,1,0))),"NO Match","")</f>
        <v/>
      </c>
      <c r="K15" s="0" t="n">
        <f aca="false">IF(ISNUMBER(I15),VLOOKUP(H15,$B$4:$C$79,2,0),"")</f>
        <v>4</v>
      </c>
      <c r="L15" s="0" t="n">
        <f aca="false">IF(ISNUMBER(I15),I15-K15,"")</f>
        <v>0</v>
      </c>
    </row>
    <row r="16" customFormat="false" ht="12.8" hidden="false" customHeight="false" outlineLevel="0" collapsed="false">
      <c r="B16" s="0" t="s">
        <v>21</v>
      </c>
      <c r="C16" s="0" t="n">
        <v>1</v>
      </c>
      <c r="D16" s="0" t="str">
        <f aca="false">IF(AND(B16&lt;&gt;"",ISNA(VLOOKUP(B16,$H$4:$H$78,1,0))),"NO Match","")</f>
        <v/>
      </c>
      <c r="E16" s="0" t="n">
        <f aca="false">IF(ISNUMBER(C16),VLOOKUP(B16,$H$4:$I$78,2,0),"")</f>
        <v>1</v>
      </c>
      <c r="F16" s="0" t="n">
        <f aca="false">IF(ISNUMBER(C16),C16-E16,"")</f>
        <v>0</v>
      </c>
      <c r="H16" s="0" t="s">
        <v>20</v>
      </c>
      <c r="I16" s="0" t="n">
        <v>14</v>
      </c>
      <c r="J16" s="0" t="str">
        <f aca="false">IF(AND(H16&lt;&gt;"",ISNA(VLOOKUP(H16,$B$4:$C$79,1,0))),"NO Match","")</f>
        <v/>
      </c>
      <c r="K16" s="0" t="n">
        <f aca="false">IF(ISNUMBER(I16),VLOOKUP(H16,$B$4:$C$79,2,0),"")</f>
        <v>15</v>
      </c>
      <c r="L16" s="0" t="n">
        <f aca="false">IF(ISNUMBER(I16),I16-K16,"")</f>
        <v>-1</v>
      </c>
    </row>
    <row r="17" customFormat="false" ht="12.8" hidden="false" customHeight="false" outlineLevel="0" collapsed="false">
      <c r="B17" s="0" t="s">
        <v>22</v>
      </c>
      <c r="C17" s="0" t="n">
        <v>1</v>
      </c>
      <c r="D17" s="0" t="str">
        <f aca="false">IF(AND(B17&lt;&gt;"",ISNA(VLOOKUP(B17,$H$4:$H$78,1,0))),"NO Match","")</f>
        <v/>
      </c>
      <c r="E17" s="0" t="n">
        <f aca="false">IF(ISNUMBER(C17),VLOOKUP(B17,$H$4:$I$78,2,0),"")</f>
        <v>1</v>
      </c>
      <c r="F17" s="0" t="n">
        <f aca="false">IF(ISNUMBER(C17),C17-E17,"")</f>
        <v>0</v>
      </c>
      <c r="H17" s="0" t="s">
        <v>21</v>
      </c>
      <c r="I17" s="0" t="n">
        <v>1</v>
      </c>
      <c r="J17" s="0" t="str">
        <f aca="false">IF(AND(H17&lt;&gt;"",ISNA(VLOOKUP(H17,$B$4:$C$79,1,0))),"NO Match","")</f>
        <v/>
      </c>
      <c r="K17" s="0" t="n">
        <f aca="false">IF(ISNUMBER(I17),VLOOKUP(H17,$B$4:$C$79,2,0),"")</f>
        <v>1</v>
      </c>
      <c r="L17" s="0" t="n">
        <f aca="false">IF(ISNUMBER(I17),I17-K17,"")</f>
        <v>0</v>
      </c>
    </row>
    <row r="18" customFormat="false" ht="12.8" hidden="false" customHeight="false" outlineLevel="0" collapsed="false">
      <c r="B18" s="0" t="s">
        <v>23</v>
      </c>
      <c r="C18" s="0" t="n">
        <v>1</v>
      </c>
      <c r="D18" s="0" t="str">
        <f aca="false">IF(AND(B18&lt;&gt;"",ISNA(VLOOKUP(B18,$H$4:$H$78,1,0))),"NO Match","")</f>
        <v/>
      </c>
      <c r="E18" s="0" t="n">
        <f aca="false">IF(ISNUMBER(C18),VLOOKUP(B18,$H$4:$I$78,2,0),"")</f>
        <v>1</v>
      </c>
      <c r="F18" s="0" t="n">
        <f aca="false">IF(ISNUMBER(C18),C18-E18,"")</f>
        <v>0</v>
      </c>
      <c r="H18" s="0" t="s">
        <v>22</v>
      </c>
      <c r="I18" s="0" t="n">
        <v>1</v>
      </c>
      <c r="J18" s="0" t="str">
        <f aca="false">IF(AND(H18&lt;&gt;"",ISNA(VLOOKUP(H18,$B$4:$C$79,1,0))),"NO Match","")</f>
        <v/>
      </c>
      <c r="K18" s="0" t="n">
        <f aca="false">IF(ISNUMBER(I18),VLOOKUP(H18,$B$4:$C$79,2,0),"")</f>
        <v>1</v>
      </c>
      <c r="L18" s="0" t="n">
        <f aca="false">IF(ISNUMBER(I18),I18-K18,"")</f>
        <v>0</v>
      </c>
    </row>
    <row r="19" customFormat="false" ht="12.8" hidden="false" customHeight="false" outlineLevel="0" collapsed="false">
      <c r="B19" s="0" t="s">
        <v>24</v>
      </c>
      <c r="C19" s="0" t="n">
        <v>1</v>
      </c>
      <c r="D19" s="0" t="str">
        <f aca="false">IF(AND(B19&lt;&gt;"",ISNA(VLOOKUP(B19,$H$4:$H$78,1,0))),"NO Match","")</f>
        <v/>
      </c>
      <c r="E19" s="0" t="n">
        <f aca="false">IF(ISNUMBER(C19),VLOOKUP(B19,$H$4:$I$78,2,0),"")</f>
        <v>1</v>
      </c>
      <c r="F19" s="0" t="n">
        <f aca="false">IF(ISNUMBER(C19),C19-E19,"")</f>
        <v>0</v>
      </c>
      <c r="H19" s="0" t="s">
        <v>23</v>
      </c>
      <c r="I19" s="0" t="n">
        <v>1</v>
      </c>
      <c r="J19" s="0" t="str">
        <f aca="false">IF(AND(H19&lt;&gt;"",ISNA(VLOOKUP(H19,$B$4:$C$79,1,0))),"NO Match","")</f>
        <v/>
      </c>
      <c r="K19" s="0" t="n">
        <f aca="false">IF(ISNUMBER(I19),VLOOKUP(H19,$B$4:$C$79,2,0),"")</f>
        <v>1</v>
      </c>
      <c r="L19" s="0" t="n">
        <f aca="false">IF(ISNUMBER(I19),I19-K19,"")</f>
        <v>0</v>
      </c>
    </row>
    <row r="20" customFormat="false" ht="12.8" hidden="false" customHeight="false" outlineLevel="0" collapsed="false">
      <c r="B20" s="0" t="s">
        <v>25</v>
      </c>
      <c r="C20" s="0" t="n">
        <v>1</v>
      </c>
      <c r="D20" s="0" t="str">
        <f aca="false">IF(AND(B20&lt;&gt;"",ISNA(VLOOKUP(B20,$H$4:$H$78,1,0))),"NO Match","")</f>
        <v/>
      </c>
      <c r="E20" s="0" t="n">
        <f aca="false">IF(ISNUMBER(C20),VLOOKUP(B20,$H$4:$I$78,2,0),"")</f>
        <v>1</v>
      </c>
      <c r="F20" s="0" t="n">
        <f aca="false">IF(ISNUMBER(C20),C20-E20,"")</f>
        <v>0</v>
      </c>
      <c r="H20" s="0" t="s">
        <v>24</v>
      </c>
      <c r="I20" s="0" t="n">
        <v>1</v>
      </c>
      <c r="J20" s="0" t="str">
        <f aca="false">IF(AND(H20&lt;&gt;"",ISNA(VLOOKUP(H20,$B$4:$C$79,1,0))),"NO Match","")</f>
        <v/>
      </c>
      <c r="K20" s="0" t="n">
        <f aca="false">IF(ISNUMBER(I20),VLOOKUP(H20,$B$4:$C$79,2,0),"")</f>
        <v>1</v>
      </c>
      <c r="L20" s="0" t="n">
        <f aca="false">IF(ISNUMBER(I20),I20-K20,"")</f>
        <v>0</v>
      </c>
    </row>
    <row r="21" customFormat="false" ht="12.8" hidden="false" customHeight="false" outlineLevel="0" collapsed="false">
      <c r="B21" s="0" t="s">
        <v>26</v>
      </c>
      <c r="C21" s="0" t="n">
        <v>1</v>
      </c>
      <c r="D21" s="0" t="str">
        <f aca="false">IF(AND(B21&lt;&gt;"",ISNA(VLOOKUP(B21,$H$4:$H$78,1,0))),"NO Match","")</f>
        <v/>
      </c>
      <c r="E21" s="0" t="n">
        <f aca="false">IF(ISNUMBER(C21),VLOOKUP(B21,$H$4:$I$78,2,0),"")</f>
        <v>1</v>
      </c>
      <c r="F21" s="0" t="n">
        <f aca="false">IF(ISNUMBER(C21),C21-E21,"")</f>
        <v>0</v>
      </c>
      <c r="H21" s="0" t="s">
        <v>25</v>
      </c>
      <c r="I21" s="0" t="n">
        <v>1</v>
      </c>
      <c r="J21" s="0" t="str">
        <f aca="false">IF(AND(H21&lt;&gt;"",ISNA(VLOOKUP(H21,$B$4:$C$79,1,0))),"NO Match","")</f>
        <v/>
      </c>
      <c r="K21" s="0" t="n">
        <f aca="false">IF(ISNUMBER(I21),VLOOKUP(H21,$B$4:$C$79,2,0),"")</f>
        <v>1</v>
      </c>
      <c r="L21" s="0" t="n">
        <f aca="false">IF(ISNUMBER(I21),I21-K21,"")</f>
        <v>0</v>
      </c>
    </row>
    <row r="22" customFormat="false" ht="12.8" hidden="false" customHeight="false" outlineLevel="0" collapsed="false">
      <c r="B22" s="0" t="s">
        <v>27</v>
      </c>
      <c r="C22" s="0" t="n">
        <v>1</v>
      </c>
      <c r="D22" s="0" t="str">
        <f aca="false">IF(AND(B22&lt;&gt;"",ISNA(VLOOKUP(B22,$H$4:$H$78,1,0))),"NO Match","")</f>
        <v/>
      </c>
      <c r="E22" s="0" t="n">
        <f aca="false">IF(ISNUMBER(C22),VLOOKUP(B22,$H$4:$I$78,2,0),"")</f>
        <v>1</v>
      </c>
      <c r="F22" s="0" t="n">
        <f aca="false">IF(ISNUMBER(C22),C22-E22,"")</f>
        <v>0</v>
      </c>
      <c r="H22" s="0" t="s">
        <v>26</v>
      </c>
      <c r="I22" s="0" t="n">
        <v>1</v>
      </c>
      <c r="J22" s="0" t="str">
        <f aca="false">IF(AND(H22&lt;&gt;"",ISNA(VLOOKUP(H22,$B$4:$C$79,1,0))),"NO Match","")</f>
        <v/>
      </c>
      <c r="K22" s="0" t="n">
        <f aca="false">IF(ISNUMBER(I22),VLOOKUP(H22,$B$4:$C$79,2,0),"")</f>
        <v>1</v>
      </c>
      <c r="L22" s="0" t="n">
        <f aca="false">IF(ISNUMBER(I22),I22-K22,"")</f>
        <v>0</v>
      </c>
    </row>
    <row r="23" customFormat="false" ht="12.8" hidden="false" customHeight="false" outlineLevel="0" collapsed="false">
      <c r="B23" s="0" t="s">
        <v>28</v>
      </c>
      <c r="C23" s="0" t="n">
        <v>3</v>
      </c>
      <c r="D23" s="0" t="str">
        <f aca="false">IF(AND(B23&lt;&gt;"",ISNA(VLOOKUP(B23,$H$4:$H$78,1,0))),"NO Match","")</f>
        <v/>
      </c>
      <c r="E23" s="0" t="n">
        <f aca="false">IF(ISNUMBER(C23),VLOOKUP(B23,$H$4:$I$78,2,0),"")</f>
        <v>3</v>
      </c>
      <c r="F23" s="0" t="n">
        <f aca="false">IF(ISNUMBER(C23),C23-E23,"")</f>
        <v>0</v>
      </c>
      <c r="H23" s="0" t="s">
        <v>27</v>
      </c>
      <c r="I23" s="0" t="n">
        <v>1</v>
      </c>
      <c r="J23" s="0" t="str">
        <f aca="false">IF(AND(H23&lt;&gt;"",ISNA(VLOOKUP(H23,$B$4:$C$79,1,0))),"NO Match","")</f>
        <v/>
      </c>
      <c r="K23" s="0" t="n">
        <f aca="false">IF(ISNUMBER(I23),VLOOKUP(H23,$B$4:$C$79,2,0),"")</f>
        <v>1</v>
      </c>
      <c r="L23" s="0" t="n">
        <f aca="false">IF(ISNUMBER(I23),I23-K23,"")</f>
        <v>0</v>
      </c>
    </row>
    <row r="24" customFormat="false" ht="12.8" hidden="false" customHeight="false" outlineLevel="0" collapsed="false">
      <c r="B24" s="0" t="s">
        <v>29</v>
      </c>
      <c r="C24" s="0" t="n">
        <v>1</v>
      </c>
      <c r="D24" s="0" t="str">
        <f aca="false">IF(AND(B24&lt;&gt;"",ISNA(VLOOKUP(B24,$H$4:$H$78,1,0))),"NO Match","")</f>
        <v/>
      </c>
      <c r="E24" s="0" t="n">
        <f aca="false">IF(ISNUMBER(C24),VLOOKUP(B24,$H$4:$I$78,2,0),"")</f>
        <v>1</v>
      </c>
      <c r="F24" s="0" t="n">
        <f aca="false">IF(ISNUMBER(C24),C24-E24,"")</f>
        <v>0</v>
      </c>
      <c r="H24" s="0" t="s">
        <v>28</v>
      </c>
      <c r="I24" s="0" t="n">
        <v>3</v>
      </c>
      <c r="J24" s="0" t="str">
        <f aca="false">IF(AND(H24&lt;&gt;"",ISNA(VLOOKUP(H24,$B$4:$C$79,1,0))),"NO Match","")</f>
        <v/>
      </c>
      <c r="K24" s="0" t="n">
        <f aca="false">IF(ISNUMBER(I24),VLOOKUP(H24,$B$4:$C$79,2,0),"")</f>
        <v>3</v>
      </c>
      <c r="L24" s="0" t="n">
        <f aca="false">IF(ISNUMBER(I24),I24-K24,"")</f>
        <v>0</v>
      </c>
    </row>
    <row r="25" customFormat="false" ht="12.8" hidden="false" customHeight="false" outlineLevel="0" collapsed="false">
      <c r="B25" s="0" t="s">
        <v>30</v>
      </c>
      <c r="C25" s="0" t="n">
        <v>2</v>
      </c>
      <c r="D25" s="0" t="str">
        <f aca="false">IF(AND(B25&lt;&gt;"",ISNA(VLOOKUP(B25,$H$4:$H$78,1,0))),"NO Match","")</f>
        <v/>
      </c>
      <c r="E25" s="0" t="n">
        <f aca="false">IF(ISNUMBER(C25),VLOOKUP(B25,$H$4:$I$78,2,0),"")</f>
        <v>1</v>
      </c>
      <c r="F25" s="0" t="n">
        <f aca="false">IF(ISNUMBER(C25),C25-E25,"")</f>
        <v>1</v>
      </c>
      <c r="H25" s="0" t="s">
        <v>31</v>
      </c>
      <c r="I25" s="0" t="n">
        <v>1</v>
      </c>
      <c r="J25" s="0" t="str">
        <f aca="false">IF(AND(H25&lt;&gt;"",ISNA(VLOOKUP(H25,$B$4:$C$79,1,0))),"NO Match","")</f>
        <v>NO Match</v>
      </c>
      <c r="K25" s="0" t="e">
        <f aca="false">IF(ISNUMBER(I25),VLOOKUP(H25,$B$4:$C$79,2,0),"")</f>
        <v>#N/A</v>
      </c>
      <c r="L25" s="0" t="e">
        <f aca="false">IF(ISNUMBER(I25),I25-K25,"")</f>
        <v>#N/A</v>
      </c>
    </row>
    <row r="26" customFormat="false" ht="12.8" hidden="false" customHeight="false" outlineLevel="0" collapsed="false">
      <c r="A26" s="0" t="s">
        <v>32</v>
      </c>
      <c r="B26" s="0" t="s">
        <v>33</v>
      </c>
      <c r="C26" s="0" t="n">
        <v>1</v>
      </c>
      <c r="D26" s="0" t="str">
        <f aca="false">IF(AND(B26&lt;&gt;"",ISNA(VLOOKUP(B26,$H$4:$H$78,1,0))),"NO Match","")</f>
        <v>NO Match</v>
      </c>
      <c r="E26" s="0" t="e">
        <f aca="false">IF(ISNUMBER(C26),VLOOKUP(B26,$H$4:$I$78,2,0),"")</f>
        <v>#N/A</v>
      </c>
      <c r="F26" s="0" t="e">
        <f aca="false">IF(ISNUMBER(C26),C26-E26,"")</f>
        <v>#N/A</v>
      </c>
      <c r="H26" s="0" t="s">
        <v>29</v>
      </c>
      <c r="I26" s="0" t="n">
        <v>1</v>
      </c>
      <c r="J26" s="0" t="str">
        <f aca="false">IF(AND(H26&lt;&gt;"",ISNA(VLOOKUP(H26,$B$4:$C$79,1,0))),"NO Match","")</f>
        <v/>
      </c>
      <c r="K26" s="0" t="n">
        <f aca="false">IF(ISNUMBER(I26),VLOOKUP(H26,$B$4:$C$79,2,0),"")</f>
        <v>1</v>
      </c>
      <c r="L26" s="0" t="n">
        <f aca="false">IF(ISNUMBER(I26),I26-K26,"")</f>
        <v>0</v>
      </c>
    </row>
    <row r="27" customFormat="false" ht="12.8" hidden="false" customHeight="false" outlineLevel="0" collapsed="false">
      <c r="B27" s="0" t="s">
        <v>34</v>
      </c>
      <c r="C27" s="0" t="n">
        <v>1</v>
      </c>
      <c r="D27" s="0" t="str">
        <f aca="false">IF(AND(B27&lt;&gt;"",ISNA(VLOOKUP(B27,$H$4:$H$78,1,0))),"NO Match","")</f>
        <v/>
      </c>
      <c r="E27" s="0" t="n">
        <f aca="false">IF(ISNUMBER(C27),VLOOKUP(B27,$H$4:$I$78,2,0),"")</f>
        <v>1</v>
      </c>
      <c r="F27" s="0" t="n">
        <f aca="false">IF(ISNUMBER(C27),C27-E27,"")</f>
        <v>0</v>
      </c>
      <c r="H27" s="0" t="s">
        <v>30</v>
      </c>
      <c r="I27" s="0" t="n">
        <v>1</v>
      </c>
      <c r="J27" s="0" t="str">
        <f aca="false">IF(AND(H27&lt;&gt;"",ISNA(VLOOKUP(H27,$B$4:$C$79,1,0))),"NO Match","")</f>
        <v/>
      </c>
      <c r="K27" s="0" t="n">
        <f aca="false">IF(ISNUMBER(I27),VLOOKUP(H27,$B$4:$C$79,2,0),"")</f>
        <v>2</v>
      </c>
      <c r="L27" s="0" t="n">
        <f aca="false">IF(ISNUMBER(I27),I27-K27,"")</f>
        <v>-1</v>
      </c>
    </row>
    <row r="28" customFormat="false" ht="12.8" hidden="false" customHeight="false" outlineLevel="0" collapsed="false">
      <c r="B28" s="0" t="s">
        <v>35</v>
      </c>
      <c r="C28" s="0" t="n">
        <v>1</v>
      </c>
      <c r="D28" s="0" t="str">
        <f aca="false">IF(AND(B28&lt;&gt;"",ISNA(VLOOKUP(B28,$H$4:$H$78,1,0))),"NO Match","")</f>
        <v>NO Match</v>
      </c>
      <c r="E28" s="0" t="e">
        <f aca="false">IF(ISNUMBER(C28),VLOOKUP(B28,$H$4:$I$78,2,0),"")</f>
        <v>#N/A</v>
      </c>
      <c r="F28" s="0" t="e">
        <f aca="false">IF(ISNUMBER(C28),C28-E28,"")</f>
        <v>#N/A</v>
      </c>
      <c r="G28" s="0" t="s">
        <v>32</v>
      </c>
      <c r="H28" s="0" t="s">
        <v>34</v>
      </c>
      <c r="I28" s="0" t="n">
        <v>1</v>
      </c>
      <c r="J28" s="0" t="str">
        <f aca="false">IF(AND(H28&lt;&gt;"",ISNA(VLOOKUP(H28,$B$4:$C$79,1,0))),"NO Match","")</f>
        <v/>
      </c>
      <c r="K28" s="0" t="n">
        <f aca="false">IF(ISNUMBER(I28),VLOOKUP(H28,$B$4:$C$79,2,0),"")</f>
        <v>1</v>
      </c>
      <c r="L28" s="0" t="n">
        <f aca="false">IF(ISNUMBER(I28),I28-K28,"")</f>
        <v>0</v>
      </c>
    </row>
    <row r="29" customFormat="false" ht="12.8" hidden="false" customHeight="false" outlineLevel="0" collapsed="false">
      <c r="B29" s="0" t="s">
        <v>36</v>
      </c>
      <c r="C29" s="0" t="n">
        <v>1</v>
      </c>
      <c r="D29" s="0" t="str">
        <f aca="false">IF(AND(B29&lt;&gt;"",ISNA(VLOOKUP(B29,$H$4:$H$78,1,0))),"NO Match","")</f>
        <v/>
      </c>
      <c r="E29" s="0" t="n">
        <f aca="false">IF(ISNUMBER(C29),VLOOKUP(B29,$H$4:$I$78,2,0),"")</f>
        <v>1</v>
      </c>
      <c r="F29" s="0" t="n">
        <f aca="false">IF(ISNUMBER(C29),C29-E29,"")</f>
        <v>0</v>
      </c>
      <c r="H29" s="0" t="s">
        <v>36</v>
      </c>
      <c r="I29" s="0" t="n">
        <v>1</v>
      </c>
      <c r="J29" s="0" t="str">
        <f aca="false">IF(AND(H29&lt;&gt;"",ISNA(VLOOKUP(H29,$B$4:$C$79,1,0))),"NO Match","")</f>
        <v/>
      </c>
      <c r="K29" s="0" t="n">
        <f aca="false">IF(ISNUMBER(I29),VLOOKUP(H29,$B$4:$C$79,2,0),"")</f>
        <v>1</v>
      </c>
      <c r="L29" s="0" t="n">
        <f aca="false">IF(ISNUMBER(I29),I29-K29,"")</f>
        <v>0</v>
      </c>
    </row>
    <row r="30" customFormat="false" ht="12.8" hidden="false" customHeight="false" outlineLevel="0" collapsed="false">
      <c r="B30" s="0" t="s">
        <v>37</v>
      </c>
      <c r="C30" s="0" t="n">
        <v>2</v>
      </c>
      <c r="D30" s="0" t="str">
        <f aca="false">IF(AND(B30&lt;&gt;"",ISNA(VLOOKUP(B30,$H$4:$H$78,1,0))),"NO Match","")</f>
        <v/>
      </c>
      <c r="E30" s="0" t="n">
        <f aca="false">IF(ISNUMBER(C30),VLOOKUP(B30,$H$4:$I$78,2,0),"")</f>
        <v>2</v>
      </c>
      <c r="F30" s="0" t="n">
        <f aca="false">IF(ISNUMBER(C30),C30-E30,"")</f>
        <v>0</v>
      </c>
      <c r="H30" s="0" t="s">
        <v>37</v>
      </c>
      <c r="I30" s="0" t="n">
        <v>2</v>
      </c>
      <c r="J30" s="0" t="str">
        <f aca="false">IF(AND(H30&lt;&gt;"",ISNA(VLOOKUP(H30,$B$4:$C$79,1,0))),"NO Match","")</f>
        <v/>
      </c>
      <c r="K30" s="0" t="n">
        <f aca="false">IF(ISNUMBER(I30),VLOOKUP(H30,$B$4:$C$79,2,0),"")</f>
        <v>2</v>
      </c>
      <c r="L30" s="0" t="n">
        <f aca="false">IF(ISNUMBER(I30),I30-K30,"")</f>
        <v>0</v>
      </c>
    </row>
    <row r="31" customFormat="false" ht="12.8" hidden="false" customHeight="false" outlineLevel="0" collapsed="false">
      <c r="B31" s="0" t="s">
        <v>38</v>
      </c>
      <c r="C31" s="0" t="n">
        <v>1</v>
      </c>
      <c r="D31" s="0" t="str">
        <f aca="false">IF(AND(B31&lt;&gt;"",ISNA(VLOOKUP(B31,$H$4:$H$78,1,0))),"NO Match","")</f>
        <v/>
      </c>
      <c r="E31" s="0" t="n">
        <f aca="false">IF(ISNUMBER(C31),VLOOKUP(B31,$H$4:$I$78,2,0),"")</f>
        <v>1</v>
      </c>
      <c r="F31" s="0" t="n">
        <f aca="false">IF(ISNUMBER(C31),C31-E31,"")</f>
        <v>0</v>
      </c>
      <c r="H31" s="0" t="s">
        <v>38</v>
      </c>
      <c r="I31" s="0" t="n">
        <v>1</v>
      </c>
      <c r="J31" s="0" t="str">
        <f aca="false">IF(AND(H31&lt;&gt;"",ISNA(VLOOKUP(H31,$B$4:$C$79,1,0))),"NO Match","")</f>
        <v/>
      </c>
      <c r="K31" s="0" t="n">
        <f aca="false">IF(ISNUMBER(I31),VLOOKUP(H31,$B$4:$C$79,2,0),"")</f>
        <v>1</v>
      </c>
      <c r="L31" s="0" t="n">
        <f aca="false">IF(ISNUMBER(I31),I31-K31,"")</f>
        <v>0</v>
      </c>
    </row>
    <row r="32" customFormat="false" ht="12.8" hidden="false" customHeight="false" outlineLevel="0" collapsed="false">
      <c r="B32" s="0" t="s">
        <v>39</v>
      </c>
      <c r="C32" s="0" t="n">
        <v>7</v>
      </c>
      <c r="D32" s="0" t="str">
        <f aca="false">IF(AND(B32&lt;&gt;"",ISNA(VLOOKUP(B32,$H$4:$H$78,1,0))),"NO Match","")</f>
        <v/>
      </c>
      <c r="E32" s="0" t="n">
        <f aca="false">IF(ISNUMBER(C32),VLOOKUP(B32,$H$4:$I$78,2,0),"")</f>
        <v>7</v>
      </c>
      <c r="F32" s="0" t="n">
        <f aca="false">IF(ISNUMBER(C32),C32-E32,"")</f>
        <v>0</v>
      </c>
      <c r="H32" s="0" t="s">
        <v>39</v>
      </c>
      <c r="I32" s="0" t="n">
        <v>7</v>
      </c>
      <c r="J32" s="0" t="str">
        <f aca="false">IF(AND(H32&lt;&gt;"",ISNA(VLOOKUP(H32,$B$4:$C$79,1,0))),"NO Match","")</f>
        <v/>
      </c>
      <c r="K32" s="0" t="n">
        <f aca="false">IF(ISNUMBER(I32),VLOOKUP(H32,$B$4:$C$79,2,0),"")</f>
        <v>7</v>
      </c>
      <c r="L32" s="0" t="n">
        <f aca="false">IF(ISNUMBER(I32),I32-K32,"")</f>
        <v>0</v>
      </c>
    </row>
    <row r="33" customFormat="false" ht="12.8" hidden="false" customHeight="false" outlineLevel="0" collapsed="false">
      <c r="B33" s="0" t="s">
        <v>40</v>
      </c>
      <c r="C33" s="0" t="n">
        <v>1</v>
      </c>
      <c r="D33" s="0" t="str">
        <f aca="false">IF(AND(B33&lt;&gt;"",ISNA(VLOOKUP(B33,$H$4:$H$78,1,0))),"NO Match","")</f>
        <v/>
      </c>
      <c r="E33" s="0" t="n">
        <f aca="false">IF(ISNUMBER(C33),VLOOKUP(B33,$H$4:$I$78,2,0),"")</f>
        <v>1</v>
      </c>
      <c r="F33" s="0" t="n">
        <f aca="false">IF(ISNUMBER(C33),C33-E33,"")</f>
        <v>0</v>
      </c>
      <c r="H33" s="0" t="s">
        <v>40</v>
      </c>
      <c r="I33" s="0" t="n">
        <v>1</v>
      </c>
      <c r="J33" s="0" t="str">
        <f aca="false">IF(AND(H33&lt;&gt;"",ISNA(VLOOKUP(H33,$B$4:$C$79,1,0))),"NO Match","")</f>
        <v/>
      </c>
      <c r="K33" s="0" t="n">
        <f aca="false">IF(ISNUMBER(I33),VLOOKUP(H33,$B$4:$C$79,2,0),"")</f>
        <v>1</v>
      </c>
      <c r="L33" s="0" t="n">
        <f aca="false">IF(ISNUMBER(I33),I33-K33,"")</f>
        <v>0</v>
      </c>
    </row>
    <row r="34" customFormat="false" ht="12.8" hidden="false" customHeight="false" outlineLevel="0" collapsed="false">
      <c r="B34" s="0" t="s">
        <v>41</v>
      </c>
      <c r="C34" s="0" t="n">
        <v>1</v>
      </c>
      <c r="D34" s="0" t="str">
        <f aca="false">IF(AND(B34&lt;&gt;"",ISNA(VLOOKUP(B34,$H$4:$H$78,1,0))),"NO Match","")</f>
        <v/>
      </c>
      <c r="E34" s="0" t="n">
        <f aca="false">IF(ISNUMBER(C34),VLOOKUP(B34,$H$4:$I$78,2,0),"")</f>
        <v>1</v>
      </c>
      <c r="F34" s="0" t="n">
        <f aca="false">IF(ISNUMBER(C34),C34-E34,"")</f>
        <v>0</v>
      </c>
      <c r="H34" s="0" t="s">
        <v>41</v>
      </c>
      <c r="I34" s="0" t="n">
        <v>1</v>
      </c>
      <c r="J34" s="0" t="str">
        <f aca="false">IF(AND(H34&lt;&gt;"",ISNA(VLOOKUP(H34,$B$4:$C$79,1,0))),"NO Match","")</f>
        <v/>
      </c>
      <c r="K34" s="0" t="n">
        <f aca="false">IF(ISNUMBER(I34),VLOOKUP(H34,$B$4:$C$79,2,0),"")</f>
        <v>1</v>
      </c>
      <c r="L34" s="0" t="n">
        <f aca="false">IF(ISNUMBER(I34),I34-K34,"")</f>
        <v>0</v>
      </c>
    </row>
    <row r="35" customFormat="false" ht="12.8" hidden="false" customHeight="false" outlineLevel="0" collapsed="false">
      <c r="B35" s="0" t="s">
        <v>42</v>
      </c>
      <c r="C35" s="0" t="n">
        <v>1</v>
      </c>
      <c r="D35" s="0" t="str">
        <f aca="false">IF(AND(B35&lt;&gt;"",ISNA(VLOOKUP(B35,$H$4:$H$78,1,0))),"NO Match","")</f>
        <v/>
      </c>
      <c r="E35" s="0" t="n">
        <f aca="false">IF(ISNUMBER(C35),VLOOKUP(B35,$H$4:$I$78,2,0),"")</f>
        <v>1</v>
      </c>
      <c r="F35" s="0" t="n">
        <f aca="false">IF(ISNUMBER(C35),C35-E35,"")</f>
        <v>0</v>
      </c>
      <c r="H35" s="0" t="s">
        <v>42</v>
      </c>
      <c r="I35" s="0" t="n">
        <v>1</v>
      </c>
      <c r="J35" s="0" t="str">
        <f aca="false">IF(AND(H35&lt;&gt;"",ISNA(VLOOKUP(H35,$B$4:$C$79,1,0))),"NO Match","")</f>
        <v/>
      </c>
      <c r="K35" s="0" t="n">
        <f aca="false">IF(ISNUMBER(I35),VLOOKUP(H35,$B$4:$C$79,2,0),"")</f>
        <v>1</v>
      </c>
      <c r="L35" s="0" t="n">
        <f aca="false">IF(ISNUMBER(I35),I35-K35,"")</f>
        <v>0</v>
      </c>
    </row>
    <row r="36" customFormat="false" ht="12.8" hidden="false" customHeight="false" outlineLevel="0" collapsed="false">
      <c r="B36" s="0" t="s">
        <v>43</v>
      </c>
      <c r="C36" s="0" t="n">
        <v>1</v>
      </c>
      <c r="D36" s="0" t="str">
        <f aca="false">IF(AND(B36&lt;&gt;"",ISNA(VLOOKUP(B36,$H$4:$H$78,1,0))),"NO Match","")</f>
        <v/>
      </c>
      <c r="E36" s="0" t="n">
        <f aca="false">IF(ISNUMBER(C36),VLOOKUP(B36,$H$4:$I$78,2,0),"")</f>
        <v>1</v>
      </c>
      <c r="F36" s="0" t="n">
        <f aca="false">IF(ISNUMBER(C36),C36-E36,"")</f>
        <v>0</v>
      </c>
      <c r="H36" s="0" t="s">
        <v>43</v>
      </c>
      <c r="I36" s="0" t="n">
        <v>1</v>
      </c>
      <c r="J36" s="0" t="str">
        <f aca="false">IF(AND(H36&lt;&gt;"",ISNA(VLOOKUP(H36,$B$4:$C$79,1,0))),"NO Match","")</f>
        <v/>
      </c>
      <c r="K36" s="0" t="n">
        <f aca="false">IF(ISNUMBER(I36),VLOOKUP(H36,$B$4:$C$79,2,0),"")</f>
        <v>1</v>
      </c>
      <c r="L36" s="0" t="n">
        <f aca="false">IF(ISNUMBER(I36),I36-K36,"")</f>
        <v>0</v>
      </c>
    </row>
    <row r="37" customFormat="false" ht="12.8" hidden="false" customHeight="false" outlineLevel="0" collapsed="false">
      <c r="B37" s="0" t="s">
        <v>44</v>
      </c>
      <c r="C37" s="0" t="n">
        <v>1</v>
      </c>
      <c r="D37" s="0" t="str">
        <f aca="false">IF(AND(B37&lt;&gt;"",ISNA(VLOOKUP(B37,$H$4:$H$78,1,0))),"NO Match","")</f>
        <v/>
      </c>
      <c r="E37" s="0" t="n">
        <f aca="false">IF(ISNUMBER(C37),VLOOKUP(B37,$H$4:$I$78,2,0),"")</f>
        <v>1</v>
      </c>
      <c r="F37" s="0" t="n">
        <f aca="false">IF(ISNUMBER(C37),C37-E37,"")</f>
        <v>0</v>
      </c>
      <c r="H37" s="0" t="s">
        <v>44</v>
      </c>
      <c r="I37" s="0" t="n">
        <v>1</v>
      </c>
      <c r="J37" s="0" t="str">
        <f aca="false">IF(AND(H37&lt;&gt;"",ISNA(VLOOKUP(H37,$B$4:$C$79,1,0))),"NO Match","")</f>
        <v/>
      </c>
      <c r="K37" s="0" t="n">
        <f aca="false">IF(ISNUMBER(I37),VLOOKUP(H37,$B$4:$C$79,2,0),"")</f>
        <v>1</v>
      </c>
      <c r="L37" s="0" t="n">
        <f aca="false">IF(ISNUMBER(I37),I37-K37,"")</f>
        <v>0</v>
      </c>
    </row>
    <row r="38" customFormat="false" ht="12.8" hidden="false" customHeight="false" outlineLevel="0" collapsed="false">
      <c r="B38" s="0" t="s">
        <v>45</v>
      </c>
      <c r="C38" s="0" t="n">
        <v>43</v>
      </c>
      <c r="D38" s="0" t="str">
        <f aca="false">IF(AND(B38&lt;&gt;"",ISNA(VLOOKUP(B38,$H$4:$H$78,1,0))),"NO Match","")</f>
        <v/>
      </c>
      <c r="E38" s="0" t="n">
        <f aca="false">IF(ISNUMBER(C38),VLOOKUP(B38,$H$4:$I$78,2,0),"")</f>
        <v>39</v>
      </c>
      <c r="F38" s="0" t="n">
        <f aca="false">IF(ISNUMBER(C38),C38-E38,"")</f>
        <v>4</v>
      </c>
      <c r="H38" s="0" t="s">
        <v>45</v>
      </c>
      <c r="I38" s="0" t="n">
        <v>39</v>
      </c>
      <c r="J38" s="0" t="str">
        <f aca="false">IF(AND(H38&lt;&gt;"",ISNA(VLOOKUP(H38,$B$4:$C$79,1,0))),"NO Match","")</f>
        <v/>
      </c>
      <c r="K38" s="0" t="n">
        <f aca="false">IF(ISNUMBER(I38),VLOOKUP(H38,$B$4:$C$79,2,0),"")</f>
        <v>43</v>
      </c>
      <c r="L38" s="0" t="n">
        <f aca="false">IF(ISNUMBER(I38),I38-K38,"")</f>
        <v>-4</v>
      </c>
    </row>
    <row r="39" customFormat="false" ht="12.8" hidden="false" customHeight="false" outlineLevel="0" collapsed="false">
      <c r="B39" s="0" t="s">
        <v>46</v>
      </c>
      <c r="C39" s="0" t="n">
        <v>1</v>
      </c>
      <c r="D39" s="0" t="str">
        <f aca="false">IF(AND(B39&lt;&gt;"",ISNA(VLOOKUP(B39,$H$4:$H$78,1,0))),"NO Match","")</f>
        <v/>
      </c>
      <c r="E39" s="0" t="n">
        <f aca="false">IF(ISNUMBER(C39),VLOOKUP(B39,$H$4:$I$78,2,0),"")</f>
        <v>1</v>
      </c>
      <c r="F39" s="0" t="n">
        <f aca="false">IF(ISNUMBER(C39),C39-E39,"")</f>
        <v>0</v>
      </c>
      <c r="H39" s="0" t="s">
        <v>46</v>
      </c>
      <c r="I39" s="0" t="n">
        <v>1</v>
      </c>
      <c r="J39" s="0" t="str">
        <f aca="false">IF(AND(H39&lt;&gt;"",ISNA(VLOOKUP(H39,$B$4:$C$79,1,0))),"NO Match","")</f>
        <v/>
      </c>
      <c r="K39" s="0" t="n">
        <f aca="false">IF(ISNUMBER(I39),VLOOKUP(H39,$B$4:$C$79,2,0),"")</f>
        <v>1</v>
      </c>
      <c r="L39" s="0" t="n">
        <f aca="false">IF(ISNUMBER(I39),I39-K39,"")</f>
        <v>0</v>
      </c>
    </row>
    <row r="40" customFormat="false" ht="12.8" hidden="false" customHeight="false" outlineLevel="0" collapsed="false">
      <c r="B40" s="0" t="s">
        <v>47</v>
      </c>
      <c r="C40" s="0" t="n">
        <v>1</v>
      </c>
      <c r="D40" s="0" t="str">
        <f aca="false">IF(AND(B40&lt;&gt;"",ISNA(VLOOKUP(B40,$H$4:$H$78,1,0))),"NO Match","")</f>
        <v/>
      </c>
      <c r="E40" s="0" t="n">
        <f aca="false">IF(ISNUMBER(C40),VLOOKUP(B40,$H$4:$I$78,2,0),"")</f>
        <v>1</v>
      </c>
      <c r="F40" s="0" t="n">
        <f aca="false">IF(ISNUMBER(C40),C40-E40,"")</f>
        <v>0</v>
      </c>
      <c r="H40" s="0" t="s">
        <v>47</v>
      </c>
      <c r="I40" s="0" t="n">
        <v>1</v>
      </c>
      <c r="J40" s="0" t="str">
        <f aca="false">IF(AND(H40&lt;&gt;"",ISNA(VLOOKUP(H40,$B$4:$C$79,1,0))),"NO Match","")</f>
        <v/>
      </c>
      <c r="K40" s="0" t="n">
        <f aca="false">IF(ISNUMBER(I40),VLOOKUP(H40,$B$4:$C$79,2,0),"")</f>
        <v>1</v>
      </c>
      <c r="L40" s="0" t="n">
        <f aca="false">IF(ISNUMBER(I40),I40-K40,"")</f>
        <v>0</v>
      </c>
    </row>
    <row r="41" customFormat="false" ht="12.8" hidden="false" customHeight="false" outlineLevel="0" collapsed="false">
      <c r="B41" s="0" t="s">
        <v>48</v>
      </c>
      <c r="C41" s="0" t="n">
        <v>1</v>
      </c>
      <c r="D41" s="0" t="str">
        <f aca="false">IF(AND(B41&lt;&gt;"",ISNA(VLOOKUP(B41,$H$4:$H$78,1,0))),"NO Match","")</f>
        <v/>
      </c>
      <c r="E41" s="0" t="n">
        <f aca="false">IF(ISNUMBER(C41),VLOOKUP(B41,$H$4:$I$78,2,0),"")</f>
        <v>1</v>
      </c>
      <c r="F41" s="0" t="n">
        <f aca="false">IF(ISNUMBER(C41),C41-E41,"")</f>
        <v>0</v>
      </c>
      <c r="H41" s="0" t="s">
        <v>48</v>
      </c>
      <c r="I41" s="0" t="n">
        <v>1</v>
      </c>
      <c r="J41" s="0" t="str">
        <f aca="false">IF(AND(H41&lt;&gt;"",ISNA(VLOOKUP(H41,$B$4:$C$79,1,0))),"NO Match","")</f>
        <v/>
      </c>
      <c r="K41" s="0" t="n">
        <f aca="false">IF(ISNUMBER(I41),VLOOKUP(H41,$B$4:$C$79,2,0),"")</f>
        <v>1</v>
      </c>
      <c r="L41" s="0" t="n">
        <f aca="false">IF(ISNUMBER(I41),I41-K41,"")</f>
        <v>0</v>
      </c>
    </row>
    <row r="42" customFormat="false" ht="12.8" hidden="false" customHeight="false" outlineLevel="0" collapsed="false">
      <c r="B42" s="0" t="s">
        <v>49</v>
      </c>
      <c r="C42" s="0" t="n">
        <v>1</v>
      </c>
      <c r="D42" s="0" t="str">
        <f aca="false">IF(AND(B42&lt;&gt;"",ISNA(VLOOKUP(B42,$H$4:$H$78,1,0))),"NO Match","")</f>
        <v/>
      </c>
      <c r="E42" s="0" t="n">
        <f aca="false">IF(ISNUMBER(C42),VLOOKUP(B42,$H$4:$I$78,2,0),"")</f>
        <v>1</v>
      </c>
      <c r="F42" s="0" t="n">
        <f aca="false">IF(ISNUMBER(C42),C42-E42,"")</f>
        <v>0</v>
      </c>
      <c r="H42" s="0" t="s">
        <v>49</v>
      </c>
      <c r="I42" s="0" t="n">
        <v>1</v>
      </c>
      <c r="J42" s="0" t="str">
        <f aca="false">IF(AND(H42&lt;&gt;"",ISNA(VLOOKUP(H42,$B$4:$C$79,1,0))),"NO Match","")</f>
        <v/>
      </c>
      <c r="K42" s="0" t="n">
        <f aca="false">IF(ISNUMBER(I42),VLOOKUP(H42,$B$4:$C$79,2,0),"")</f>
        <v>1</v>
      </c>
      <c r="L42" s="0" t="n">
        <f aca="false">IF(ISNUMBER(I42),I42-K42,"")</f>
        <v>0</v>
      </c>
    </row>
    <row r="43" customFormat="false" ht="12.8" hidden="false" customHeight="false" outlineLevel="0" collapsed="false">
      <c r="B43" s="0" t="s">
        <v>50</v>
      </c>
      <c r="C43" s="0" t="n">
        <v>2</v>
      </c>
      <c r="D43" s="0" t="str">
        <f aca="false">IF(AND(B43&lt;&gt;"",ISNA(VLOOKUP(B43,$H$4:$H$78,1,0))),"NO Match","")</f>
        <v>NO Match</v>
      </c>
      <c r="E43" s="0" t="e">
        <f aca="false">IF(ISNUMBER(C43),VLOOKUP(B43,$H$4:$I$78,2,0),"")</f>
        <v>#N/A</v>
      </c>
      <c r="F43" s="0" t="e">
        <f aca="false">IF(ISNUMBER(C43),C43-E43,"")</f>
        <v>#N/A</v>
      </c>
      <c r="H43" s="0" t="s">
        <v>51</v>
      </c>
      <c r="I43" s="0" t="n">
        <v>1</v>
      </c>
      <c r="J43" s="0" t="str">
        <f aca="false">IF(AND(H43&lt;&gt;"",ISNA(VLOOKUP(H43,$B$4:$C$79,1,0))),"NO Match","")</f>
        <v/>
      </c>
      <c r="K43" s="0" t="n">
        <f aca="false">IF(ISNUMBER(I43),VLOOKUP(H43,$B$4:$C$79,2,0),"")</f>
        <v>1</v>
      </c>
      <c r="L43" s="0" t="n">
        <f aca="false">IF(ISNUMBER(I43),I43-K43,"")</f>
        <v>0</v>
      </c>
    </row>
    <row r="44" customFormat="false" ht="12.8" hidden="false" customHeight="false" outlineLevel="0" collapsed="false">
      <c r="B44" s="0" t="s">
        <v>52</v>
      </c>
      <c r="C44" s="0" t="n">
        <v>1</v>
      </c>
      <c r="D44" s="0" t="str">
        <f aca="false">IF(AND(B44&lt;&gt;"",ISNA(VLOOKUP(B44,$H$4:$H$78,1,0))),"NO Match","")</f>
        <v>NO Match</v>
      </c>
      <c r="E44" s="0" t="e">
        <f aca="false">IF(ISNUMBER(C44),VLOOKUP(B44,$H$4:$I$78,2,0),"")</f>
        <v>#N/A</v>
      </c>
      <c r="F44" s="0" t="e">
        <f aca="false">IF(ISNUMBER(C44),C44-E44,"")</f>
        <v>#N/A</v>
      </c>
      <c r="H44" s="0" t="s">
        <v>53</v>
      </c>
      <c r="I44" s="0" t="n">
        <v>1</v>
      </c>
      <c r="J44" s="0" t="str">
        <f aca="false">IF(AND(H44&lt;&gt;"",ISNA(VLOOKUP(H44,$B$4:$C$79,1,0))),"NO Match","")</f>
        <v>NO Match</v>
      </c>
      <c r="K44" s="0" t="e">
        <f aca="false">IF(ISNUMBER(I44),VLOOKUP(H44,$B$4:$C$79,2,0),"")</f>
        <v>#N/A</v>
      </c>
      <c r="L44" s="0" t="e">
        <f aca="false">IF(ISNUMBER(I44),I44-K44,"")</f>
        <v>#N/A</v>
      </c>
    </row>
    <row r="45" customFormat="false" ht="12.8" hidden="false" customHeight="false" outlineLevel="0" collapsed="false">
      <c r="B45" s="0" t="s">
        <v>51</v>
      </c>
      <c r="C45" s="0" t="n">
        <v>1</v>
      </c>
      <c r="D45" s="0" t="str">
        <f aca="false">IF(AND(B45&lt;&gt;"",ISNA(VLOOKUP(B45,$H$4:$H$78,1,0))),"NO Match","")</f>
        <v/>
      </c>
      <c r="E45" s="0" t="n">
        <f aca="false">IF(ISNUMBER(C45),VLOOKUP(B45,$H$4:$I$78,2,0),"")</f>
        <v>1</v>
      </c>
      <c r="F45" s="0" t="n">
        <f aca="false">IF(ISNUMBER(C45),C45-E45,"")</f>
        <v>0</v>
      </c>
      <c r="H45" s="0" t="s">
        <v>54</v>
      </c>
      <c r="I45" s="0" t="n">
        <v>4</v>
      </c>
      <c r="J45" s="0" t="str">
        <f aca="false">IF(AND(H45&lt;&gt;"",ISNA(VLOOKUP(H45,$B$4:$C$79,1,0))),"NO Match","")</f>
        <v/>
      </c>
      <c r="K45" s="0" t="n">
        <f aca="false">IF(ISNUMBER(I45),VLOOKUP(H45,$B$4:$C$79,2,0),"")</f>
        <v>4</v>
      </c>
      <c r="L45" s="0" t="n">
        <f aca="false">IF(ISNUMBER(I45),I45-K45,"")</f>
        <v>0</v>
      </c>
    </row>
    <row r="46" customFormat="false" ht="12.8" hidden="false" customHeight="false" outlineLevel="0" collapsed="false">
      <c r="A46" s="0" t="s">
        <v>32</v>
      </c>
      <c r="B46" s="0" t="s">
        <v>55</v>
      </c>
      <c r="C46" s="0" t="n">
        <v>1</v>
      </c>
      <c r="D46" s="0" t="str">
        <f aca="false">IF(AND(B46&lt;&gt;"",ISNA(VLOOKUP(B46,$H$4:$H$78,1,0))),"NO Match","")</f>
        <v>NO Match</v>
      </c>
      <c r="E46" s="0" t="e">
        <f aca="false">IF(ISNUMBER(C46),VLOOKUP(B46,$H$4:$I$78,2,0),"")</f>
        <v>#N/A</v>
      </c>
      <c r="F46" s="0" t="e">
        <f aca="false">IF(ISNUMBER(C46),C46-E46,"")</f>
        <v>#N/A</v>
      </c>
      <c r="H46" s="0" t="s">
        <v>56</v>
      </c>
      <c r="I46" s="0" t="n">
        <v>1</v>
      </c>
      <c r="J46" s="0" t="str">
        <f aca="false">IF(AND(H46&lt;&gt;"",ISNA(VLOOKUP(H46,$B$4:$C$79,1,0))),"NO Match","")</f>
        <v/>
      </c>
      <c r="K46" s="0" t="n">
        <f aca="false">IF(ISNUMBER(I46),VLOOKUP(H46,$B$4:$C$79,2,0),"")</f>
        <v>1</v>
      </c>
      <c r="L46" s="0" t="n">
        <f aca="false">IF(ISNUMBER(I46),I46-K46,"")</f>
        <v>0</v>
      </c>
    </row>
    <row r="47" customFormat="false" ht="12.8" hidden="false" customHeight="false" outlineLevel="0" collapsed="false">
      <c r="B47" s="0" t="s">
        <v>54</v>
      </c>
      <c r="C47" s="0" t="n">
        <v>4</v>
      </c>
      <c r="D47" s="0" t="str">
        <f aca="false">IF(AND(B47&lt;&gt;"",ISNA(VLOOKUP(B47,$H$4:$H$78,1,0))),"NO Match","")</f>
        <v/>
      </c>
      <c r="E47" s="0" t="n">
        <f aca="false">IF(ISNUMBER(C47),VLOOKUP(B47,$H$4:$I$78,2,0),"")</f>
        <v>4</v>
      </c>
      <c r="F47" s="0" t="n">
        <f aca="false">IF(ISNUMBER(C47),C47-E47,"")</f>
        <v>0</v>
      </c>
      <c r="H47" s="0" t="s">
        <v>57</v>
      </c>
      <c r="I47" s="0" t="n">
        <v>1</v>
      </c>
      <c r="J47" s="0" t="str">
        <f aca="false">IF(AND(H47&lt;&gt;"",ISNA(VLOOKUP(H47,$B$4:$C$79,1,0))),"NO Match","")</f>
        <v/>
      </c>
      <c r="K47" s="0" t="n">
        <f aca="false">IF(ISNUMBER(I47),VLOOKUP(H47,$B$4:$C$79,2,0),"")</f>
        <v>1</v>
      </c>
      <c r="L47" s="0" t="n">
        <f aca="false">IF(ISNUMBER(I47),I47-K47,"")</f>
        <v>0</v>
      </c>
    </row>
    <row r="48" customFormat="false" ht="12.8" hidden="false" customHeight="false" outlineLevel="0" collapsed="false">
      <c r="B48" s="0" t="s">
        <v>56</v>
      </c>
      <c r="C48" s="0" t="n">
        <v>1</v>
      </c>
      <c r="D48" s="0" t="str">
        <f aca="false">IF(AND(B48&lt;&gt;"",ISNA(VLOOKUP(B48,$H$4:$H$78,1,0))),"NO Match","")</f>
        <v/>
      </c>
      <c r="E48" s="0" t="n">
        <f aca="false">IF(ISNUMBER(C48),VLOOKUP(B48,$H$4:$I$78,2,0),"")</f>
        <v>1</v>
      </c>
      <c r="F48" s="0" t="n">
        <f aca="false">IF(ISNUMBER(C48),C48-E48,"")</f>
        <v>0</v>
      </c>
      <c r="H48" s="0" t="s">
        <v>58</v>
      </c>
      <c r="I48" s="0" t="n">
        <v>2</v>
      </c>
      <c r="J48" s="0" t="str">
        <f aca="false">IF(AND(H48&lt;&gt;"",ISNA(VLOOKUP(H48,$B$4:$C$79,1,0))),"NO Match","")</f>
        <v/>
      </c>
      <c r="K48" s="0" t="n">
        <f aca="false">IF(ISNUMBER(I48),VLOOKUP(H48,$B$4:$C$79,2,0),"")</f>
        <v>2</v>
      </c>
      <c r="L48" s="0" t="n">
        <f aca="false">IF(ISNUMBER(I48),I48-K48,"")</f>
        <v>0</v>
      </c>
    </row>
    <row r="49" customFormat="false" ht="12.8" hidden="false" customHeight="false" outlineLevel="0" collapsed="false">
      <c r="B49" s="0" t="s">
        <v>57</v>
      </c>
      <c r="C49" s="0" t="n">
        <v>1</v>
      </c>
      <c r="D49" s="0" t="str">
        <f aca="false">IF(AND(B49&lt;&gt;"",ISNA(VLOOKUP(B49,$H$4:$H$78,1,0))),"NO Match","")</f>
        <v/>
      </c>
      <c r="E49" s="0" t="n">
        <f aca="false">IF(ISNUMBER(C49),VLOOKUP(B49,$H$4:$I$78,2,0),"")</f>
        <v>1</v>
      </c>
      <c r="F49" s="0" t="n">
        <f aca="false">IF(ISNUMBER(C49),C49-E49,"")</f>
        <v>0</v>
      </c>
      <c r="G49" s="0" t="s">
        <v>32</v>
      </c>
      <c r="H49" s="0" t="s">
        <v>59</v>
      </c>
      <c r="I49" s="0" t="n">
        <v>1</v>
      </c>
      <c r="J49" s="0" t="str">
        <f aca="false">IF(AND(H49&lt;&gt;"",ISNA(VLOOKUP(H49,$B$4:$C$79,1,0))),"NO Match","")</f>
        <v/>
      </c>
      <c r="K49" s="0" t="n">
        <f aca="false">IF(ISNUMBER(I49),VLOOKUP(H49,$B$4:$C$79,2,0),"")</f>
        <v>1</v>
      </c>
      <c r="L49" s="0" t="n">
        <f aca="false">IF(ISNUMBER(I49),I49-K49,"")</f>
        <v>0</v>
      </c>
    </row>
    <row r="50" customFormat="false" ht="12.8" hidden="false" customHeight="false" outlineLevel="0" collapsed="false">
      <c r="B50" s="0" t="s">
        <v>58</v>
      </c>
      <c r="C50" s="0" t="n">
        <v>2</v>
      </c>
      <c r="D50" s="0" t="str">
        <f aca="false">IF(AND(B50&lt;&gt;"",ISNA(VLOOKUP(B50,$H$4:$H$78,1,0))),"NO Match","")</f>
        <v/>
      </c>
      <c r="E50" s="0" t="n">
        <f aca="false">IF(ISNUMBER(C50),VLOOKUP(B50,$H$4:$I$78,2,0),"")</f>
        <v>2</v>
      </c>
      <c r="F50" s="0" t="n">
        <f aca="false">IF(ISNUMBER(C50),C50-E50,"")</f>
        <v>0</v>
      </c>
      <c r="H50" s="0" t="s">
        <v>60</v>
      </c>
      <c r="I50" s="0" t="n">
        <v>1</v>
      </c>
      <c r="J50" s="0" t="str">
        <f aca="false">IF(AND(H50&lt;&gt;"",ISNA(VLOOKUP(H50,$B$4:$C$79,1,0))),"NO Match","")</f>
        <v/>
      </c>
      <c r="K50" s="0" t="n">
        <f aca="false">IF(ISNUMBER(I50),VLOOKUP(H50,$B$4:$C$79,2,0),"")</f>
        <v>1</v>
      </c>
      <c r="L50" s="0" t="n">
        <f aca="false">IF(ISNUMBER(I50),I50-K50,"")</f>
        <v>0</v>
      </c>
    </row>
    <row r="51" customFormat="false" ht="12.8" hidden="false" customHeight="false" outlineLevel="0" collapsed="false">
      <c r="B51" s="0" t="s">
        <v>59</v>
      </c>
      <c r="C51" s="0" t="n">
        <v>1</v>
      </c>
      <c r="D51" s="0" t="str">
        <f aca="false">IF(AND(B51&lt;&gt;"",ISNA(VLOOKUP(B51,$H$4:$H$78,1,0))),"NO Match","")</f>
        <v/>
      </c>
      <c r="E51" s="0" t="n">
        <f aca="false">IF(ISNUMBER(C51),VLOOKUP(B51,$H$4:$I$78,2,0),"")</f>
        <v>1</v>
      </c>
      <c r="F51" s="0" t="n">
        <f aca="false">IF(ISNUMBER(C51),C51-E51,"")</f>
        <v>0</v>
      </c>
      <c r="H51" s="0" t="s">
        <v>61</v>
      </c>
      <c r="I51" s="0" t="n">
        <v>1</v>
      </c>
      <c r="J51" s="0" t="str">
        <f aca="false">IF(AND(H51&lt;&gt;"",ISNA(VLOOKUP(H51,$B$4:$C$79,1,0))),"NO Match","")</f>
        <v/>
      </c>
      <c r="K51" s="0" t="n">
        <f aca="false">IF(ISNUMBER(I51),VLOOKUP(H51,$B$4:$C$79,2,0),"")</f>
        <v>1</v>
      </c>
      <c r="L51" s="0" t="n">
        <f aca="false">IF(ISNUMBER(I51),I51-K51,"")</f>
        <v>0</v>
      </c>
    </row>
    <row r="52" customFormat="false" ht="12.8" hidden="false" customHeight="false" outlineLevel="0" collapsed="false">
      <c r="B52" s="0" t="s">
        <v>60</v>
      </c>
      <c r="C52" s="0" t="n">
        <v>1</v>
      </c>
      <c r="D52" s="0" t="str">
        <f aca="false">IF(AND(B52&lt;&gt;"",ISNA(VLOOKUP(B52,$H$4:$H$78,1,0))),"NO Match","")</f>
        <v/>
      </c>
      <c r="E52" s="0" t="n">
        <f aca="false">IF(ISNUMBER(C52),VLOOKUP(B52,$H$4:$I$78,2,0),"")</f>
        <v>1</v>
      </c>
      <c r="F52" s="0" t="n">
        <f aca="false">IF(ISNUMBER(C52),C52-E52,"")</f>
        <v>0</v>
      </c>
      <c r="H52" s="0" t="s">
        <v>62</v>
      </c>
      <c r="I52" s="0" t="n">
        <v>9</v>
      </c>
      <c r="J52" s="0" t="str">
        <f aca="false">IF(AND(H52&lt;&gt;"",ISNA(VLOOKUP(H52,$B$4:$C$79,1,0))),"NO Match","")</f>
        <v/>
      </c>
      <c r="K52" s="0" t="n">
        <f aca="false">IF(ISNUMBER(I52),VLOOKUP(H52,$B$4:$C$79,2,0),"")</f>
        <v>9</v>
      </c>
      <c r="L52" s="0" t="n">
        <f aca="false">IF(ISNUMBER(I52),I52-K52,"")</f>
        <v>0</v>
      </c>
    </row>
    <row r="53" customFormat="false" ht="12.8" hidden="false" customHeight="false" outlineLevel="0" collapsed="false">
      <c r="B53" s="0" t="s">
        <v>61</v>
      </c>
      <c r="C53" s="0" t="n">
        <v>1</v>
      </c>
      <c r="D53" s="0" t="str">
        <f aca="false">IF(AND(B53&lt;&gt;"",ISNA(VLOOKUP(B53,$H$4:$H$78,1,0))),"NO Match","")</f>
        <v/>
      </c>
      <c r="E53" s="0" t="n">
        <f aca="false">IF(ISNUMBER(C53),VLOOKUP(B53,$H$4:$I$78,2,0),"")</f>
        <v>1</v>
      </c>
      <c r="F53" s="0" t="n">
        <f aca="false">IF(ISNUMBER(C53),C53-E53,"")</f>
        <v>0</v>
      </c>
      <c r="H53" s="0" t="s">
        <v>63</v>
      </c>
      <c r="I53" s="0" t="n">
        <v>11</v>
      </c>
      <c r="J53" s="0" t="str">
        <f aca="false">IF(AND(H53&lt;&gt;"",ISNA(VLOOKUP(H53,$B$4:$C$79,1,0))),"NO Match","")</f>
        <v/>
      </c>
      <c r="K53" s="0" t="n">
        <f aca="false">IF(ISNUMBER(I53),VLOOKUP(H53,$B$4:$C$79,2,0),"")</f>
        <v>12</v>
      </c>
      <c r="L53" s="0" t="n">
        <f aca="false">IF(ISNUMBER(I53),I53-K53,"")</f>
        <v>-1</v>
      </c>
    </row>
    <row r="54" customFormat="false" ht="12.8" hidden="false" customHeight="false" outlineLevel="0" collapsed="false">
      <c r="B54" s="0" t="s">
        <v>62</v>
      </c>
      <c r="C54" s="0" t="n">
        <v>9</v>
      </c>
      <c r="D54" s="0" t="str">
        <f aca="false">IF(AND(B54&lt;&gt;"",ISNA(VLOOKUP(B54,$H$4:$H$78,1,0))),"NO Match","")</f>
        <v/>
      </c>
      <c r="E54" s="0" t="n">
        <f aca="false">IF(ISNUMBER(C54),VLOOKUP(B54,$H$4:$I$78,2,0),"")</f>
        <v>9</v>
      </c>
      <c r="F54" s="0" t="n">
        <f aca="false">IF(ISNUMBER(C54),C54-E54,"")</f>
        <v>0</v>
      </c>
      <c r="H54" s="0" t="s">
        <v>64</v>
      </c>
      <c r="I54" s="0" t="n">
        <v>11</v>
      </c>
      <c r="J54" s="0" t="str">
        <f aca="false">IF(AND(H54&lt;&gt;"",ISNA(VLOOKUP(H54,$B$4:$C$79,1,0))),"NO Match","")</f>
        <v/>
      </c>
      <c r="K54" s="0" t="n">
        <f aca="false">IF(ISNUMBER(I54),VLOOKUP(H54,$B$4:$C$79,2,0),"")</f>
        <v>11</v>
      </c>
      <c r="L54" s="0" t="n">
        <f aca="false">IF(ISNUMBER(I54),I54-K54,"")</f>
        <v>0</v>
      </c>
    </row>
    <row r="55" customFormat="false" ht="12.8" hidden="false" customHeight="false" outlineLevel="0" collapsed="false">
      <c r="B55" s="0" t="s">
        <v>63</v>
      </c>
      <c r="C55" s="0" t="n">
        <v>12</v>
      </c>
      <c r="D55" s="0" t="str">
        <f aca="false">IF(AND(B55&lt;&gt;"",ISNA(VLOOKUP(B55,$H$4:$H$78,1,0))),"NO Match","")</f>
        <v/>
      </c>
      <c r="E55" s="0" t="n">
        <f aca="false">IF(ISNUMBER(C55),VLOOKUP(B55,$H$4:$I$78,2,0),"")</f>
        <v>11</v>
      </c>
      <c r="F55" s="0" t="n">
        <f aca="false">IF(ISNUMBER(C55),C55-E55,"")</f>
        <v>1</v>
      </c>
      <c r="H55" s="0" t="s">
        <v>65</v>
      </c>
      <c r="I55" s="0" t="n">
        <v>1</v>
      </c>
      <c r="J55" s="0" t="str">
        <f aca="false">IF(AND(H55&lt;&gt;"",ISNA(VLOOKUP(H55,$B$4:$C$79,1,0))),"NO Match","")</f>
        <v/>
      </c>
      <c r="K55" s="0" t="n">
        <f aca="false">IF(ISNUMBER(I55),VLOOKUP(H55,$B$4:$C$79,2,0),"")</f>
        <v>1</v>
      </c>
      <c r="L55" s="0" t="n">
        <f aca="false">IF(ISNUMBER(I55),I55-K55,"")</f>
        <v>0</v>
      </c>
    </row>
    <row r="56" customFormat="false" ht="12.8" hidden="false" customHeight="false" outlineLevel="0" collapsed="false">
      <c r="B56" s="0" t="s">
        <v>64</v>
      </c>
      <c r="C56" s="0" t="n">
        <v>11</v>
      </c>
      <c r="D56" s="0" t="str">
        <f aca="false">IF(AND(B56&lt;&gt;"",ISNA(VLOOKUP(B56,$H$4:$H$78,1,0))),"NO Match","")</f>
        <v/>
      </c>
      <c r="E56" s="0" t="n">
        <f aca="false">IF(ISNUMBER(C56),VLOOKUP(B56,$H$4:$I$78,2,0),"")</f>
        <v>11</v>
      </c>
      <c r="F56" s="0" t="n">
        <f aca="false">IF(ISNUMBER(C56),C56-E56,"")</f>
        <v>0</v>
      </c>
      <c r="H56" s="0" t="s">
        <v>66</v>
      </c>
      <c r="I56" s="0" t="n">
        <v>9</v>
      </c>
      <c r="J56" s="0" t="str">
        <f aca="false">IF(AND(H56&lt;&gt;"",ISNA(VLOOKUP(H56,$B$4:$C$79,1,0))),"NO Match","")</f>
        <v/>
      </c>
      <c r="K56" s="0" t="n">
        <f aca="false">IF(ISNUMBER(I56),VLOOKUP(H56,$B$4:$C$79,2,0),"")</f>
        <v>9</v>
      </c>
      <c r="L56" s="0" t="n">
        <f aca="false">IF(ISNUMBER(I56),I56-K56,"")</f>
        <v>0</v>
      </c>
    </row>
    <row r="57" customFormat="false" ht="12.8" hidden="false" customHeight="false" outlineLevel="0" collapsed="false">
      <c r="B57" s="0" t="s">
        <v>67</v>
      </c>
      <c r="C57" s="0" t="n">
        <v>1</v>
      </c>
      <c r="D57" s="0" t="str">
        <f aca="false">IF(AND(B57&lt;&gt;"",ISNA(VLOOKUP(B57,$H$4:$H$78,1,0))),"NO Match","")</f>
        <v>NO Match</v>
      </c>
      <c r="E57" s="0" t="e">
        <f aca="false">IF(ISNUMBER(C57),VLOOKUP(B57,$H$4:$I$78,2,0),"")</f>
        <v>#N/A</v>
      </c>
      <c r="F57" s="0" t="e">
        <f aca="false">IF(ISNUMBER(C57),C57-E57,"")</f>
        <v>#N/A</v>
      </c>
      <c r="H57" s="0" t="s">
        <v>68</v>
      </c>
      <c r="I57" s="0" t="n">
        <v>1</v>
      </c>
      <c r="J57" s="0" t="str">
        <f aca="false">IF(AND(H57&lt;&gt;"",ISNA(VLOOKUP(H57,$B$4:$C$79,1,0))),"NO Match","")</f>
        <v/>
      </c>
      <c r="K57" s="0" t="n">
        <f aca="false">IF(ISNUMBER(I57),VLOOKUP(H57,$B$4:$C$79,2,0),"")</f>
        <v>1</v>
      </c>
      <c r="L57" s="0" t="n">
        <f aca="false">IF(ISNUMBER(I57),I57-K57,"")</f>
        <v>0</v>
      </c>
    </row>
    <row r="58" customFormat="false" ht="12.8" hidden="false" customHeight="false" outlineLevel="0" collapsed="false">
      <c r="B58" s="0" t="s">
        <v>65</v>
      </c>
      <c r="C58" s="0" t="n">
        <v>1</v>
      </c>
      <c r="D58" s="0" t="str">
        <f aca="false">IF(AND(B58&lt;&gt;"",ISNA(VLOOKUP(B58,$H$4:$H$78,1,0))),"NO Match","")</f>
        <v/>
      </c>
      <c r="E58" s="0" t="n">
        <f aca="false">IF(ISNUMBER(C58),VLOOKUP(B58,$H$4:$I$78,2,0),"")</f>
        <v>1</v>
      </c>
      <c r="F58" s="0" t="n">
        <f aca="false">IF(ISNUMBER(C58),C58-E58,"")</f>
        <v>0</v>
      </c>
      <c r="H58" s="0" t="s">
        <v>69</v>
      </c>
      <c r="I58" s="0" t="n">
        <v>2</v>
      </c>
      <c r="J58" s="0" t="str">
        <f aca="false">IF(AND(H58&lt;&gt;"",ISNA(VLOOKUP(H58,$B$4:$C$79,1,0))),"NO Match","")</f>
        <v/>
      </c>
      <c r="K58" s="0" t="n">
        <f aca="false">IF(ISNUMBER(I58),VLOOKUP(H58,$B$4:$C$79,2,0),"")</f>
        <v>2</v>
      </c>
      <c r="L58" s="0" t="n">
        <f aca="false">IF(ISNUMBER(I58),I58-K58,"")</f>
        <v>0</v>
      </c>
    </row>
    <row r="59" customFormat="false" ht="12.8" hidden="false" customHeight="false" outlineLevel="0" collapsed="false">
      <c r="B59" s="0" t="s">
        <v>70</v>
      </c>
      <c r="C59" s="0" t="n">
        <v>1</v>
      </c>
      <c r="D59" s="0" t="str">
        <f aca="false">IF(AND(B59&lt;&gt;"",ISNA(VLOOKUP(B59,$H$4:$H$78,1,0))),"NO Match","")</f>
        <v>NO Match</v>
      </c>
      <c r="E59" s="0" t="e">
        <f aca="false">IF(ISNUMBER(C59),VLOOKUP(B59,$H$4:$I$78,2,0),"")</f>
        <v>#N/A</v>
      </c>
      <c r="F59" s="0" t="e">
        <f aca="false">IF(ISNUMBER(C59),C59-E59,"")</f>
        <v>#N/A</v>
      </c>
      <c r="H59" s="0" t="s">
        <v>71</v>
      </c>
      <c r="I59" s="0" t="n">
        <v>1</v>
      </c>
      <c r="J59" s="0" t="str">
        <f aca="false">IF(AND(H59&lt;&gt;"",ISNA(VLOOKUP(H59,$B$4:$C$79,1,0))),"NO Match","")</f>
        <v/>
      </c>
      <c r="K59" s="0" t="n">
        <f aca="false">IF(ISNUMBER(I59),VLOOKUP(H59,$B$4:$C$79,2,0),"")</f>
        <v>1</v>
      </c>
      <c r="L59" s="0" t="n">
        <f aca="false">IF(ISNUMBER(I59),I59-K59,"")</f>
        <v>0</v>
      </c>
    </row>
    <row r="60" customFormat="false" ht="12.8" hidden="false" customHeight="false" outlineLevel="0" collapsed="false">
      <c r="B60" s="0" t="s">
        <v>66</v>
      </c>
      <c r="C60" s="0" t="n">
        <v>9</v>
      </c>
      <c r="D60" s="0" t="str">
        <f aca="false">IF(AND(B60&lt;&gt;"",ISNA(VLOOKUP(B60,$H$4:$H$78,1,0))),"NO Match","")</f>
        <v/>
      </c>
      <c r="E60" s="0" t="n">
        <f aca="false">IF(ISNUMBER(C60),VLOOKUP(B60,$H$4:$I$78,2,0),"")</f>
        <v>9</v>
      </c>
      <c r="F60" s="0" t="n">
        <f aca="false">IF(ISNUMBER(C60),C60-E60,"")</f>
        <v>0</v>
      </c>
      <c r="H60" s="0" t="s">
        <v>72</v>
      </c>
      <c r="I60" s="0" t="n">
        <v>1</v>
      </c>
      <c r="J60" s="0" t="str">
        <f aca="false">IF(AND(H60&lt;&gt;"",ISNA(VLOOKUP(H60,$B$4:$C$79,1,0))),"NO Match","")</f>
        <v/>
      </c>
      <c r="K60" s="0" t="n">
        <f aca="false">IF(ISNUMBER(I60),VLOOKUP(H60,$B$4:$C$79,2,0),"")</f>
        <v>1</v>
      </c>
      <c r="L60" s="0" t="n">
        <f aca="false">IF(ISNUMBER(I60),I60-K60,"")</f>
        <v>0</v>
      </c>
    </row>
    <row r="61" customFormat="false" ht="12.8" hidden="false" customHeight="false" outlineLevel="0" collapsed="false">
      <c r="B61" s="0" t="s">
        <v>68</v>
      </c>
      <c r="C61" s="0" t="n">
        <v>1</v>
      </c>
      <c r="D61" s="0" t="str">
        <f aca="false">IF(AND(B61&lt;&gt;"",ISNA(VLOOKUP(B61,$H$4:$H$78,1,0))),"NO Match","")</f>
        <v/>
      </c>
      <c r="E61" s="0" t="n">
        <f aca="false">IF(ISNUMBER(C61),VLOOKUP(B61,$H$4:$I$78,2,0),"")</f>
        <v>1</v>
      </c>
      <c r="F61" s="0" t="n">
        <f aca="false">IF(ISNUMBER(C61),C61-E61,"")</f>
        <v>0</v>
      </c>
      <c r="H61" s="0" t="s">
        <v>73</v>
      </c>
      <c r="I61" s="0" t="n">
        <v>1</v>
      </c>
      <c r="J61" s="0" t="str">
        <f aca="false">IF(AND(H61&lt;&gt;"",ISNA(VLOOKUP(H61,$B$4:$C$79,1,0))),"NO Match","")</f>
        <v/>
      </c>
      <c r="K61" s="0" t="n">
        <f aca="false">IF(ISNUMBER(I61),VLOOKUP(H61,$B$4:$C$79,2,0),"")</f>
        <v>1</v>
      </c>
      <c r="L61" s="0" t="n">
        <f aca="false">IF(ISNUMBER(I61),I61-K61,"")</f>
        <v>0</v>
      </c>
    </row>
    <row r="62" customFormat="false" ht="12.8" hidden="false" customHeight="false" outlineLevel="0" collapsed="false">
      <c r="B62" s="0" t="s">
        <v>69</v>
      </c>
      <c r="C62" s="0" t="n">
        <v>2</v>
      </c>
      <c r="D62" s="0" t="str">
        <f aca="false">IF(AND(B62&lt;&gt;"",ISNA(VLOOKUP(B62,$H$4:$H$78,1,0))),"NO Match","")</f>
        <v/>
      </c>
      <c r="E62" s="0" t="n">
        <f aca="false">IF(ISNUMBER(C62),VLOOKUP(B62,$H$4:$I$78,2,0),"")</f>
        <v>2</v>
      </c>
      <c r="F62" s="0" t="n">
        <f aca="false">IF(ISNUMBER(C62),C62-E62,"")</f>
        <v>0</v>
      </c>
      <c r="H62" s="0" t="s">
        <v>74</v>
      </c>
      <c r="I62" s="0" t="n">
        <v>2</v>
      </c>
      <c r="J62" s="0" t="str">
        <f aca="false">IF(AND(H62&lt;&gt;"",ISNA(VLOOKUP(H62,$B$4:$C$79,1,0))),"NO Match","")</f>
        <v/>
      </c>
      <c r="K62" s="0" t="n">
        <f aca="false">IF(ISNUMBER(I62),VLOOKUP(H62,$B$4:$C$79,2,0),"")</f>
        <v>2</v>
      </c>
      <c r="L62" s="0" t="n">
        <f aca="false">IF(ISNUMBER(I62),I62-K62,"")</f>
        <v>0</v>
      </c>
    </row>
    <row r="63" customFormat="false" ht="12.8" hidden="false" customHeight="false" outlineLevel="0" collapsed="false">
      <c r="B63" s="0" t="s">
        <v>71</v>
      </c>
      <c r="C63" s="0" t="n">
        <v>1</v>
      </c>
      <c r="D63" s="0" t="str">
        <f aca="false">IF(AND(B63&lt;&gt;"",ISNA(VLOOKUP(B63,$H$4:$H$78,1,0))),"NO Match","")</f>
        <v/>
      </c>
      <c r="E63" s="0" t="n">
        <f aca="false">IF(ISNUMBER(C63),VLOOKUP(B63,$H$4:$I$78,2,0),"")</f>
        <v>1</v>
      </c>
      <c r="F63" s="0" t="n">
        <f aca="false">IF(ISNUMBER(C63),C63-E63,"")</f>
        <v>0</v>
      </c>
      <c r="H63" s="0" t="s">
        <v>75</v>
      </c>
      <c r="I63" s="0" t="n">
        <v>1</v>
      </c>
      <c r="J63" s="0" t="str">
        <f aca="false">IF(AND(H63&lt;&gt;"",ISNA(VLOOKUP(H63,$B$4:$C$79,1,0))),"NO Match","")</f>
        <v/>
      </c>
      <c r="K63" s="0" t="n">
        <f aca="false">IF(ISNUMBER(I63),VLOOKUP(H63,$B$4:$C$79,2,0),"")</f>
        <v>1</v>
      </c>
      <c r="L63" s="0" t="n">
        <f aca="false">IF(ISNUMBER(I63),I63-K63,"")</f>
        <v>0</v>
      </c>
    </row>
    <row r="64" customFormat="false" ht="12.8" hidden="false" customHeight="false" outlineLevel="0" collapsed="false">
      <c r="B64" s="0" t="s">
        <v>72</v>
      </c>
      <c r="C64" s="0" t="n">
        <v>1</v>
      </c>
      <c r="D64" s="0" t="str">
        <f aca="false">IF(AND(B64&lt;&gt;"",ISNA(VLOOKUP(B64,$H$4:$H$78,1,0))),"NO Match","")</f>
        <v/>
      </c>
      <c r="E64" s="0" t="n">
        <f aca="false">IF(ISNUMBER(C64),VLOOKUP(B64,$H$4:$I$78,2,0),"")</f>
        <v>1</v>
      </c>
      <c r="F64" s="0" t="n">
        <f aca="false">IF(ISNUMBER(C64),C64-E64,"")</f>
        <v>0</v>
      </c>
      <c r="H64" s="0" t="s">
        <v>76</v>
      </c>
      <c r="I64" s="0" t="n">
        <v>1</v>
      </c>
      <c r="J64" s="0" t="str">
        <f aca="false">IF(AND(H64&lt;&gt;"",ISNA(VLOOKUP(H64,$B$4:$C$79,1,0))),"NO Match","")</f>
        <v/>
      </c>
      <c r="K64" s="0" t="n">
        <f aca="false">IF(ISNUMBER(I64),VLOOKUP(H64,$B$4:$C$79,2,0),"")</f>
        <v>1</v>
      </c>
      <c r="L64" s="0" t="n">
        <f aca="false">IF(ISNUMBER(I64),I64-K64,"")</f>
        <v>0</v>
      </c>
    </row>
    <row r="65" customFormat="false" ht="12.8" hidden="false" customHeight="false" outlineLevel="0" collapsed="false">
      <c r="B65" s="0" t="s">
        <v>73</v>
      </c>
      <c r="C65" s="0" t="n">
        <v>1</v>
      </c>
      <c r="D65" s="0" t="str">
        <f aca="false">IF(AND(B65&lt;&gt;"",ISNA(VLOOKUP(B65,$H$4:$H$78,1,0))),"NO Match","")</f>
        <v/>
      </c>
      <c r="E65" s="0" t="n">
        <f aca="false">IF(ISNUMBER(C65),VLOOKUP(B65,$H$4:$I$78,2,0),"")</f>
        <v>1</v>
      </c>
      <c r="F65" s="0" t="n">
        <f aca="false">IF(ISNUMBER(C65),C65-E65,"")</f>
        <v>0</v>
      </c>
      <c r="H65" s="0" t="s">
        <v>77</v>
      </c>
      <c r="I65" s="0" t="n">
        <v>1</v>
      </c>
      <c r="J65" s="0" t="str">
        <f aca="false">IF(AND(H65&lt;&gt;"",ISNA(VLOOKUP(H65,$B$4:$C$79,1,0))),"NO Match","")</f>
        <v>NO Match</v>
      </c>
      <c r="K65" s="0" t="e">
        <f aca="false">IF(ISNUMBER(I65),VLOOKUP(H65,$B$4:$C$79,2,0),"")</f>
        <v>#N/A</v>
      </c>
      <c r="L65" s="0" t="e">
        <f aca="false">IF(ISNUMBER(I65),I65-K65,"")</f>
        <v>#N/A</v>
      </c>
    </row>
    <row r="66" customFormat="false" ht="12.8" hidden="false" customHeight="false" outlineLevel="0" collapsed="false">
      <c r="A66" s="0" t="s">
        <v>32</v>
      </c>
      <c r="B66" s="0" t="s">
        <v>74</v>
      </c>
      <c r="C66" s="0" t="n">
        <v>2</v>
      </c>
      <c r="D66" s="0" t="str">
        <f aca="false">IF(AND(B66&lt;&gt;"",ISNA(VLOOKUP(B66,$H$4:$H$78,1,0))),"NO Match","")</f>
        <v/>
      </c>
      <c r="E66" s="0" t="n">
        <f aca="false">IF(ISNUMBER(C66),VLOOKUP(B66,$H$4:$I$78,2,0),"")</f>
        <v>2</v>
      </c>
      <c r="F66" s="0" t="n">
        <f aca="false">IF(ISNUMBER(C66),C66-E66,"")</f>
        <v>0</v>
      </c>
      <c r="H66" s="0" t="s">
        <v>78</v>
      </c>
      <c r="I66" s="0" t="n">
        <v>1</v>
      </c>
      <c r="J66" s="0" t="str">
        <f aca="false">IF(AND(H66&lt;&gt;"",ISNA(VLOOKUP(H66,$B$4:$C$79,1,0))),"NO Match","")</f>
        <v/>
      </c>
      <c r="K66" s="0" t="n">
        <f aca="false">IF(ISNUMBER(I66),VLOOKUP(H66,$B$4:$C$79,2,0),"")</f>
        <v>1</v>
      </c>
      <c r="L66" s="0" t="n">
        <f aca="false">IF(ISNUMBER(I66),I66-K66,"")</f>
        <v>0</v>
      </c>
    </row>
    <row r="67" customFormat="false" ht="12.8" hidden="false" customHeight="false" outlineLevel="0" collapsed="false">
      <c r="B67" s="0" t="s">
        <v>75</v>
      </c>
      <c r="C67" s="0" t="n">
        <v>1</v>
      </c>
      <c r="D67" s="0" t="str">
        <f aca="false">IF(AND(B67&lt;&gt;"",ISNA(VLOOKUP(B67,$H$4:$H$78,1,0))),"NO Match","")</f>
        <v/>
      </c>
      <c r="E67" s="0" t="n">
        <f aca="false">IF(ISNUMBER(C67),VLOOKUP(B67,$H$4:$I$78,2,0),"")</f>
        <v>1</v>
      </c>
      <c r="F67" s="0" t="n">
        <f aca="false">IF(ISNUMBER(C67),C67-E67,"")</f>
        <v>0</v>
      </c>
      <c r="H67" s="0" t="s">
        <v>79</v>
      </c>
      <c r="I67" s="0" t="n">
        <v>2</v>
      </c>
      <c r="J67" s="0" t="str">
        <f aca="false">IF(AND(H67&lt;&gt;"",ISNA(VLOOKUP(H67,$B$4:$C$79,1,0))),"NO Match","")</f>
        <v/>
      </c>
      <c r="K67" s="0" t="n">
        <f aca="false">IF(ISNUMBER(I67),VLOOKUP(H67,$B$4:$C$79,2,0),"")</f>
        <v>1</v>
      </c>
      <c r="L67" s="0" t="n">
        <f aca="false">IF(ISNUMBER(I67),I67-K67,"")</f>
        <v>1</v>
      </c>
    </row>
    <row r="68" customFormat="false" ht="12.8" hidden="false" customHeight="false" outlineLevel="0" collapsed="false">
      <c r="B68" s="0" t="s">
        <v>76</v>
      </c>
      <c r="C68" s="0" t="n">
        <v>1</v>
      </c>
      <c r="D68" s="0" t="str">
        <f aca="false">IF(AND(B68&lt;&gt;"",ISNA(VLOOKUP(B68,$H$4:$H$78,1,0))),"NO Match","")</f>
        <v/>
      </c>
      <c r="E68" s="0" t="n">
        <f aca="false">IF(ISNUMBER(C68),VLOOKUP(B68,$H$4:$I$78,2,0),"")</f>
        <v>1</v>
      </c>
      <c r="F68" s="0" t="n">
        <f aca="false">IF(ISNUMBER(C68),C68-E68,"")</f>
        <v>0</v>
      </c>
      <c r="H68" s="0" t="s">
        <v>80</v>
      </c>
      <c r="I68" s="0" t="n">
        <v>3</v>
      </c>
      <c r="J68" s="0" t="str">
        <f aca="false">IF(AND(H68&lt;&gt;"",ISNA(VLOOKUP(H68,$B$4:$C$79,1,0))),"NO Match","")</f>
        <v/>
      </c>
      <c r="K68" s="0" t="n">
        <f aca="false">IF(ISNUMBER(I68),VLOOKUP(H68,$B$4:$C$79,2,0),"")</f>
        <v>4</v>
      </c>
      <c r="L68" s="0" t="n">
        <f aca="false">IF(ISNUMBER(I68),I68-K68,"")</f>
        <v>-1</v>
      </c>
    </row>
    <row r="69" customFormat="false" ht="12.8" hidden="false" customHeight="false" outlineLevel="0" collapsed="false">
      <c r="A69" s="0" t="s">
        <v>32</v>
      </c>
      <c r="B69" s="0" t="s">
        <v>81</v>
      </c>
      <c r="C69" s="0" t="n">
        <v>1</v>
      </c>
      <c r="D69" s="0" t="str">
        <f aca="false">IF(AND(B69&lt;&gt;"",ISNA(VLOOKUP(B69,$H$4:$H$78,1,0))),"NO Match","")</f>
        <v>NO Match</v>
      </c>
      <c r="E69" s="0" t="e">
        <f aca="false">IF(ISNUMBER(C69),VLOOKUP(B69,$H$4:$I$78,2,0),"")</f>
        <v>#N/A</v>
      </c>
      <c r="F69" s="0" t="e">
        <f aca="false">IF(ISNUMBER(C69),C69-E69,"")</f>
        <v>#N/A</v>
      </c>
      <c r="G69" s="0" t="s">
        <v>32</v>
      </c>
      <c r="H69" s="0" t="s">
        <v>82</v>
      </c>
      <c r="I69" s="0" t="n">
        <v>1</v>
      </c>
      <c r="J69" s="0" t="str">
        <f aca="false">IF(AND(H69&lt;&gt;"",ISNA(VLOOKUP(H69,$B$4:$C$79,1,0))),"NO Match","")</f>
        <v/>
      </c>
      <c r="K69" s="0" t="n">
        <f aca="false">IF(ISNUMBER(I69),VLOOKUP(H69,$B$4:$C$79,2,0),"")</f>
        <v>1</v>
      </c>
      <c r="L69" s="0" t="n">
        <f aca="false">IF(ISNUMBER(I69),I69-K69,"")</f>
        <v>0</v>
      </c>
    </row>
    <row r="70" customFormat="false" ht="12.8" hidden="false" customHeight="false" outlineLevel="0" collapsed="false">
      <c r="B70" s="0" t="s">
        <v>78</v>
      </c>
      <c r="C70" s="0" t="n">
        <v>1</v>
      </c>
      <c r="D70" s="0" t="str">
        <f aca="false">IF(AND(B70&lt;&gt;"",ISNA(VLOOKUP(B70,$H$4:$H$78,1,0))),"NO Match","")</f>
        <v/>
      </c>
      <c r="E70" s="0" t="n">
        <f aca="false">IF(ISNUMBER(C70),VLOOKUP(B70,$H$4:$I$78,2,0),"")</f>
        <v>1</v>
      </c>
      <c r="F70" s="0" t="n">
        <f aca="false">IF(ISNUMBER(C70),C70-E70,"")</f>
        <v>0</v>
      </c>
      <c r="H70" s="0" t="s">
        <v>83</v>
      </c>
      <c r="I70" s="0" t="n">
        <v>16</v>
      </c>
      <c r="J70" s="0" t="str">
        <f aca="false">IF(AND(H70&lt;&gt;"",ISNA(VLOOKUP(H70,$B$4:$C$79,1,0))),"NO Match","")</f>
        <v>NO Match</v>
      </c>
      <c r="K70" s="0" t="e">
        <f aca="false">IF(ISNUMBER(I70),VLOOKUP(H70,$B$4:$C$79,2,0),"")</f>
        <v>#N/A</v>
      </c>
      <c r="L70" s="0" t="e">
        <f aca="false">IF(ISNUMBER(I70),I70-K70,"")</f>
        <v>#N/A</v>
      </c>
    </row>
    <row r="71" customFormat="false" ht="12.8" hidden="false" customHeight="false" outlineLevel="0" collapsed="false">
      <c r="B71" s="0" t="s">
        <v>79</v>
      </c>
      <c r="C71" s="0" t="n">
        <v>1</v>
      </c>
      <c r="D71" s="0" t="str">
        <f aca="false">IF(AND(B71&lt;&gt;"",ISNA(VLOOKUP(B71,$H$4:$H$78,1,0))),"NO Match","")</f>
        <v/>
      </c>
      <c r="E71" s="0" t="n">
        <f aca="false">IF(ISNUMBER(C71),VLOOKUP(B71,$H$4:$I$78,2,0),"")</f>
        <v>2</v>
      </c>
      <c r="F71" s="0" t="n">
        <f aca="false">IF(ISNUMBER(C71),C71-E71,"")</f>
        <v>-1</v>
      </c>
      <c r="H71" s="0" t="s">
        <v>84</v>
      </c>
      <c r="I71" s="0" t="n">
        <v>2</v>
      </c>
      <c r="J71" s="0" t="str">
        <f aca="false">IF(AND(H71&lt;&gt;"",ISNA(VLOOKUP(H71,$B$4:$C$79,1,0))),"NO Match","")</f>
        <v/>
      </c>
      <c r="K71" s="2" t="n">
        <f aca="false">IF(ISNUMBER(I71),VLOOKUP(H71,$B$4:$C$79,2,0),"")</f>
        <v>2</v>
      </c>
      <c r="L71" s="2" t="n">
        <f aca="false">IF(ISNUMBER(I71),I71-K71,"")</f>
        <v>0</v>
      </c>
    </row>
    <row r="72" customFormat="false" ht="12.8" hidden="false" customHeight="false" outlineLevel="0" collapsed="false">
      <c r="B72" s="0" t="s">
        <v>85</v>
      </c>
      <c r="C72" s="0" t="n">
        <v>1</v>
      </c>
      <c r="D72" s="0" t="str">
        <f aca="false">IF(AND(B72&lt;&gt;"",ISNA(VLOOKUP(B72,$H$4:$H$78,1,0))),"NO Match","")</f>
        <v>NO Match</v>
      </c>
      <c r="E72" s="0" t="e">
        <f aca="false">IF(ISNUMBER(C72),VLOOKUP(B72,$H$4:$I$78,2,0),"")</f>
        <v>#N/A</v>
      </c>
      <c r="F72" s="0" t="e">
        <f aca="false">IF(ISNUMBER(C72),C72-E72,"")</f>
        <v>#N/A</v>
      </c>
      <c r="H72" s="0" t="s">
        <v>86</v>
      </c>
      <c r="I72" s="0" t="n">
        <v>1</v>
      </c>
      <c r="J72" s="0" t="str">
        <f aca="false">IF(AND(H72&lt;&gt;"",ISNA(VLOOKUP(H72,$B$4:$C$79,1,0))),"NO Match","")</f>
        <v/>
      </c>
      <c r="K72" s="2" t="n">
        <f aca="false">IF(ISNUMBER(I72),VLOOKUP(H72,$B$4:$C$79,2,0),"")</f>
        <v>1</v>
      </c>
      <c r="L72" s="2" t="n">
        <f aca="false">IF(ISNUMBER(I72),I72-K72,"")</f>
        <v>0</v>
      </c>
    </row>
    <row r="73" customFormat="false" ht="12.8" hidden="false" customHeight="false" outlineLevel="0" collapsed="false">
      <c r="B73" s="0" t="s">
        <v>80</v>
      </c>
      <c r="C73" s="0" t="n">
        <v>4</v>
      </c>
      <c r="D73" s="0" t="str">
        <f aca="false">IF(AND(B73&lt;&gt;"",ISNA(VLOOKUP(B73,$H$4:$H$78,1,0))),"NO Match","")</f>
        <v/>
      </c>
      <c r="E73" s="2" t="n">
        <f aca="false">IF(ISNUMBER(C73),VLOOKUP(B73,$H$4:$I$78,2,0),"")</f>
        <v>3</v>
      </c>
      <c r="F73" s="2" t="n">
        <f aca="false">IF(ISNUMBER(C73),C73-E73,"")</f>
        <v>1</v>
      </c>
      <c r="H73" s="0" t="s">
        <v>87</v>
      </c>
      <c r="I73" s="0" t="n">
        <v>22</v>
      </c>
      <c r="J73" s="0" t="str">
        <f aca="false">IF(AND(H73&lt;&gt;"",ISNA(VLOOKUP(H73,$B$4:$C$79,1,0))),"NO Match","")</f>
        <v>NO Match</v>
      </c>
      <c r="K73" s="2" t="e">
        <f aca="false">IF(ISNUMBER(I73),VLOOKUP(H73,$B$4:$C$79,2,0),"")</f>
        <v>#N/A</v>
      </c>
      <c r="L73" s="2" t="e">
        <f aca="false">IF(ISNUMBER(I73),I73-K73,"")</f>
        <v>#N/A</v>
      </c>
    </row>
    <row r="74" customFormat="false" ht="12.8" hidden="false" customHeight="false" outlineLevel="0" collapsed="false">
      <c r="B74" s="0" t="s">
        <v>82</v>
      </c>
      <c r="C74" s="0" t="n">
        <v>1</v>
      </c>
      <c r="I74" s="0" t="s">
        <v>88</v>
      </c>
    </row>
    <row r="75" customFormat="false" ht="12.8" hidden="false" customHeight="false" outlineLevel="0" collapsed="false">
      <c r="B75" s="0" t="s">
        <v>84</v>
      </c>
      <c r="C75" s="0" t="n">
        <v>2</v>
      </c>
      <c r="D75" s="0" t="str">
        <f aca="false">IF(AND(B75&lt;&gt;"",ISNA(VLOOKUP(B75,$H$4:$H$78,1,0))),"NO Match","")</f>
        <v/>
      </c>
      <c r="E75" s="2" t="n">
        <f aca="false">IF(ISNUMBER(C75),VLOOKUP(B75,$H$4:$I$78,2,0),"")</f>
        <v>2</v>
      </c>
      <c r="F75" s="2" t="n">
        <f aca="false">IF(ISNUMBER(C75),C75-E75,"")</f>
        <v>0</v>
      </c>
      <c r="I75" s="0" t="s">
        <v>88</v>
      </c>
      <c r="J75" s="0" t="str">
        <f aca="false">IF(AND(H75&lt;&gt;"",ISNA(VLOOKUP(H75,$B$4:$C$79,1,0))),"NO Match","")</f>
        <v/>
      </c>
      <c r="K75" s="2" t="str">
        <f aca="false">IF(ISNUMBER(I75),VLOOKUP(H75,$B$4:$C$79,2,0),"")</f>
        <v/>
      </c>
      <c r="L75" s="2" t="str">
        <f aca="false">IF(ISNUMBER(I75),I75-K75,"")</f>
        <v/>
      </c>
    </row>
    <row r="76" customFormat="false" ht="12.8" hidden="false" customHeight="false" outlineLevel="0" collapsed="false">
      <c r="B76" s="0" t="s">
        <v>86</v>
      </c>
      <c r="C76" s="0" t="n">
        <v>1</v>
      </c>
      <c r="D76" s="0" t="str">
        <f aca="false">IF(AND(B76&lt;&gt;"",ISNA(VLOOKUP(B76,$H$4:$H$78,1,0))),"NO Match","")</f>
        <v/>
      </c>
      <c r="E76" s="2" t="n">
        <f aca="false">IF(ISNUMBER(C76),VLOOKUP(B76,$H$4:$I$78,2,0),"")</f>
        <v>1</v>
      </c>
      <c r="F76" s="2" t="n">
        <f aca="false">IF(ISNUMBER(C76),C76-E76,"")</f>
        <v>0</v>
      </c>
      <c r="I76" s="0" t="s">
        <v>88</v>
      </c>
      <c r="J76" s="0" t="str">
        <f aca="false">IF(AND(H76&lt;&gt;"",ISNA(VLOOKUP(H76,$B$4:$C$79,1,0))),"NO Match","")</f>
        <v/>
      </c>
      <c r="K76" s="2" t="str">
        <f aca="false">IF(ISNUMBER(I76),VLOOKUP(H76,$B$4:$C$79,2,0),"")</f>
        <v/>
      </c>
      <c r="L76" s="2" t="str">
        <f aca="false">IF(ISNUMBER(I76),I76-K76,"")</f>
        <v/>
      </c>
    </row>
    <row r="77" customFormat="false" ht="12.8" hidden="false" customHeight="false" outlineLevel="0" collapsed="false">
      <c r="C77" s="0" t="s">
        <v>88</v>
      </c>
      <c r="D77" s="0" t="str">
        <f aca="false">IF(AND(B77&lt;&gt;"",ISNA(VLOOKUP(B77,$H$4:$H$78,1,0))),"NO Match","")</f>
        <v/>
      </c>
      <c r="E77" s="2" t="str">
        <f aca="false">IF(ISNUMBER(C77),VLOOKUP(B77,$H$4:$I$78,2,0),"")</f>
        <v/>
      </c>
      <c r="F77" s="2" t="str">
        <f aca="false">IF(ISNUMBER(C77),C77-E77,"")</f>
        <v/>
      </c>
      <c r="I77" s="0" t="s">
        <v>88</v>
      </c>
      <c r="J77" s="0" t="str">
        <f aca="false">IF(AND(H77&lt;&gt;"",ISNA(VLOOKUP(H77,$B$4:$C$79,1,0))),"NO Match","")</f>
        <v/>
      </c>
      <c r="K77" s="2" t="str">
        <f aca="false">IF(ISNUMBER(I77),VLOOKUP(H77,$B$4:$C$79,2,0),"")</f>
        <v/>
      </c>
      <c r="L77" s="2" t="str">
        <f aca="false">IF(ISNUMBER(I77),I77-K77,"")</f>
        <v/>
      </c>
    </row>
    <row r="78" customFormat="false" ht="12.8" hidden="false" customHeight="false" outlineLevel="0" collapsed="false">
      <c r="C78" s="0" t="s">
        <v>88</v>
      </c>
      <c r="D78" s="0" t="str">
        <f aca="false">IF(AND(B78&lt;&gt;"",ISNA(VLOOKUP(B78,$H$4:$H$78,1,0))),"NO Match","")</f>
        <v/>
      </c>
      <c r="E78" s="2" t="str">
        <f aca="false">IF(ISNUMBER(C78),VLOOKUP(B78,$H$4:$I$78,2,0),"")</f>
        <v/>
      </c>
      <c r="F78" s="2" t="str">
        <f aca="false">IF(ISNUMBER(C78),C78-E78,"")</f>
        <v/>
      </c>
      <c r="I78" s="0" t="s">
        <v>88</v>
      </c>
      <c r="J78" s="0" t="str">
        <f aca="false">IF(AND(H78&lt;&gt;"",ISNA(VLOOKUP(H78,$B$4:$C$79,1,0))),"NO Match","")</f>
        <v/>
      </c>
      <c r="K78" s="0" t="str">
        <f aca="false">IF(ISNUMBER(I78),VLOOKUP(H78,$B$4:$C$79,2,0),"")</f>
        <v/>
      </c>
      <c r="L78" s="0" t="str">
        <f aca="false">IF(ISNUMBER(I78),I78-K78,"")</f>
        <v/>
      </c>
    </row>
    <row r="79" customFormat="false" ht="12.8" hidden="false" customHeight="false" outlineLevel="0" collapsed="false">
      <c r="C79" s="0" t="s">
        <v>88</v>
      </c>
      <c r="D79" s="0" t="str">
        <f aca="false">IF(AND(B79&lt;&gt;"",ISNA(VLOOKUP(B79,$H$4:$H$78,1,0))),"NO Match","")</f>
        <v/>
      </c>
      <c r="E79" s="2" t="str">
        <f aca="false">IF(ISNUMBER(C79),VLOOKUP(B79,$H$4:$I$78,2,0),"")</f>
        <v/>
      </c>
      <c r="F79" s="2" t="str">
        <f aca="false">IF(ISNUMBER(C79),C79-E79,"")</f>
        <v/>
      </c>
      <c r="I79" s="0" t="s">
        <v>88</v>
      </c>
      <c r="J79" s="0" t="str">
        <f aca="false">IF(AND(H79&lt;&gt;"",ISNA(VLOOKUP(H79,$B$4:$C$79,1,0))),"NO Match","")</f>
        <v/>
      </c>
      <c r="K79" s="0" t="str">
        <f aca="false">IF(ISNUMBER(I79),VLOOKUP(H79,$B$4:$C$79,2,0),"")</f>
        <v/>
      </c>
      <c r="L79" s="0" t="str">
        <f aca="false">IF(ISNUMBER(I79),I79-K79,"")</f>
        <v/>
      </c>
    </row>
    <row r="80" customFormat="false" ht="12.8" hidden="false" customHeight="false" outlineLevel="0" collapsed="false">
      <c r="C80" s="0" t="s">
        <v>88</v>
      </c>
      <c r="I80" s="0" t="s">
        <v>88</v>
      </c>
    </row>
    <row r="81" customFormat="false" ht="12.8" hidden="false" customHeight="false" outlineLevel="0" collapsed="false">
      <c r="C81" s="0" t="s">
        <v>88</v>
      </c>
      <c r="D81" s="0" t="str">
        <f aca="false">IF(ISNA(VLOOKUP(B85,$H$81:$I$134,1,0)),"NO Match","")</f>
        <v/>
      </c>
      <c r="I81" s="0" t="s">
        <v>88</v>
      </c>
    </row>
    <row r="82" customFormat="false" ht="12.8" hidden="false" customHeight="false" outlineLevel="0" collapsed="false">
      <c r="C82" s="0" t="s">
        <v>88</v>
      </c>
      <c r="D82" s="0" t="str">
        <f aca="false">IF(AND(B82&lt;&gt;"",ISNA(VLOOKUP(B82,$H$82:$H$139,1,0))),"NO Match","")</f>
        <v/>
      </c>
      <c r="E82" s="0" t="str">
        <f aca="false">IF(ISNUMBER(C82),VLOOKUP(B82,$H$82:$I$139,2,0),"")</f>
        <v/>
      </c>
      <c r="F82" s="0" t="str">
        <f aca="false">IF(ISNUMBER(C82),C82-E82,"")</f>
        <v/>
      </c>
      <c r="I82" s="0" t="s">
        <v>88</v>
      </c>
      <c r="J82" s="0" t="str">
        <f aca="false">IF(AND(H82&lt;&gt;"",ISNA(VLOOKUP(H82,$B$82:$C$140,1,0))),"NO Match","")</f>
        <v/>
      </c>
      <c r="K82" s="0" t="str">
        <f aca="false">IF(ISNUMBER(I82),VLOOKUP(H82,$B$82:$C$140,2,0),"")</f>
        <v/>
      </c>
      <c r="L82" s="0" t="str">
        <f aca="false">IF(ISNUMBER(I82),I82-K82,"")</f>
        <v/>
      </c>
    </row>
    <row r="83" customFormat="false" ht="12.8" hidden="false" customHeight="false" outlineLevel="0" collapsed="false">
      <c r="B83" s="0" t="s">
        <v>89</v>
      </c>
      <c r="C83" s="0" t="s">
        <v>6</v>
      </c>
      <c r="D83" s="0" t="str">
        <f aca="false">IF(AND(B83&lt;&gt;"",ISNA(VLOOKUP(B83,$H$82:$H$139,1,0))),"NO Match","")</f>
        <v/>
      </c>
      <c r="E83" s="0" t="str">
        <f aca="false">IF(ISNUMBER(C83),VLOOKUP(B83,$H$82:$I$139,2,0),"")</f>
        <v/>
      </c>
      <c r="F83" s="0" t="str">
        <f aca="false">IF(ISNUMBER(C83),C83-E83,"")</f>
        <v/>
      </c>
      <c r="H83" s="0" t="s">
        <v>89</v>
      </c>
      <c r="I83" s="0" t="s">
        <v>6</v>
      </c>
      <c r="J83" s="0" t="str">
        <f aca="false">IF(AND(H83&lt;&gt;"",ISNA(VLOOKUP(H83,$B$82:$C$140,1,0))),"NO Match","")</f>
        <v/>
      </c>
      <c r="K83" s="0" t="str">
        <f aca="false">IF(ISNUMBER(I83),VLOOKUP(H83,$B$82:$C$140,2,0),"")</f>
        <v/>
      </c>
      <c r="L83" s="0" t="str">
        <f aca="false">IF(ISNUMBER(I83),I83-K83,"")</f>
        <v/>
      </c>
    </row>
    <row r="84" customFormat="false" ht="12.8" hidden="false" customHeight="false" outlineLevel="0" collapsed="false">
      <c r="B84" s="0" t="s">
        <v>90</v>
      </c>
      <c r="C84" s="0" t="n">
        <v>1</v>
      </c>
      <c r="D84" s="0" t="str">
        <f aca="false">IF(AND(B84&lt;&gt;"",ISNA(VLOOKUP(B84,$H$84:$H$148,1,0))),"NO Match","")</f>
        <v/>
      </c>
      <c r="E84" s="0" t="n">
        <f aca="false">IF(ISNUMBER(C84),VLOOKUP(B84,$H$84:$I$148,2,0),"")</f>
        <v>1</v>
      </c>
      <c r="F84" s="0" t="n">
        <f aca="false">IF(ISNUMBER(C84),C84-E84,"")</f>
        <v>0</v>
      </c>
      <c r="H84" s="0" t="s">
        <v>90</v>
      </c>
      <c r="I84" s="0" t="n">
        <v>1</v>
      </c>
      <c r="J84" s="0" t="str">
        <f aca="false">IF(AND(H84&lt;&gt;"",ISNA(VLOOKUP(H84,$B$84:$C$149,1,0))),"NO Match","")</f>
        <v/>
      </c>
      <c r="K84" s="0" t="n">
        <f aca="false">IF(ISNUMBER(I84),VLOOKUP(H84,$B$84:$C$149,2,0),"")</f>
        <v>1</v>
      </c>
      <c r="L84" s="0" t="n">
        <f aca="false">IF(ISNUMBER(I84),I84-K84,"")</f>
        <v>0</v>
      </c>
    </row>
    <row r="85" customFormat="false" ht="12.8" hidden="false" customHeight="false" outlineLevel="0" collapsed="false">
      <c r="B85" s="0" t="s">
        <v>91</v>
      </c>
      <c r="C85" s="0" t="n">
        <v>6</v>
      </c>
      <c r="D85" s="0" t="str">
        <f aca="false">IF(AND(B85&lt;&gt;"",ISNA(VLOOKUP(B85,$H$84:$H$148,1,0))),"NO Match","")</f>
        <v/>
      </c>
      <c r="E85" s="0" t="n">
        <f aca="false">IF(ISNUMBER(C85),VLOOKUP(B85,$H$84:$I$148,2,0),"")</f>
        <v>5</v>
      </c>
      <c r="F85" s="0" t="n">
        <f aca="false">IF(ISNUMBER(C85),C85-E85,"")</f>
        <v>1</v>
      </c>
      <c r="H85" s="0" t="s">
        <v>92</v>
      </c>
      <c r="I85" s="0" t="n">
        <v>2</v>
      </c>
      <c r="J85" s="0" t="str">
        <f aca="false">IF(AND(H85&lt;&gt;"",ISNA(VLOOKUP(H85,$B$84:$C$149,1,0))),"NO Match","")</f>
        <v>NO Match</v>
      </c>
      <c r="K85" s="0" t="e">
        <f aca="false">IF(ISNUMBER(I85),VLOOKUP(H85,$B$84:$C$149,2,0),"")</f>
        <v>#N/A</v>
      </c>
      <c r="L85" s="0" t="e">
        <f aca="false">IF(ISNUMBER(I85),I85-K85,"")</f>
        <v>#N/A</v>
      </c>
    </row>
    <row r="86" customFormat="false" ht="12.8" hidden="false" customHeight="false" outlineLevel="0" collapsed="false">
      <c r="B86" s="0" t="s">
        <v>93</v>
      </c>
      <c r="C86" s="0" t="n">
        <v>9</v>
      </c>
      <c r="D86" s="0" t="str">
        <f aca="false">IF(AND(B86&lt;&gt;"",ISNA(VLOOKUP(B86,$H$84:$H$148,1,0))),"NO Match","")</f>
        <v/>
      </c>
      <c r="E86" s="0" t="n">
        <f aca="false">IF(ISNUMBER(C86),VLOOKUP(B86,$H$84:$I$148,2,0),"")</f>
        <v>11</v>
      </c>
      <c r="F86" s="0" t="n">
        <f aca="false">IF(ISNUMBER(C86),C86-E86,"")</f>
        <v>-2</v>
      </c>
      <c r="H86" s="0" t="s">
        <v>91</v>
      </c>
      <c r="I86" s="0" t="n">
        <v>5</v>
      </c>
      <c r="J86" s="0" t="str">
        <f aca="false">IF(AND(H86&lt;&gt;"",ISNA(VLOOKUP(H86,$B$84:$C$149,1,0))),"NO Match","")</f>
        <v/>
      </c>
      <c r="K86" s="0" t="n">
        <f aca="false">IF(ISNUMBER(I86),VLOOKUP(H86,$B$84:$C$149,2,0),"")</f>
        <v>6</v>
      </c>
      <c r="L86" s="0" t="n">
        <f aca="false">IF(ISNUMBER(I86),I86-K86,"")</f>
        <v>-1</v>
      </c>
    </row>
    <row r="87" customFormat="false" ht="12.8" hidden="false" customHeight="false" outlineLevel="0" collapsed="false">
      <c r="B87" s="0" t="s">
        <v>94</v>
      </c>
      <c r="C87" s="0" t="n">
        <v>3</v>
      </c>
      <c r="D87" s="0" t="str">
        <f aca="false">IF(AND(B87&lt;&gt;"",ISNA(VLOOKUP(B87,$H$84:$H$148,1,0))),"NO Match","")</f>
        <v/>
      </c>
      <c r="E87" s="0" t="n">
        <f aca="false">IF(ISNUMBER(C87),VLOOKUP(B87,$H$84:$I$148,2,0),"")</f>
        <v>3</v>
      </c>
      <c r="F87" s="0" t="n">
        <f aca="false">IF(ISNUMBER(C87),C87-E87,"")</f>
        <v>0</v>
      </c>
      <c r="H87" s="0" t="s">
        <v>93</v>
      </c>
      <c r="I87" s="0" t="n">
        <v>11</v>
      </c>
      <c r="J87" s="0" t="str">
        <f aca="false">IF(AND(H87&lt;&gt;"",ISNA(VLOOKUP(H87,$B$84:$C$149,1,0))),"NO Match","")</f>
        <v/>
      </c>
      <c r="K87" s="0" t="n">
        <f aca="false">IF(ISNUMBER(I87),VLOOKUP(H87,$B$84:$C$149,2,0),"")</f>
        <v>9</v>
      </c>
      <c r="L87" s="0" t="n">
        <f aca="false">IF(ISNUMBER(I87),I87-K87,"")</f>
        <v>2</v>
      </c>
    </row>
    <row r="88" customFormat="false" ht="12.8" hidden="false" customHeight="false" outlineLevel="0" collapsed="false">
      <c r="A88" s="0" t="s">
        <v>32</v>
      </c>
      <c r="B88" s="0" t="s">
        <v>95</v>
      </c>
      <c r="C88" s="0" t="n">
        <v>4</v>
      </c>
      <c r="D88" s="0" t="str">
        <f aca="false">IF(AND(B88&lt;&gt;"",ISNA(VLOOKUP(B88,$H$84:$H$148,1,0))),"NO Match","")</f>
        <v>NO Match</v>
      </c>
      <c r="E88" s="0" t="e">
        <f aca="false">IF(ISNUMBER(C88),VLOOKUP(B88,$H$84:$I$148,2,0),"")</f>
        <v>#N/A</v>
      </c>
      <c r="F88" s="0" t="e">
        <f aca="false">IF(ISNUMBER(C88),C88-E88,"")</f>
        <v>#N/A</v>
      </c>
      <c r="H88" s="0" t="s">
        <v>94</v>
      </c>
      <c r="I88" s="0" t="n">
        <v>3</v>
      </c>
      <c r="J88" s="0" t="str">
        <f aca="false">IF(AND(H88&lt;&gt;"",ISNA(VLOOKUP(H88,$B$84:$C$149,1,0))),"NO Match","")</f>
        <v/>
      </c>
      <c r="K88" s="0" t="n">
        <f aca="false">IF(ISNUMBER(I88),VLOOKUP(H88,$B$84:$C$149,2,0),"")</f>
        <v>3</v>
      </c>
      <c r="L88" s="0" t="n">
        <f aca="false">IF(ISNUMBER(I88),I88-K88,"")</f>
        <v>0</v>
      </c>
    </row>
    <row r="89" customFormat="false" ht="12.8" hidden="false" customHeight="false" outlineLevel="0" collapsed="false">
      <c r="B89" s="0" t="s">
        <v>96</v>
      </c>
      <c r="C89" s="0" t="n">
        <v>4</v>
      </c>
      <c r="D89" s="0" t="str">
        <f aca="false">IF(AND(B89&lt;&gt;"",ISNA(VLOOKUP(B89,$H$84:$H$148,1,0))),"NO Match","")</f>
        <v/>
      </c>
      <c r="E89" s="0" t="n">
        <f aca="false">IF(ISNUMBER(C89),VLOOKUP(B89,$H$84:$I$148,2,0),"")</f>
        <v>4</v>
      </c>
      <c r="F89" s="0" t="n">
        <f aca="false">IF(ISNUMBER(C89),C89-E89,"")</f>
        <v>0</v>
      </c>
      <c r="H89" s="0" t="s">
        <v>97</v>
      </c>
      <c r="I89" s="0" t="n">
        <v>3</v>
      </c>
      <c r="J89" s="0" t="str">
        <f aca="false">IF(AND(H89&lt;&gt;"",ISNA(VLOOKUP(H89,$B$84:$C$149,1,0))),"NO Match","")</f>
        <v>NO Match</v>
      </c>
      <c r="K89" s="0" t="e">
        <f aca="false">IF(ISNUMBER(I89),VLOOKUP(H89,$B$84:$C$149,2,0),"")</f>
        <v>#N/A</v>
      </c>
      <c r="L89" s="0" t="e">
        <f aca="false">IF(ISNUMBER(I89),I89-K89,"")</f>
        <v>#N/A</v>
      </c>
    </row>
    <row r="90" customFormat="false" ht="12.8" hidden="false" customHeight="false" outlineLevel="0" collapsed="false">
      <c r="B90" s="0" t="s">
        <v>98</v>
      </c>
      <c r="C90" s="0" t="n">
        <v>5</v>
      </c>
      <c r="D90" s="0" t="str">
        <f aca="false">IF(AND(B90&lt;&gt;"",ISNA(VLOOKUP(B90,$H$84:$H$148,1,0))),"NO Match","")</f>
        <v/>
      </c>
      <c r="E90" s="0" t="n">
        <f aca="false">IF(ISNUMBER(C90),VLOOKUP(B90,$H$84:$I$148,2,0),"")</f>
        <v>4</v>
      </c>
      <c r="F90" s="0" t="n">
        <f aca="false">IF(ISNUMBER(C90),C90-E90,"")</f>
        <v>1</v>
      </c>
      <c r="H90" s="0" t="s">
        <v>96</v>
      </c>
      <c r="I90" s="0" t="n">
        <v>4</v>
      </c>
      <c r="J90" s="0" t="str">
        <f aca="false">IF(AND(H90&lt;&gt;"",ISNA(VLOOKUP(H90,$B$84:$C$149,1,0))),"NO Match","")</f>
        <v/>
      </c>
      <c r="K90" s="0" t="n">
        <f aca="false">IF(ISNUMBER(I90),VLOOKUP(H90,$B$84:$C$149,2,0),"")</f>
        <v>4</v>
      </c>
      <c r="L90" s="0" t="n">
        <f aca="false">IF(ISNUMBER(I90),I90-K90,"")</f>
        <v>0</v>
      </c>
    </row>
    <row r="91" customFormat="false" ht="12.8" hidden="false" customHeight="false" outlineLevel="0" collapsed="false">
      <c r="B91" s="0" t="s">
        <v>99</v>
      </c>
      <c r="C91" s="0" t="n">
        <v>10</v>
      </c>
      <c r="D91" s="0" t="str">
        <f aca="false">IF(AND(B91&lt;&gt;"",ISNA(VLOOKUP(B91,$H$84:$H$148,1,0))),"NO Match","")</f>
        <v/>
      </c>
      <c r="E91" s="0" t="n">
        <f aca="false">IF(ISNUMBER(C91),VLOOKUP(B91,$H$84:$I$148,2,0),"")</f>
        <v>9</v>
      </c>
      <c r="F91" s="0" t="n">
        <f aca="false">IF(ISNUMBER(C91),C91-E91,"")</f>
        <v>1</v>
      </c>
      <c r="G91" s="0" t="s">
        <v>32</v>
      </c>
      <c r="H91" s="0" t="s">
        <v>98</v>
      </c>
      <c r="I91" s="0" t="n">
        <v>4</v>
      </c>
      <c r="J91" s="0" t="str">
        <f aca="false">IF(AND(H91&lt;&gt;"",ISNA(VLOOKUP(H91,$B$84:$C$149,1,0))),"NO Match","")</f>
        <v/>
      </c>
      <c r="K91" s="0" t="n">
        <f aca="false">IF(ISNUMBER(I91),VLOOKUP(H91,$B$84:$C$149,2,0),"")</f>
        <v>5</v>
      </c>
      <c r="L91" s="0" t="n">
        <f aca="false">IF(ISNUMBER(I91),I91-K91,"")</f>
        <v>-1</v>
      </c>
    </row>
    <row r="92" customFormat="false" ht="12.8" hidden="false" customHeight="false" outlineLevel="0" collapsed="false">
      <c r="B92" s="0" t="s">
        <v>100</v>
      </c>
      <c r="C92" s="0" t="n">
        <v>1</v>
      </c>
      <c r="D92" s="0" t="str">
        <f aca="false">IF(AND(B92&lt;&gt;"",ISNA(VLOOKUP(B92,$H$84:$H$148,1,0))),"NO Match","")</f>
        <v/>
      </c>
      <c r="E92" s="0" t="n">
        <f aca="false">IF(ISNUMBER(C92),VLOOKUP(B92,$H$84:$I$148,2,0),"")</f>
        <v>2</v>
      </c>
      <c r="F92" s="0" t="n">
        <f aca="false">IF(ISNUMBER(C92),C92-E92,"")</f>
        <v>-1</v>
      </c>
      <c r="H92" s="0" t="s">
        <v>99</v>
      </c>
      <c r="I92" s="0" t="n">
        <v>9</v>
      </c>
      <c r="J92" s="0" t="str">
        <f aca="false">IF(AND(H92&lt;&gt;"",ISNA(VLOOKUP(H92,$B$84:$C$149,1,0))),"NO Match","")</f>
        <v/>
      </c>
      <c r="K92" s="0" t="n">
        <f aca="false">IF(ISNUMBER(I92),VLOOKUP(H92,$B$84:$C$149,2,0),"")</f>
        <v>10</v>
      </c>
      <c r="L92" s="0" t="n">
        <f aca="false">IF(ISNUMBER(I92),I92-K92,"")</f>
        <v>-1</v>
      </c>
    </row>
    <row r="93" customFormat="false" ht="12.8" hidden="false" customHeight="false" outlineLevel="0" collapsed="false">
      <c r="B93" s="0" t="s">
        <v>101</v>
      </c>
      <c r="C93" s="0" t="n">
        <v>1</v>
      </c>
      <c r="D93" s="0" t="str">
        <f aca="false">IF(AND(B93&lt;&gt;"",ISNA(VLOOKUP(B93,$H$84:$H$148,1,0))),"NO Match","")</f>
        <v/>
      </c>
      <c r="E93" s="0" t="n">
        <f aca="false">IF(ISNUMBER(C93),VLOOKUP(B93,$H$84:$I$148,2,0),"")</f>
        <v>1</v>
      </c>
      <c r="F93" s="0" t="n">
        <f aca="false">IF(ISNUMBER(C93),C93-E93,"")</f>
        <v>0</v>
      </c>
      <c r="H93" s="0" t="s">
        <v>100</v>
      </c>
      <c r="I93" s="0" t="n">
        <v>2</v>
      </c>
      <c r="J93" s="0" t="str">
        <f aca="false">IF(AND(H93&lt;&gt;"",ISNA(VLOOKUP(H93,$B$84:$C$149,1,0))),"NO Match","")</f>
        <v/>
      </c>
      <c r="K93" s="0" t="n">
        <f aca="false">IF(ISNUMBER(I93),VLOOKUP(H93,$B$84:$C$149,2,0),"")</f>
        <v>1</v>
      </c>
      <c r="L93" s="0" t="n">
        <f aca="false">IF(ISNUMBER(I93),I93-K93,"")</f>
        <v>1</v>
      </c>
    </row>
    <row r="94" customFormat="false" ht="12.8" hidden="false" customHeight="false" outlineLevel="0" collapsed="false">
      <c r="B94" s="0" t="s">
        <v>102</v>
      </c>
      <c r="C94" s="0" t="n">
        <v>7</v>
      </c>
      <c r="D94" s="0" t="str">
        <f aca="false">IF(AND(B94&lt;&gt;"",ISNA(VLOOKUP(B94,$H$84:$H$148,1,0))),"NO Match","")</f>
        <v/>
      </c>
      <c r="E94" s="0" t="n">
        <f aca="false">IF(ISNUMBER(C94),VLOOKUP(B94,$H$84:$I$148,2,0),"")</f>
        <v>6</v>
      </c>
      <c r="F94" s="0" t="n">
        <f aca="false">IF(ISNUMBER(C94),C94-E94,"")</f>
        <v>1</v>
      </c>
      <c r="H94" s="0" t="s">
        <v>101</v>
      </c>
      <c r="I94" s="0" t="n">
        <v>1</v>
      </c>
      <c r="J94" s="0" t="str">
        <f aca="false">IF(AND(H94&lt;&gt;"",ISNA(VLOOKUP(H94,$B$84:$C$149,1,0))),"NO Match","")</f>
        <v/>
      </c>
      <c r="K94" s="0" t="n">
        <f aca="false">IF(ISNUMBER(I94),VLOOKUP(H94,$B$84:$C$149,2,0),"")</f>
        <v>1</v>
      </c>
      <c r="L94" s="0" t="n">
        <f aca="false">IF(ISNUMBER(I94),I94-K94,"")</f>
        <v>0</v>
      </c>
    </row>
    <row r="95" customFormat="false" ht="12.8" hidden="false" customHeight="false" outlineLevel="0" collapsed="false">
      <c r="B95" s="0" t="s">
        <v>103</v>
      </c>
      <c r="C95" s="0" t="n">
        <v>1</v>
      </c>
      <c r="D95" s="0" t="str">
        <f aca="false">IF(AND(B95&lt;&gt;"",ISNA(VLOOKUP(B95,$H$84:$H$148,1,0))),"NO Match","")</f>
        <v/>
      </c>
      <c r="E95" s="0" t="n">
        <f aca="false">IF(ISNUMBER(C95),VLOOKUP(B95,$H$84:$I$148,2,0),"")</f>
        <v>1</v>
      </c>
      <c r="F95" s="0" t="n">
        <f aca="false">IF(ISNUMBER(C95),C95-E95,"")</f>
        <v>0</v>
      </c>
      <c r="H95" s="0" t="s">
        <v>102</v>
      </c>
      <c r="I95" s="0" t="n">
        <v>6</v>
      </c>
      <c r="J95" s="0" t="str">
        <f aca="false">IF(AND(H95&lt;&gt;"",ISNA(VLOOKUP(H95,$B$84:$C$149,1,0))),"NO Match","")</f>
        <v/>
      </c>
      <c r="K95" s="0" t="n">
        <f aca="false">IF(ISNUMBER(I95),VLOOKUP(H95,$B$84:$C$149,2,0),"")</f>
        <v>7</v>
      </c>
      <c r="L95" s="0" t="n">
        <f aca="false">IF(ISNUMBER(I95),I95-K95,"")</f>
        <v>-1</v>
      </c>
    </row>
    <row r="96" customFormat="false" ht="12.8" hidden="false" customHeight="false" outlineLevel="0" collapsed="false">
      <c r="B96" s="0" t="s">
        <v>104</v>
      </c>
      <c r="C96" s="0" t="n">
        <v>4</v>
      </c>
      <c r="D96" s="0" t="str">
        <f aca="false">IF(AND(B96&lt;&gt;"",ISNA(VLOOKUP(B96,$H$84:$H$148,1,0))),"NO Match","")</f>
        <v/>
      </c>
      <c r="E96" s="0" t="n">
        <f aca="false">IF(ISNUMBER(C96),VLOOKUP(B96,$H$84:$I$148,2,0),"")</f>
        <v>4</v>
      </c>
      <c r="F96" s="0" t="n">
        <f aca="false">IF(ISNUMBER(C96),C96-E96,"")</f>
        <v>0</v>
      </c>
      <c r="H96" s="0" t="s">
        <v>103</v>
      </c>
      <c r="I96" s="0" t="n">
        <v>1</v>
      </c>
      <c r="J96" s="0" t="str">
        <f aca="false">IF(AND(H96&lt;&gt;"",ISNA(VLOOKUP(H96,$B$84:$C$149,1,0))),"NO Match","")</f>
        <v/>
      </c>
      <c r="K96" s="0" t="n">
        <f aca="false">IF(ISNUMBER(I96),VLOOKUP(H96,$B$84:$C$149,2,0),"")</f>
        <v>1</v>
      </c>
      <c r="L96" s="0" t="n">
        <f aca="false">IF(ISNUMBER(I96),I96-K96,"")</f>
        <v>0</v>
      </c>
    </row>
    <row r="97" customFormat="false" ht="12.8" hidden="false" customHeight="false" outlineLevel="0" collapsed="false">
      <c r="B97" s="0" t="s">
        <v>105</v>
      </c>
      <c r="C97" s="0" t="n">
        <v>10</v>
      </c>
      <c r="D97" s="0" t="str">
        <f aca="false">IF(AND(B97&lt;&gt;"",ISNA(VLOOKUP(B97,$H$84:$H$148,1,0))),"NO Match","")</f>
        <v/>
      </c>
      <c r="E97" s="0" t="n">
        <f aca="false">IF(ISNUMBER(C97),VLOOKUP(B97,$H$84:$I$148,2,0),"")</f>
        <v>8</v>
      </c>
      <c r="F97" s="0" t="n">
        <f aca="false">IF(ISNUMBER(C97),C97-E97,"")</f>
        <v>2</v>
      </c>
      <c r="H97" s="0" t="s">
        <v>104</v>
      </c>
      <c r="I97" s="0" t="n">
        <v>4</v>
      </c>
      <c r="J97" s="0" t="str">
        <f aca="false">IF(AND(H97&lt;&gt;"",ISNA(VLOOKUP(H97,$B$84:$C$149,1,0))),"NO Match","")</f>
        <v/>
      </c>
      <c r="K97" s="0" t="n">
        <f aca="false">IF(ISNUMBER(I97),VLOOKUP(H97,$B$84:$C$149,2,0),"")</f>
        <v>4</v>
      </c>
      <c r="L97" s="0" t="n">
        <f aca="false">IF(ISNUMBER(I97),I97-K97,"")</f>
        <v>0</v>
      </c>
    </row>
    <row r="98" customFormat="false" ht="12.8" hidden="false" customHeight="false" outlineLevel="0" collapsed="false">
      <c r="B98" s="0" t="s">
        <v>106</v>
      </c>
      <c r="C98" s="0" t="n">
        <v>2</v>
      </c>
      <c r="D98" s="0" t="str">
        <f aca="false">IF(AND(B98&lt;&gt;"",ISNA(VLOOKUP(B98,$H$84:$H$148,1,0))),"NO Match","")</f>
        <v/>
      </c>
      <c r="E98" s="0" t="n">
        <f aca="false">IF(ISNUMBER(C98),VLOOKUP(B98,$H$84:$I$148,2,0),"")</f>
        <v>2</v>
      </c>
      <c r="F98" s="0" t="n">
        <f aca="false">IF(ISNUMBER(C98),C98-E98,"")</f>
        <v>0</v>
      </c>
      <c r="H98" s="0" t="s">
        <v>105</v>
      </c>
      <c r="I98" s="0" t="n">
        <v>8</v>
      </c>
      <c r="J98" s="0" t="str">
        <f aca="false">IF(AND(H98&lt;&gt;"",ISNA(VLOOKUP(H98,$B$84:$C$149,1,0))),"NO Match","")</f>
        <v/>
      </c>
      <c r="K98" s="0" t="n">
        <f aca="false">IF(ISNUMBER(I98),VLOOKUP(H98,$B$84:$C$149,2,0),"")</f>
        <v>10</v>
      </c>
      <c r="L98" s="0" t="n">
        <f aca="false">IF(ISNUMBER(I98),I98-K98,"")</f>
        <v>-2</v>
      </c>
    </row>
    <row r="99" customFormat="false" ht="12.8" hidden="false" customHeight="false" outlineLevel="0" collapsed="false">
      <c r="B99" s="0" t="s">
        <v>107</v>
      </c>
      <c r="C99" s="0" t="n">
        <v>3</v>
      </c>
      <c r="D99" s="0" t="str">
        <f aca="false">IF(AND(B99&lt;&gt;"",ISNA(VLOOKUP(B99,$H$84:$H$148,1,0))),"NO Match","")</f>
        <v/>
      </c>
      <c r="E99" s="0" t="n">
        <f aca="false">IF(ISNUMBER(C99),VLOOKUP(B99,$H$84:$I$148,2,0),"")</f>
        <v>3</v>
      </c>
      <c r="F99" s="0" t="n">
        <f aca="false">IF(ISNUMBER(C99),C99-E99,"")</f>
        <v>0</v>
      </c>
      <c r="H99" s="0" t="s">
        <v>106</v>
      </c>
      <c r="I99" s="0" t="n">
        <v>2</v>
      </c>
      <c r="J99" s="0" t="str">
        <f aca="false">IF(AND(H99&lt;&gt;"",ISNA(VLOOKUP(H99,$B$84:$C$149,1,0))),"NO Match","")</f>
        <v/>
      </c>
      <c r="K99" s="0" t="n">
        <f aca="false">IF(ISNUMBER(I99),VLOOKUP(H99,$B$84:$C$149,2,0),"")</f>
        <v>2</v>
      </c>
      <c r="L99" s="0" t="n">
        <f aca="false">IF(ISNUMBER(I99),I99-K99,"")</f>
        <v>0</v>
      </c>
    </row>
    <row r="100" customFormat="false" ht="12.8" hidden="false" customHeight="false" outlineLevel="0" collapsed="false">
      <c r="B100" s="0" t="s">
        <v>108</v>
      </c>
      <c r="C100" s="0" t="n">
        <v>8</v>
      </c>
      <c r="D100" s="0" t="str">
        <f aca="false">IF(AND(B100&lt;&gt;"",ISNA(VLOOKUP(B100,$H$84:$H$148,1,0))),"NO Match","")</f>
        <v/>
      </c>
      <c r="E100" s="0" t="n">
        <f aca="false">IF(ISNUMBER(C100),VLOOKUP(B100,$H$84:$I$148,2,0),"")</f>
        <v>8</v>
      </c>
      <c r="F100" s="0" t="n">
        <f aca="false">IF(ISNUMBER(C100),C100-E100,"")</f>
        <v>0</v>
      </c>
      <c r="H100" s="0" t="s">
        <v>107</v>
      </c>
      <c r="I100" s="0" t="n">
        <v>3</v>
      </c>
      <c r="J100" s="0" t="str">
        <f aca="false">IF(AND(H100&lt;&gt;"",ISNA(VLOOKUP(H100,$B$84:$C$149,1,0))),"NO Match","")</f>
        <v/>
      </c>
      <c r="K100" s="0" t="n">
        <f aca="false">IF(ISNUMBER(I100),VLOOKUP(H100,$B$84:$C$149,2,0),"")</f>
        <v>3</v>
      </c>
      <c r="L100" s="0" t="n">
        <f aca="false">IF(ISNUMBER(I100),I100-K100,"")</f>
        <v>0</v>
      </c>
    </row>
    <row r="101" customFormat="false" ht="12.8" hidden="false" customHeight="false" outlineLevel="0" collapsed="false">
      <c r="B101" s="0" t="s">
        <v>109</v>
      </c>
      <c r="C101" s="0" t="n">
        <v>19</v>
      </c>
      <c r="D101" s="0" t="str">
        <f aca="false">IF(AND(B101&lt;&gt;"",ISNA(VLOOKUP(B101,$H$84:$H$148,1,0))),"NO Match","")</f>
        <v/>
      </c>
      <c r="E101" s="0" t="n">
        <f aca="false">IF(ISNUMBER(C101),VLOOKUP(B101,$H$84:$I$148,2,0),"")</f>
        <v>16</v>
      </c>
      <c r="F101" s="0" t="n">
        <f aca="false">IF(ISNUMBER(C101),C101-E101,"")</f>
        <v>3</v>
      </c>
      <c r="H101" s="0" t="s">
        <v>108</v>
      </c>
      <c r="I101" s="0" t="n">
        <v>8</v>
      </c>
      <c r="J101" s="0" t="str">
        <f aca="false">IF(AND(H101&lt;&gt;"",ISNA(VLOOKUP(H101,$B$84:$C$149,1,0))),"NO Match","")</f>
        <v/>
      </c>
      <c r="K101" s="0" t="n">
        <f aca="false">IF(ISNUMBER(I101),VLOOKUP(H101,$B$84:$C$149,2,0),"")</f>
        <v>8</v>
      </c>
      <c r="L101" s="0" t="n">
        <f aca="false">IF(ISNUMBER(I101),I101-K101,"")</f>
        <v>0</v>
      </c>
    </row>
    <row r="102" customFormat="false" ht="12.8" hidden="false" customHeight="false" outlineLevel="0" collapsed="false">
      <c r="B102" s="0" t="s">
        <v>110</v>
      </c>
      <c r="C102" s="0" t="n">
        <v>2</v>
      </c>
      <c r="D102" s="0" t="str">
        <f aca="false">IF(AND(B102&lt;&gt;"",ISNA(VLOOKUP(B102,$H$84:$H$148,1,0))),"NO Match","")</f>
        <v/>
      </c>
      <c r="E102" s="0" t="n">
        <f aca="false">IF(ISNUMBER(C102),VLOOKUP(B102,$H$84:$I$148,2,0),"")</f>
        <v>2</v>
      </c>
      <c r="F102" s="0" t="n">
        <f aca="false">IF(ISNUMBER(C102),C102-E102,"")</f>
        <v>0</v>
      </c>
      <c r="H102" s="0" t="s">
        <v>109</v>
      </c>
      <c r="I102" s="0" t="n">
        <v>16</v>
      </c>
      <c r="J102" s="0" t="str">
        <f aca="false">IF(AND(H102&lt;&gt;"",ISNA(VLOOKUP(H102,$B$84:$C$149,1,0))),"NO Match","")</f>
        <v/>
      </c>
      <c r="K102" s="0" t="n">
        <f aca="false">IF(ISNUMBER(I102),VLOOKUP(H102,$B$84:$C$149,2,0),"")</f>
        <v>19</v>
      </c>
      <c r="L102" s="0" t="n">
        <f aca="false">IF(ISNUMBER(I102),I102-K102,"")</f>
        <v>-3</v>
      </c>
    </row>
    <row r="103" customFormat="false" ht="12.8" hidden="false" customHeight="false" outlineLevel="0" collapsed="false">
      <c r="B103" s="0" t="s">
        <v>111</v>
      </c>
      <c r="C103" s="0" t="n">
        <v>3</v>
      </c>
      <c r="D103" s="0" t="str">
        <f aca="false">IF(AND(B103&lt;&gt;"",ISNA(VLOOKUP(B103,$H$84:$H$148,1,0))),"NO Match","")</f>
        <v/>
      </c>
      <c r="E103" s="0" t="n">
        <f aca="false">IF(ISNUMBER(C103),VLOOKUP(B103,$H$84:$I$148,2,0),"")</f>
        <v>3</v>
      </c>
      <c r="F103" s="0" t="n">
        <f aca="false">IF(ISNUMBER(C103),C103-E103,"")</f>
        <v>0</v>
      </c>
      <c r="H103" s="0" t="s">
        <v>110</v>
      </c>
      <c r="I103" s="0" t="n">
        <v>2</v>
      </c>
      <c r="J103" s="0" t="str">
        <f aca="false">IF(AND(H103&lt;&gt;"",ISNA(VLOOKUP(H103,$B$84:$C$149,1,0))),"NO Match","")</f>
        <v/>
      </c>
      <c r="K103" s="0" t="n">
        <f aca="false">IF(ISNUMBER(I103),VLOOKUP(H103,$B$84:$C$149,2,0),"")</f>
        <v>2</v>
      </c>
      <c r="L103" s="0" t="n">
        <f aca="false">IF(ISNUMBER(I103),I103-K103,"")</f>
        <v>0</v>
      </c>
    </row>
    <row r="104" customFormat="false" ht="12.8" hidden="false" customHeight="false" outlineLevel="0" collapsed="false">
      <c r="B104" s="0" t="s">
        <v>112</v>
      </c>
      <c r="C104" s="0" t="n">
        <v>9</v>
      </c>
      <c r="D104" s="0" t="str">
        <f aca="false">IF(AND(B104&lt;&gt;"",ISNA(VLOOKUP(B104,$H$84:$H$148,1,0))),"NO Match","")</f>
        <v/>
      </c>
      <c r="E104" s="0" t="n">
        <f aca="false">IF(ISNUMBER(C104),VLOOKUP(B104,$H$84:$I$148,2,0),"")</f>
        <v>9</v>
      </c>
      <c r="F104" s="0" t="n">
        <f aca="false">IF(ISNUMBER(C104),C104-E104,"")</f>
        <v>0</v>
      </c>
      <c r="H104" s="0" t="s">
        <v>111</v>
      </c>
      <c r="I104" s="0" t="n">
        <v>3</v>
      </c>
      <c r="J104" s="0" t="str">
        <f aca="false">IF(AND(H104&lt;&gt;"",ISNA(VLOOKUP(H104,$B$84:$C$149,1,0))),"NO Match","")</f>
        <v/>
      </c>
      <c r="K104" s="0" t="n">
        <f aca="false">IF(ISNUMBER(I104),VLOOKUP(H104,$B$84:$C$149,2,0),"")</f>
        <v>3</v>
      </c>
      <c r="L104" s="0" t="n">
        <f aca="false">IF(ISNUMBER(I104),I104-K104,"")</f>
        <v>0</v>
      </c>
    </row>
    <row r="105" customFormat="false" ht="12.8" hidden="false" customHeight="false" outlineLevel="0" collapsed="false">
      <c r="B105" s="0" t="s">
        <v>113</v>
      </c>
      <c r="C105" s="0" t="n">
        <v>10</v>
      </c>
      <c r="D105" s="0" t="str">
        <f aca="false">IF(AND(B105&lt;&gt;"",ISNA(VLOOKUP(B105,$H$84:$H$148,1,0))),"NO Match","")</f>
        <v/>
      </c>
      <c r="E105" s="0" t="n">
        <f aca="false">IF(ISNUMBER(C105),VLOOKUP(B105,$H$84:$I$148,2,0),"")</f>
        <v>19</v>
      </c>
      <c r="F105" s="0" t="n">
        <f aca="false">IF(ISNUMBER(C105),C105-E105,"")</f>
        <v>-9</v>
      </c>
      <c r="H105" s="0" t="s">
        <v>112</v>
      </c>
      <c r="I105" s="0" t="n">
        <v>9</v>
      </c>
      <c r="J105" s="0" t="str">
        <f aca="false">IF(AND(H105&lt;&gt;"",ISNA(VLOOKUP(H105,$B$84:$C$149,1,0))),"NO Match","")</f>
        <v/>
      </c>
      <c r="K105" s="0" t="n">
        <f aca="false">IF(ISNUMBER(I105),VLOOKUP(H105,$B$84:$C$149,2,0),"")</f>
        <v>9</v>
      </c>
      <c r="L105" s="0" t="n">
        <f aca="false">IF(ISNUMBER(I105),I105-K105,"")</f>
        <v>0</v>
      </c>
    </row>
    <row r="106" customFormat="false" ht="12.8" hidden="false" customHeight="false" outlineLevel="0" collapsed="false">
      <c r="B106" s="0" t="s">
        <v>114</v>
      </c>
      <c r="C106" s="0" t="n">
        <v>8</v>
      </c>
      <c r="D106" s="0" t="str">
        <f aca="false">IF(AND(B106&lt;&gt;"",ISNA(VLOOKUP(B106,$H$84:$H$148,1,0))),"NO Match","")</f>
        <v/>
      </c>
      <c r="E106" s="0" t="n">
        <f aca="false">IF(ISNUMBER(C106),VLOOKUP(B106,$H$84:$I$148,2,0),"")</f>
        <v>7</v>
      </c>
      <c r="F106" s="0" t="n">
        <f aca="false">IF(ISNUMBER(C106),C106-E106,"")</f>
        <v>1</v>
      </c>
      <c r="H106" s="0" t="s">
        <v>113</v>
      </c>
      <c r="I106" s="0" t="n">
        <v>19</v>
      </c>
      <c r="J106" s="0" t="str">
        <f aca="false">IF(AND(H106&lt;&gt;"",ISNA(VLOOKUP(H106,$B$84:$C$149,1,0))),"NO Match","")</f>
        <v/>
      </c>
      <c r="K106" s="0" t="n">
        <f aca="false">IF(ISNUMBER(I106),VLOOKUP(H106,$B$84:$C$149,2,0),"")</f>
        <v>10</v>
      </c>
      <c r="L106" s="0" t="n">
        <f aca="false">IF(ISNUMBER(I106),I106-K106,"")</f>
        <v>9</v>
      </c>
    </row>
    <row r="107" customFormat="false" ht="12.8" hidden="false" customHeight="false" outlineLevel="0" collapsed="false">
      <c r="B107" s="0" t="s">
        <v>115</v>
      </c>
      <c r="C107" s="0" t="n">
        <v>4</v>
      </c>
      <c r="D107" s="0" t="str">
        <f aca="false">IF(AND(B107&lt;&gt;"",ISNA(VLOOKUP(B107,$H$84:$H$148,1,0))),"NO Match","")</f>
        <v/>
      </c>
      <c r="E107" s="0" t="n">
        <f aca="false">IF(ISNUMBER(C107),VLOOKUP(B107,$H$84:$I$148,2,0),"")</f>
        <v>4</v>
      </c>
      <c r="F107" s="0" t="n">
        <f aca="false">IF(ISNUMBER(C107),C107-E107,"")</f>
        <v>0</v>
      </c>
      <c r="H107" s="0" t="s">
        <v>114</v>
      </c>
      <c r="I107" s="0" t="n">
        <v>7</v>
      </c>
      <c r="J107" s="0" t="str">
        <f aca="false">IF(AND(H107&lt;&gt;"",ISNA(VLOOKUP(H107,$B$84:$C$149,1,0))),"NO Match","")</f>
        <v/>
      </c>
      <c r="K107" s="0" t="n">
        <f aca="false">IF(ISNUMBER(I107),VLOOKUP(H107,$B$84:$C$149,2,0),"")</f>
        <v>8</v>
      </c>
      <c r="L107" s="0" t="n">
        <f aca="false">IF(ISNUMBER(I107),I107-K107,"")</f>
        <v>-1</v>
      </c>
    </row>
    <row r="108" customFormat="false" ht="12.8" hidden="false" customHeight="false" outlineLevel="0" collapsed="false">
      <c r="B108" s="0" t="s">
        <v>116</v>
      </c>
      <c r="C108" s="0" t="n">
        <v>4</v>
      </c>
      <c r="D108" s="0" t="str">
        <f aca="false">IF(AND(B108&lt;&gt;"",ISNA(VLOOKUP(B108,$H$84:$H$148,1,0))),"NO Match","")</f>
        <v/>
      </c>
      <c r="E108" s="0" t="n">
        <f aca="false">IF(ISNUMBER(C108),VLOOKUP(B108,$H$84:$I$148,2,0),"")</f>
        <v>4</v>
      </c>
      <c r="F108" s="0" t="n">
        <f aca="false">IF(ISNUMBER(C108),C108-E108,"")</f>
        <v>0</v>
      </c>
      <c r="H108" s="0" t="s">
        <v>115</v>
      </c>
      <c r="I108" s="0" t="n">
        <v>4</v>
      </c>
      <c r="J108" s="0" t="str">
        <f aca="false">IF(AND(H108&lt;&gt;"",ISNA(VLOOKUP(H108,$B$84:$C$149,1,0))),"NO Match","")</f>
        <v/>
      </c>
      <c r="K108" s="0" t="n">
        <f aca="false">IF(ISNUMBER(I108),VLOOKUP(H108,$B$84:$C$149,2,0),"")</f>
        <v>4</v>
      </c>
      <c r="L108" s="0" t="n">
        <f aca="false">IF(ISNUMBER(I108),I108-K108,"")</f>
        <v>0</v>
      </c>
    </row>
    <row r="109" customFormat="false" ht="12.8" hidden="false" customHeight="false" outlineLevel="0" collapsed="false">
      <c r="B109" s="0" t="s">
        <v>117</v>
      </c>
      <c r="C109" s="0" t="n">
        <v>3</v>
      </c>
      <c r="D109" s="0" t="str">
        <f aca="false">IF(AND(B109&lt;&gt;"",ISNA(VLOOKUP(B109,$H$84:$H$148,1,0))),"NO Match","")</f>
        <v/>
      </c>
      <c r="E109" s="0" t="n">
        <f aca="false">IF(ISNUMBER(C109),VLOOKUP(B109,$H$84:$I$148,2,0),"")</f>
        <v>3</v>
      </c>
      <c r="F109" s="0" t="n">
        <f aca="false">IF(ISNUMBER(C109),C109-E109,"")</f>
        <v>0</v>
      </c>
      <c r="H109" s="0" t="s">
        <v>116</v>
      </c>
      <c r="I109" s="0" t="n">
        <v>4</v>
      </c>
      <c r="J109" s="0" t="str">
        <f aca="false">IF(AND(H109&lt;&gt;"",ISNA(VLOOKUP(H109,$B$84:$C$149,1,0))),"NO Match","")</f>
        <v/>
      </c>
      <c r="K109" s="0" t="n">
        <f aca="false">IF(ISNUMBER(I109),VLOOKUP(H109,$B$84:$C$149,2,0),"")</f>
        <v>4</v>
      </c>
      <c r="L109" s="0" t="n">
        <f aca="false">IF(ISNUMBER(I109),I109-K109,"")</f>
        <v>0</v>
      </c>
    </row>
    <row r="110" customFormat="false" ht="12.8" hidden="false" customHeight="false" outlineLevel="0" collapsed="false">
      <c r="B110" s="0" t="s">
        <v>118</v>
      </c>
      <c r="C110" s="0" t="n">
        <v>6</v>
      </c>
      <c r="D110" s="0" t="str">
        <f aca="false">IF(AND(B110&lt;&gt;"",ISNA(VLOOKUP(B110,$H$84:$H$148,1,0))),"NO Match","")</f>
        <v/>
      </c>
      <c r="E110" s="0" t="n">
        <f aca="false">IF(ISNUMBER(C110),VLOOKUP(B110,$H$84:$I$148,2,0),"")</f>
        <v>6</v>
      </c>
      <c r="F110" s="0" t="n">
        <f aca="false">IF(ISNUMBER(C110),C110-E110,"")</f>
        <v>0</v>
      </c>
      <c r="H110" s="0" t="s">
        <v>117</v>
      </c>
      <c r="I110" s="0" t="n">
        <v>3</v>
      </c>
      <c r="J110" s="0" t="str">
        <f aca="false">IF(AND(H110&lt;&gt;"",ISNA(VLOOKUP(H110,$B$84:$C$149,1,0))),"NO Match","")</f>
        <v/>
      </c>
      <c r="K110" s="0" t="n">
        <f aca="false">IF(ISNUMBER(I110),VLOOKUP(H110,$B$84:$C$149,2,0),"")</f>
        <v>3</v>
      </c>
      <c r="L110" s="0" t="n">
        <f aca="false">IF(ISNUMBER(I110),I110-K110,"")</f>
        <v>0</v>
      </c>
    </row>
    <row r="111" customFormat="false" ht="12.8" hidden="false" customHeight="false" outlineLevel="0" collapsed="false">
      <c r="B111" s="0" t="s">
        <v>119</v>
      </c>
      <c r="C111" s="0" t="n">
        <v>2</v>
      </c>
      <c r="D111" s="0" t="str">
        <f aca="false">IF(AND(B111&lt;&gt;"",ISNA(VLOOKUP(B111,$H$84:$H$148,1,0))),"NO Match","")</f>
        <v/>
      </c>
      <c r="E111" s="0" t="n">
        <f aca="false">IF(ISNUMBER(C111),VLOOKUP(B111,$H$84:$I$148,2,0),"")</f>
        <v>2</v>
      </c>
      <c r="F111" s="0" t="n">
        <f aca="false">IF(ISNUMBER(C111),C111-E111,"")</f>
        <v>0</v>
      </c>
      <c r="H111" s="0" t="s">
        <v>118</v>
      </c>
      <c r="I111" s="0" t="n">
        <v>6</v>
      </c>
      <c r="J111" s="0" t="str">
        <f aca="false">IF(AND(H111&lt;&gt;"",ISNA(VLOOKUP(H111,$B$84:$C$149,1,0))),"NO Match","")</f>
        <v/>
      </c>
      <c r="K111" s="0" t="n">
        <f aca="false">IF(ISNUMBER(I111),VLOOKUP(H111,$B$84:$C$149,2,0),"")</f>
        <v>6</v>
      </c>
      <c r="L111" s="0" t="n">
        <f aca="false">IF(ISNUMBER(I111),I111-K111,"")</f>
        <v>0</v>
      </c>
    </row>
    <row r="112" customFormat="false" ht="12.8" hidden="false" customHeight="false" outlineLevel="0" collapsed="false">
      <c r="B112" s="0" t="s">
        <v>120</v>
      </c>
      <c r="C112" s="0" t="n">
        <v>10</v>
      </c>
      <c r="D112" s="0" t="str">
        <f aca="false">IF(AND(B112&lt;&gt;"",ISNA(VLOOKUP(B112,$H$84:$H$148,1,0))),"NO Match","")</f>
        <v/>
      </c>
      <c r="E112" s="0" t="n">
        <f aca="false">IF(ISNUMBER(C112),VLOOKUP(B112,$H$84:$I$148,2,0),"")</f>
        <v>9</v>
      </c>
      <c r="F112" s="0" t="n">
        <f aca="false">IF(ISNUMBER(C112),C112-E112,"")</f>
        <v>1</v>
      </c>
      <c r="H112" s="0" t="s">
        <v>119</v>
      </c>
      <c r="I112" s="0" t="n">
        <v>2</v>
      </c>
      <c r="J112" s="0" t="str">
        <f aca="false">IF(AND(H112&lt;&gt;"",ISNA(VLOOKUP(H112,$B$84:$C$149,1,0))),"NO Match","")</f>
        <v/>
      </c>
      <c r="K112" s="0" t="n">
        <f aca="false">IF(ISNUMBER(I112),VLOOKUP(H112,$B$84:$C$149,2,0),"")</f>
        <v>2</v>
      </c>
      <c r="L112" s="0" t="n">
        <f aca="false">IF(ISNUMBER(I112),I112-K112,"")</f>
        <v>0</v>
      </c>
    </row>
    <row r="113" customFormat="false" ht="12.8" hidden="false" customHeight="false" outlineLevel="0" collapsed="false">
      <c r="B113" s="0" t="s">
        <v>121</v>
      </c>
      <c r="C113" s="0" t="n">
        <v>2</v>
      </c>
      <c r="D113" s="0" t="str">
        <f aca="false">IF(AND(B113&lt;&gt;"",ISNA(VLOOKUP(B113,$H$84:$H$148,1,0))),"NO Match","")</f>
        <v>NO Match</v>
      </c>
      <c r="E113" s="0" t="e">
        <f aca="false">IF(ISNUMBER(C113),VLOOKUP(B113,$H$84:$I$148,2,0),"")</f>
        <v>#N/A</v>
      </c>
      <c r="F113" s="0" t="e">
        <f aca="false">IF(ISNUMBER(C113),C113-E113,"")</f>
        <v>#N/A</v>
      </c>
      <c r="H113" s="0" t="s">
        <v>120</v>
      </c>
      <c r="I113" s="0" t="n">
        <v>9</v>
      </c>
      <c r="J113" s="0" t="str">
        <f aca="false">IF(AND(H113&lt;&gt;"",ISNA(VLOOKUP(H113,$B$84:$C$149,1,0))),"NO Match","")</f>
        <v/>
      </c>
      <c r="K113" s="0" t="n">
        <f aca="false">IF(ISNUMBER(I113),VLOOKUP(H113,$B$84:$C$149,2,0),"")</f>
        <v>10</v>
      </c>
      <c r="L113" s="0" t="n">
        <f aca="false">IF(ISNUMBER(I113),I113-K113,"")</f>
        <v>-1</v>
      </c>
    </row>
    <row r="114" customFormat="false" ht="12.8" hidden="false" customHeight="false" outlineLevel="0" collapsed="false">
      <c r="B114" s="0" t="s">
        <v>122</v>
      </c>
      <c r="C114" s="0" t="n">
        <v>9</v>
      </c>
      <c r="D114" s="0" t="str">
        <f aca="false">IF(AND(B114&lt;&gt;"",ISNA(VLOOKUP(B114,$H$84:$H$148,1,0))),"NO Match","")</f>
        <v/>
      </c>
      <c r="E114" s="0" t="n">
        <f aca="false">IF(ISNUMBER(C114),VLOOKUP(B114,$H$84:$I$148,2,0),"")</f>
        <v>9</v>
      </c>
      <c r="F114" s="0" t="n">
        <f aca="false">IF(ISNUMBER(C114),C114-E114,"")</f>
        <v>0</v>
      </c>
      <c r="H114" s="0" t="s">
        <v>122</v>
      </c>
      <c r="I114" s="0" t="n">
        <v>9</v>
      </c>
      <c r="J114" s="0" t="str">
        <f aca="false">IF(AND(H114&lt;&gt;"",ISNA(VLOOKUP(H114,$B$84:$C$149,1,0))),"NO Match","")</f>
        <v/>
      </c>
      <c r="K114" s="0" t="n">
        <f aca="false">IF(ISNUMBER(I114),VLOOKUP(H114,$B$84:$C$149,2,0),"")</f>
        <v>9</v>
      </c>
      <c r="L114" s="0" t="n">
        <f aca="false">IF(ISNUMBER(I114),I114-K114,"")</f>
        <v>0</v>
      </c>
    </row>
    <row r="115" customFormat="false" ht="12.8" hidden="false" customHeight="false" outlineLevel="0" collapsed="false">
      <c r="B115" s="0" t="s">
        <v>123</v>
      </c>
      <c r="C115" s="0" t="n">
        <v>5</v>
      </c>
      <c r="D115" s="0" t="str">
        <f aca="false">IF(AND(B115&lt;&gt;"",ISNA(VLOOKUP(B115,$H$84:$H$148,1,0))),"NO Match","")</f>
        <v/>
      </c>
      <c r="E115" s="0" t="n">
        <f aca="false">IF(ISNUMBER(C115),VLOOKUP(B115,$H$84:$I$148,2,0),"")</f>
        <v>5</v>
      </c>
      <c r="F115" s="0" t="n">
        <f aca="false">IF(ISNUMBER(C115),C115-E115,"")</f>
        <v>0</v>
      </c>
      <c r="H115" s="0" t="s">
        <v>123</v>
      </c>
      <c r="I115" s="0" t="n">
        <v>5</v>
      </c>
      <c r="J115" s="0" t="str">
        <f aca="false">IF(AND(H115&lt;&gt;"",ISNA(VLOOKUP(H115,$B$84:$C$149,1,0))),"NO Match","")</f>
        <v/>
      </c>
      <c r="K115" s="0" t="n">
        <f aca="false">IF(ISNUMBER(I115),VLOOKUP(H115,$B$84:$C$149,2,0),"")</f>
        <v>5</v>
      </c>
      <c r="L115" s="0" t="n">
        <f aca="false">IF(ISNUMBER(I115),I115-K115,"")</f>
        <v>0</v>
      </c>
    </row>
    <row r="116" customFormat="false" ht="12.8" hidden="false" customHeight="false" outlineLevel="0" collapsed="false">
      <c r="B116" s="0" t="s">
        <v>124</v>
      </c>
      <c r="C116" s="0" t="n">
        <v>4</v>
      </c>
      <c r="D116" s="0" t="str">
        <f aca="false">IF(AND(B116&lt;&gt;"",ISNA(VLOOKUP(B116,$H$84:$H$148,1,0))),"NO Match","")</f>
        <v/>
      </c>
      <c r="E116" s="0" t="n">
        <f aca="false">IF(ISNUMBER(C116),VLOOKUP(B116,$H$84:$I$148,2,0),"")</f>
        <v>4</v>
      </c>
      <c r="F116" s="0" t="n">
        <f aca="false">IF(ISNUMBER(C116),C116-E116,"")</f>
        <v>0</v>
      </c>
      <c r="H116" s="0" t="s">
        <v>124</v>
      </c>
      <c r="I116" s="0" t="n">
        <v>4</v>
      </c>
      <c r="J116" s="0" t="str">
        <f aca="false">IF(AND(H116&lt;&gt;"",ISNA(VLOOKUP(H116,$B$84:$C$149,1,0))),"NO Match","")</f>
        <v/>
      </c>
      <c r="K116" s="0" t="n">
        <f aca="false">IF(ISNUMBER(I116),VLOOKUP(H116,$B$84:$C$149,2,0),"")</f>
        <v>4</v>
      </c>
      <c r="L116" s="0" t="n">
        <f aca="false">IF(ISNUMBER(I116),I116-K116,"")</f>
        <v>0</v>
      </c>
    </row>
    <row r="117" customFormat="false" ht="12.8" hidden="false" customHeight="false" outlineLevel="0" collapsed="false">
      <c r="B117" s="0" t="s">
        <v>125</v>
      </c>
      <c r="C117" s="0" t="n">
        <v>11</v>
      </c>
      <c r="D117" s="0" t="str">
        <f aca="false">IF(AND(B117&lt;&gt;"",ISNA(VLOOKUP(B117,$H$84:$H$148,1,0))),"NO Match","")</f>
        <v/>
      </c>
      <c r="E117" s="0" t="n">
        <f aca="false">IF(ISNUMBER(C117),VLOOKUP(B117,$H$84:$I$148,2,0),"")</f>
        <v>10</v>
      </c>
      <c r="F117" s="0" t="n">
        <f aca="false">IF(ISNUMBER(C117),C117-E117,"")</f>
        <v>1</v>
      </c>
      <c r="H117" s="0" t="s">
        <v>125</v>
      </c>
      <c r="I117" s="0" t="n">
        <v>10</v>
      </c>
      <c r="J117" s="0" t="str">
        <f aca="false">IF(AND(H117&lt;&gt;"",ISNA(VLOOKUP(H117,$B$84:$C$149,1,0))),"NO Match","")</f>
        <v/>
      </c>
      <c r="K117" s="0" t="n">
        <f aca="false">IF(ISNUMBER(I117),VLOOKUP(H117,$B$84:$C$149,2,0),"")</f>
        <v>11</v>
      </c>
      <c r="L117" s="0" t="n">
        <f aca="false">IF(ISNUMBER(I117),I117-K117,"")</f>
        <v>-1</v>
      </c>
    </row>
    <row r="118" customFormat="false" ht="12.8" hidden="false" customHeight="false" outlineLevel="0" collapsed="false">
      <c r="B118" s="0" t="s">
        <v>126</v>
      </c>
      <c r="C118" s="0" t="n">
        <v>1</v>
      </c>
      <c r="D118" s="0" t="str">
        <f aca="false">IF(AND(B118&lt;&gt;"",ISNA(VLOOKUP(B118,$H$84:$H$148,1,0))),"NO Match","")</f>
        <v>NO Match</v>
      </c>
      <c r="E118" s="0" t="e">
        <f aca="false">IF(ISNUMBER(C118),VLOOKUP(B118,$H$84:$I$148,2,0),"")</f>
        <v>#N/A</v>
      </c>
      <c r="F118" s="0" t="e">
        <f aca="false">IF(ISNUMBER(C118),C118-E118,"")</f>
        <v>#N/A</v>
      </c>
      <c r="H118" s="0" t="s">
        <v>127</v>
      </c>
      <c r="I118" s="0" t="n">
        <v>6</v>
      </c>
      <c r="J118" s="0" t="str">
        <f aca="false">IF(AND(H118&lt;&gt;"",ISNA(VLOOKUP(H118,$B$84:$C$149,1,0))),"NO Match","")</f>
        <v/>
      </c>
      <c r="K118" s="0" t="n">
        <f aca="false">IF(ISNUMBER(I118),VLOOKUP(H118,$B$84:$C$149,2,0),"")</f>
        <v>6</v>
      </c>
      <c r="L118" s="0" t="n">
        <f aca="false">IF(ISNUMBER(I118),I118-K118,"")</f>
        <v>0</v>
      </c>
    </row>
    <row r="119" customFormat="false" ht="12.8" hidden="false" customHeight="false" outlineLevel="0" collapsed="false">
      <c r="B119" s="0" t="s">
        <v>127</v>
      </c>
      <c r="C119" s="0" t="n">
        <v>6</v>
      </c>
      <c r="D119" s="0" t="str">
        <f aca="false">IF(AND(B119&lt;&gt;"",ISNA(VLOOKUP(B119,$H$84:$H$148,1,0))),"NO Match","")</f>
        <v/>
      </c>
      <c r="E119" s="0" t="n">
        <f aca="false">IF(ISNUMBER(C119),VLOOKUP(B119,$H$84:$I$148,2,0),"")</f>
        <v>6</v>
      </c>
      <c r="F119" s="0" t="n">
        <f aca="false">IF(ISNUMBER(C119),C119-E119,"")</f>
        <v>0</v>
      </c>
      <c r="H119" s="0" t="s">
        <v>128</v>
      </c>
      <c r="I119" s="0" t="n">
        <v>5</v>
      </c>
      <c r="J119" s="0" t="str">
        <f aca="false">IF(AND(H119&lt;&gt;"",ISNA(VLOOKUP(H119,$B$84:$C$149,1,0))),"NO Match","")</f>
        <v/>
      </c>
      <c r="K119" s="0" t="n">
        <f aca="false">IF(ISNUMBER(I119),VLOOKUP(H119,$B$84:$C$149,2,0),"")</f>
        <v>5</v>
      </c>
      <c r="L119" s="0" t="n">
        <f aca="false">IF(ISNUMBER(I119),I119-K119,"")</f>
        <v>0</v>
      </c>
    </row>
    <row r="120" customFormat="false" ht="12.8" hidden="false" customHeight="false" outlineLevel="0" collapsed="false">
      <c r="B120" s="0" t="s">
        <v>128</v>
      </c>
      <c r="C120" s="0" t="n">
        <v>5</v>
      </c>
      <c r="D120" s="0" t="str">
        <f aca="false">IF(AND(B120&lt;&gt;"",ISNA(VLOOKUP(B120,$H$84:$H$148,1,0))),"NO Match","")</f>
        <v/>
      </c>
      <c r="E120" s="0" t="n">
        <f aca="false">IF(ISNUMBER(C120),VLOOKUP(B120,$H$84:$I$148,2,0),"")</f>
        <v>5</v>
      </c>
      <c r="F120" s="0" t="n">
        <f aca="false">IF(ISNUMBER(C120),C120-E120,"")</f>
        <v>0</v>
      </c>
      <c r="H120" s="0" t="s">
        <v>129</v>
      </c>
      <c r="I120" s="0" t="n">
        <v>4</v>
      </c>
      <c r="J120" s="0" t="str">
        <f aca="false">IF(AND(H120&lt;&gt;"",ISNA(VLOOKUP(H120,$B$84:$C$149,1,0))),"NO Match","")</f>
        <v/>
      </c>
      <c r="K120" s="0" t="n">
        <f aca="false">IF(ISNUMBER(I120),VLOOKUP(H120,$B$84:$C$149,2,0),"")</f>
        <v>4</v>
      </c>
      <c r="L120" s="0" t="n">
        <f aca="false">IF(ISNUMBER(I120),I120-K120,"")</f>
        <v>0</v>
      </c>
    </row>
    <row r="121" customFormat="false" ht="12.8" hidden="false" customHeight="false" outlineLevel="0" collapsed="false">
      <c r="B121" s="0" t="s">
        <v>129</v>
      </c>
      <c r="C121" s="0" t="n">
        <v>4</v>
      </c>
      <c r="D121" s="0" t="str">
        <f aca="false">IF(AND(B121&lt;&gt;"",ISNA(VLOOKUP(B121,$H$84:$H$148,1,0))),"NO Match","")</f>
        <v/>
      </c>
      <c r="E121" s="0" t="n">
        <f aca="false">IF(ISNUMBER(C121),VLOOKUP(B121,$H$84:$I$148,2,0),"")</f>
        <v>4</v>
      </c>
      <c r="F121" s="0" t="n">
        <f aca="false">IF(ISNUMBER(C121),C121-E121,"")</f>
        <v>0</v>
      </c>
      <c r="H121" s="0" t="s">
        <v>130</v>
      </c>
      <c r="I121" s="0" t="n">
        <v>1</v>
      </c>
      <c r="J121" s="0" t="str">
        <f aca="false">IF(AND(H121&lt;&gt;"",ISNA(VLOOKUP(H121,$B$84:$C$149,1,0))),"NO Match","")</f>
        <v/>
      </c>
      <c r="K121" s="0" t="n">
        <f aca="false">IF(ISNUMBER(I121),VLOOKUP(H121,$B$84:$C$149,2,0),"")</f>
        <v>1</v>
      </c>
      <c r="L121" s="0" t="n">
        <f aca="false">IF(ISNUMBER(I121),I121-K121,"")</f>
        <v>0</v>
      </c>
    </row>
    <row r="122" customFormat="false" ht="12.8" hidden="false" customHeight="false" outlineLevel="0" collapsed="false">
      <c r="B122" s="0" t="s">
        <v>130</v>
      </c>
      <c r="C122" s="0" t="n">
        <v>1</v>
      </c>
      <c r="D122" s="0" t="str">
        <f aca="false">IF(AND(B122&lt;&gt;"",ISNA(VLOOKUP(B122,$H$84:$H$148,1,0))),"NO Match","")</f>
        <v/>
      </c>
      <c r="E122" s="0" t="n">
        <f aca="false">IF(ISNUMBER(C122),VLOOKUP(B122,$H$84:$I$148,2,0),"")</f>
        <v>1</v>
      </c>
      <c r="F122" s="0" t="n">
        <f aca="false">IF(ISNUMBER(C122),C122-E122,"")</f>
        <v>0</v>
      </c>
      <c r="H122" s="0" t="s">
        <v>131</v>
      </c>
      <c r="I122" s="0" t="n">
        <v>4</v>
      </c>
      <c r="J122" s="0" t="str">
        <f aca="false">IF(AND(H122&lt;&gt;"",ISNA(VLOOKUP(H122,$B$84:$C$149,1,0))),"NO Match","")</f>
        <v/>
      </c>
      <c r="K122" s="0" t="n">
        <f aca="false">IF(ISNUMBER(I122),VLOOKUP(H122,$B$84:$C$149,2,0),"")</f>
        <v>4</v>
      </c>
      <c r="L122" s="0" t="n">
        <f aca="false">IF(ISNUMBER(I122),I122-K122,"")</f>
        <v>0</v>
      </c>
    </row>
    <row r="123" customFormat="false" ht="12.8" hidden="false" customHeight="false" outlineLevel="0" collapsed="false">
      <c r="B123" s="0" t="s">
        <v>131</v>
      </c>
      <c r="C123" s="0" t="n">
        <v>4</v>
      </c>
      <c r="D123" s="0" t="str">
        <f aca="false">IF(AND(B123&lt;&gt;"",ISNA(VLOOKUP(B123,$H$84:$H$148,1,0))),"NO Match","")</f>
        <v/>
      </c>
      <c r="E123" s="0" t="n">
        <f aca="false">IF(ISNUMBER(C123),VLOOKUP(B123,$H$84:$I$148,2,0),"")</f>
        <v>4</v>
      </c>
      <c r="F123" s="0" t="n">
        <f aca="false">IF(ISNUMBER(C123),C123-E123,"")</f>
        <v>0</v>
      </c>
      <c r="H123" s="0" t="s">
        <v>132</v>
      </c>
      <c r="I123" s="0" t="n">
        <v>6</v>
      </c>
      <c r="J123" s="0" t="str">
        <f aca="false">IF(AND(H123&lt;&gt;"",ISNA(VLOOKUP(H123,$B$84:$C$149,1,0))),"NO Match","")</f>
        <v/>
      </c>
      <c r="K123" s="0" t="n">
        <f aca="false">IF(ISNUMBER(I123),VLOOKUP(H123,$B$84:$C$149,2,0),"")</f>
        <v>7</v>
      </c>
      <c r="L123" s="0" t="n">
        <f aca="false">IF(ISNUMBER(I123),I123-K123,"")</f>
        <v>-1</v>
      </c>
    </row>
    <row r="124" customFormat="false" ht="12.8" hidden="false" customHeight="false" outlineLevel="0" collapsed="false">
      <c r="B124" s="0" t="s">
        <v>132</v>
      </c>
      <c r="C124" s="0" t="n">
        <v>7</v>
      </c>
      <c r="D124" s="0" t="str">
        <f aca="false">IF(AND(B124&lt;&gt;"",ISNA(VLOOKUP(B124,$H$84:$H$148,1,0))),"NO Match","")</f>
        <v/>
      </c>
      <c r="E124" s="0" t="n">
        <f aca="false">IF(ISNUMBER(C124),VLOOKUP(B124,$H$84:$I$148,2,0),"")</f>
        <v>6</v>
      </c>
      <c r="F124" s="0" t="n">
        <f aca="false">IF(ISNUMBER(C124),C124-E124,"")</f>
        <v>1</v>
      </c>
      <c r="H124" s="0" t="s">
        <v>133</v>
      </c>
      <c r="I124" s="0" t="n">
        <v>3</v>
      </c>
      <c r="J124" s="0" t="str">
        <f aca="false">IF(AND(H124&lt;&gt;"",ISNA(VLOOKUP(H124,$B$84:$C$149,1,0))),"NO Match","")</f>
        <v/>
      </c>
      <c r="K124" s="0" t="n">
        <f aca="false">IF(ISNUMBER(I124),VLOOKUP(H124,$B$84:$C$149,2,0),"")</f>
        <v>3</v>
      </c>
      <c r="L124" s="0" t="n">
        <f aca="false">IF(ISNUMBER(I124),I124-K124,"")</f>
        <v>0</v>
      </c>
    </row>
    <row r="125" customFormat="false" ht="12.8" hidden="false" customHeight="false" outlineLevel="0" collapsed="false">
      <c r="B125" s="0" t="s">
        <v>133</v>
      </c>
      <c r="C125" s="0" t="n">
        <v>3</v>
      </c>
      <c r="D125" s="0" t="str">
        <f aca="false">IF(AND(B125&lt;&gt;"",ISNA(VLOOKUP(B125,$H$84:$H$148,1,0))),"NO Match","")</f>
        <v/>
      </c>
      <c r="E125" s="0" t="n">
        <f aca="false">IF(ISNUMBER(C125),VLOOKUP(B125,$H$84:$I$148,2,0),"")</f>
        <v>3</v>
      </c>
      <c r="F125" s="0" t="n">
        <f aca="false">IF(ISNUMBER(C125),C125-E125,"")</f>
        <v>0</v>
      </c>
      <c r="H125" s="0" t="s">
        <v>134</v>
      </c>
      <c r="I125" s="0" t="n">
        <v>1</v>
      </c>
      <c r="J125" s="0" t="str">
        <f aca="false">IF(AND(H125&lt;&gt;"",ISNA(VLOOKUP(H125,$B$84:$C$149,1,0))),"NO Match","")</f>
        <v>NO Match</v>
      </c>
      <c r="K125" s="0" t="e">
        <f aca="false">IF(ISNUMBER(I125),VLOOKUP(H125,$B$84:$C$149,2,0),"")</f>
        <v>#N/A</v>
      </c>
      <c r="L125" s="0" t="e">
        <f aca="false">IF(ISNUMBER(I125),I125-K125,"")</f>
        <v>#N/A</v>
      </c>
    </row>
    <row r="126" customFormat="false" ht="12.8" hidden="false" customHeight="false" outlineLevel="0" collapsed="false">
      <c r="B126" s="0" t="s">
        <v>135</v>
      </c>
      <c r="C126" s="0" t="n">
        <v>1</v>
      </c>
      <c r="D126" s="0" t="str">
        <f aca="false">IF(AND(B126&lt;&gt;"",ISNA(VLOOKUP(B126,$H$84:$H$148,1,0))),"NO Match","")</f>
        <v>NO Match</v>
      </c>
      <c r="E126" s="0" t="e">
        <f aca="false">IF(ISNUMBER(C126),VLOOKUP(B126,$H$84:$I$148,2,0),"")</f>
        <v>#N/A</v>
      </c>
      <c r="F126" s="0" t="e">
        <f aca="false">IF(ISNUMBER(C126),C126-E126,"")</f>
        <v>#N/A</v>
      </c>
      <c r="H126" s="0" t="s">
        <v>136</v>
      </c>
      <c r="I126" s="0" t="n">
        <v>6</v>
      </c>
      <c r="J126" s="0" t="str">
        <f aca="false">IF(AND(H126&lt;&gt;"",ISNA(VLOOKUP(H126,$B$84:$C$149,1,0))),"NO Match","")</f>
        <v/>
      </c>
      <c r="K126" s="0" t="n">
        <f aca="false">IF(ISNUMBER(I126),VLOOKUP(H126,$B$84:$C$149,2,0),"")</f>
        <v>7</v>
      </c>
      <c r="L126" s="0" t="n">
        <f aca="false">IF(ISNUMBER(I126),I126-K126,"")</f>
        <v>-1</v>
      </c>
    </row>
    <row r="127" customFormat="false" ht="12.8" hidden="false" customHeight="false" outlineLevel="0" collapsed="false">
      <c r="B127" s="0" t="s">
        <v>136</v>
      </c>
      <c r="C127" s="0" t="n">
        <v>7</v>
      </c>
      <c r="D127" s="0" t="str">
        <f aca="false">IF(AND(B127&lt;&gt;"",ISNA(VLOOKUP(B127,$H$84:$H$148,1,0))),"NO Match","")</f>
        <v/>
      </c>
      <c r="E127" s="0" t="n">
        <f aca="false">IF(ISNUMBER(C127),VLOOKUP(B127,$H$84:$I$148,2,0),"")</f>
        <v>6</v>
      </c>
      <c r="F127" s="0" t="n">
        <f aca="false">IF(ISNUMBER(C127),C127-E127,"")</f>
        <v>1</v>
      </c>
      <c r="H127" s="0" t="s">
        <v>137</v>
      </c>
      <c r="I127" s="0" t="n">
        <v>7</v>
      </c>
      <c r="J127" s="0" t="str">
        <f aca="false">IF(AND(H127&lt;&gt;"",ISNA(VLOOKUP(H127,$B$84:$C$149,1,0))),"NO Match","")</f>
        <v/>
      </c>
      <c r="K127" s="0" t="n">
        <f aca="false">IF(ISNUMBER(I127),VLOOKUP(H127,$B$84:$C$149,2,0),"")</f>
        <v>2</v>
      </c>
      <c r="L127" s="0" t="n">
        <f aca="false">IF(ISNUMBER(I127),I127-K127,"")</f>
        <v>5</v>
      </c>
    </row>
    <row r="128" customFormat="false" ht="12.8" hidden="false" customHeight="false" outlineLevel="0" collapsed="false">
      <c r="B128" s="0" t="s">
        <v>137</v>
      </c>
      <c r="C128" s="0" t="n">
        <v>2</v>
      </c>
      <c r="D128" s="0" t="str">
        <f aca="false">IF(AND(B128&lt;&gt;"",ISNA(VLOOKUP(B128,$H$84:$H$148,1,0))),"NO Match","")</f>
        <v/>
      </c>
      <c r="E128" s="0" t="n">
        <f aca="false">IF(ISNUMBER(C128),VLOOKUP(B128,$H$84:$I$148,2,0),"")</f>
        <v>7</v>
      </c>
      <c r="F128" s="0" t="n">
        <f aca="false">IF(ISNUMBER(C128),C128-E128,"")</f>
        <v>-5</v>
      </c>
      <c r="H128" s="0" t="s">
        <v>138</v>
      </c>
      <c r="I128" s="0" t="n">
        <v>25</v>
      </c>
      <c r="J128" s="0" t="str">
        <f aca="false">IF(AND(H128&lt;&gt;"",ISNA(VLOOKUP(H128,$B$84:$C$149,1,0))),"NO Match","")</f>
        <v/>
      </c>
      <c r="K128" s="0" t="n">
        <f aca="false">IF(ISNUMBER(I128),VLOOKUP(H128,$B$84:$C$149,2,0),"")</f>
        <v>3</v>
      </c>
      <c r="L128" s="0" t="n">
        <f aca="false">IF(ISNUMBER(I128),I128-K128,"")</f>
        <v>22</v>
      </c>
    </row>
    <row r="129" customFormat="false" ht="12.8" hidden="false" customHeight="false" outlineLevel="0" collapsed="false">
      <c r="B129" s="0" t="s">
        <v>139</v>
      </c>
      <c r="C129" s="0" t="n">
        <v>1</v>
      </c>
      <c r="D129" s="0" t="str">
        <f aca="false">IF(AND(B129&lt;&gt;"",ISNA(VLOOKUP(B129,$H$84:$H$148,1,0))),"NO Match","")</f>
        <v/>
      </c>
      <c r="E129" s="0" t="n">
        <f aca="false">IF(ISNUMBER(C129),VLOOKUP(B129,$H$84:$I$148,2,0),"")</f>
        <v>7</v>
      </c>
      <c r="F129" s="0" t="n">
        <f aca="false">IF(ISNUMBER(C129),C129-E129,"")</f>
        <v>-6</v>
      </c>
      <c r="H129" s="0" t="s">
        <v>140</v>
      </c>
      <c r="I129" s="0" t="n">
        <v>5</v>
      </c>
      <c r="J129" s="0" t="str">
        <f aca="false">IF(AND(H129&lt;&gt;"",ISNA(VLOOKUP(H129,$B$84:$C$149,1,0))),"NO Match","")</f>
        <v/>
      </c>
      <c r="K129" s="0" t="n">
        <f aca="false">IF(ISNUMBER(I129),VLOOKUP(H129,$B$84:$C$149,2,0),"")</f>
        <v>5</v>
      </c>
      <c r="L129" s="0" t="n">
        <f aca="false">IF(ISNUMBER(I129),I129-K129,"")</f>
        <v>0</v>
      </c>
    </row>
    <row r="130" customFormat="false" ht="12.8" hidden="false" customHeight="false" outlineLevel="0" collapsed="false">
      <c r="B130" s="0" t="s">
        <v>138</v>
      </c>
      <c r="C130" s="0" t="n">
        <v>3</v>
      </c>
      <c r="D130" s="0" t="str">
        <f aca="false">IF(AND(B130&lt;&gt;"",ISNA(VLOOKUP(B130,$H$84:$H$148,1,0))),"NO Match","")</f>
        <v/>
      </c>
      <c r="E130" s="0" t="n">
        <f aca="false">IF(ISNUMBER(C130),VLOOKUP(B130,$H$84:$I$148,2,0),"")</f>
        <v>25</v>
      </c>
      <c r="F130" s="0" t="n">
        <f aca="false">IF(ISNUMBER(C130),C130-E130,"")</f>
        <v>-22</v>
      </c>
      <c r="H130" s="0" t="s">
        <v>141</v>
      </c>
      <c r="I130" s="0" t="n">
        <v>2</v>
      </c>
      <c r="J130" s="0" t="str">
        <f aca="false">IF(AND(H130&lt;&gt;"",ISNA(VLOOKUP(H130,$B$84:$C$149,1,0))),"NO Match","")</f>
        <v/>
      </c>
      <c r="K130" s="0" t="n">
        <f aca="false">IF(ISNUMBER(I130),VLOOKUP(H130,$B$84:$C$149,2,0),"")</f>
        <v>3</v>
      </c>
      <c r="L130" s="0" t="n">
        <f aca="false">IF(ISNUMBER(I130),I130-K130,"")</f>
        <v>-1</v>
      </c>
    </row>
    <row r="131" customFormat="false" ht="12.8" hidden="false" customHeight="false" outlineLevel="0" collapsed="false">
      <c r="B131" s="0" t="s">
        <v>140</v>
      </c>
      <c r="C131" s="0" t="n">
        <v>5</v>
      </c>
      <c r="D131" s="0" t="str">
        <f aca="false">IF(AND(B131&lt;&gt;"",ISNA(VLOOKUP(B131,$H$84:$H$148,1,0))),"NO Match","")</f>
        <v/>
      </c>
      <c r="E131" s="0" t="n">
        <f aca="false">IF(ISNUMBER(C131),VLOOKUP(B131,$H$84:$I$148,2,0),"")</f>
        <v>5</v>
      </c>
      <c r="F131" s="0" t="n">
        <f aca="false">IF(ISNUMBER(C131),C131-E131,"")</f>
        <v>0</v>
      </c>
      <c r="H131" s="0" t="s">
        <v>142</v>
      </c>
      <c r="I131" s="0" t="n">
        <v>7</v>
      </c>
      <c r="J131" s="0" t="str">
        <f aca="false">IF(AND(H131&lt;&gt;"",ISNA(VLOOKUP(H131,$B$84:$C$149,1,0))),"NO Match","")</f>
        <v/>
      </c>
      <c r="K131" s="0" t="n">
        <f aca="false">IF(ISNUMBER(I131),VLOOKUP(H131,$B$84:$C$149,2,0),"")</f>
        <v>9</v>
      </c>
      <c r="L131" s="0" t="n">
        <f aca="false">IF(ISNUMBER(I131),I131-K131,"")</f>
        <v>-2</v>
      </c>
    </row>
    <row r="132" customFormat="false" ht="12.8" hidden="false" customHeight="false" outlineLevel="0" collapsed="false">
      <c r="B132" s="0" t="s">
        <v>141</v>
      </c>
      <c r="C132" s="0" t="n">
        <v>3</v>
      </c>
      <c r="D132" s="0" t="str">
        <f aca="false">IF(AND(B132&lt;&gt;"",ISNA(VLOOKUP(B132,$H$84:$H$148,1,0))),"NO Match","")</f>
        <v/>
      </c>
      <c r="E132" s="0" t="n">
        <f aca="false">IF(ISNUMBER(C132),VLOOKUP(B132,$H$84:$I$148,2,0),"")</f>
        <v>2</v>
      </c>
      <c r="F132" s="0" t="n">
        <f aca="false">IF(ISNUMBER(C132),C132-E132,"")</f>
        <v>1</v>
      </c>
      <c r="H132" s="0" t="s">
        <v>143</v>
      </c>
      <c r="I132" s="0" t="n">
        <v>1</v>
      </c>
      <c r="J132" s="0" t="str">
        <f aca="false">IF(AND(H132&lt;&gt;"",ISNA(VLOOKUP(H132,$B$84:$C$149,1,0))),"NO Match","")</f>
        <v/>
      </c>
      <c r="K132" s="0" t="n">
        <f aca="false">IF(ISNUMBER(I132),VLOOKUP(H132,$B$84:$C$149,2,0),"")</f>
        <v>1</v>
      </c>
      <c r="L132" s="0" t="n">
        <f aca="false">IF(ISNUMBER(I132),I132-K132,"")</f>
        <v>0</v>
      </c>
    </row>
    <row r="133" customFormat="false" ht="12.8" hidden="false" customHeight="false" outlineLevel="0" collapsed="false">
      <c r="B133" s="0" t="s">
        <v>142</v>
      </c>
      <c r="C133" s="0" t="n">
        <v>9</v>
      </c>
      <c r="D133" s="0" t="str">
        <f aca="false">IF(AND(B133&lt;&gt;"",ISNA(VLOOKUP(B133,$H$84:$H$148,1,0))),"NO Match","")</f>
        <v/>
      </c>
      <c r="E133" s="0" t="n">
        <f aca="false">IF(ISNUMBER(C133),VLOOKUP(B133,$H$84:$I$148,2,0),"")</f>
        <v>7</v>
      </c>
      <c r="F133" s="0" t="n">
        <f aca="false">IF(ISNUMBER(C133),C133-E133,"")</f>
        <v>2</v>
      </c>
      <c r="H133" s="0" t="s">
        <v>144</v>
      </c>
      <c r="I133" s="0" t="n">
        <v>2</v>
      </c>
      <c r="J133" s="0" t="str">
        <f aca="false">IF(AND(H133&lt;&gt;"",ISNA(VLOOKUP(H133,$B$84:$C$149,1,0))),"NO Match","")</f>
        <v/>
      </c>
      <c r="K133" s="0" t="n">
        <f aca="false">IF(ISNUMBER(I133),VLOOKUP(H133,$B$84:$C$149,2,0),"")</f>
        <v>2</v>
      </c>
      <c r="L133" s="0" t="n">
        <f aca="false">IF(ISNUMBER(I133),I133-K133,"")</f>
        <v>0</v>
      </c>
    </row>
    <row r="134" customFormat="false" ht="12.8" hidden="false" customHeight="false" outlineLevel="0" collapsed="false">
      <c r="B134" s="0" t="s">
        <v>143</v>
      </c>
      <c r="C134" s="0" t="n">
        <v>1</v>
      </c>
      <c r="D134" s="0" t="str">
        <f aca="false">IF(AND(B134&lt;&gt;"",ISNA(VLOOKUP(B134,$H$84:$H$148,1,0))),"NO Match","")</f>
        <v/>
      </c>
      <c r="E134" s="0" t="n">
        <f aca="false">IF(ISNUMBER(C134),VLOOKUP(B134,$H$84:$I$148,2,0),"")</f>
        <v>1</v>
      </c>
      <c r="F134" s="0" t="n">
        <f aca="false">IF(ISNUMBER(C134),C134-E134,"")</f>
        <v>0</v>
      </c>
      <c r="H134" s="0" t="s">
        <v>145</v>
      </c>
      <c r="I134" s="0" t="n">
        <v>1</v>
      </c>
      <c r="J134" s="0" t="str">
        <f aca="false">IF(AND(H134&lt;&gt;"",ISNA(VLOOKUP(H134,$B$84:$C$149,1,0))),"NO Match","")</f>
        <v/>
      </c>
      <c r="K134" s="2" t="n">
        <f aca="false">IF(ISNUMBER(I134),VLOOKUP(H134,$B$84:$C$149,2,0),"")</f>
        <v>2</v>
      </c>
      <c r="L134" s="2" t="n">
        <f aca="false">IF(ISNUMBER(I134),I134-K134,"")</f>
        <v>-1</v>
      </c>
    </row>
    <row r="135" customFormat="false" ht="12.8" hidden="false" customHeight="false" outlineLevel="0" collapsed="false">
      <c r="B135" s="0" t="s">
        <v>144</v>
      </c>
      <c r="C135" s="0" t="n">
        <v>2</v>
      </c>
      <c r="D135" s="0" t="str">
        <f aca="false">IF(AND(B135&lt;&gt;"",ISNA(VLOOKUP(B135,$H$84:$H$148,1,0))),"NO Match","")</f>
        <v/>
      </c>
      <c r="E135" s="0" t="n">
        <f aca="false">IF(ISNUMBER(C135),VLOOKUP(B135,$H$84:$I$148,2,0),"")</f>
        <v>2</v>
      </c>
      <c r="F135" s="0" t="n">
        <f aca="false">IF(ISNUMBER(C135),C135-E135,"")</f>
        <v>0</v>
      </c>
      <c r="I135" s="0" t="s">
        <v>88</v>
      </c>
      <c r="J135" s="0" t="str">
        <f aca="false">IF(AND(H135&lt;&gt;"",ISNA(VLOOKUP(H135,$B$84:$C$149,1,0))),"NO Match","")</f>
        <v/>
      </c>
      <c r="K135" s="2" t="str">
        <f aca="false">IF(ISNUMBER(I135),VLOOKUP(H135,$B$84:$C$149,2,0),"")</f>
        <v/>
      </c>
      <c r="L135" s="2" t="str">
        <f aca="false">IF(ISNUMBER(I135),I135-K135,"")</f>
        <v/>
      </c>
    </row>
    <row r="136" customFormat="false" ht="12.8" hidden="false" customHeight="false" outlineLevel="0" collapsed="false">
      <c r="B136" s="0" t="s">
        <v>145</v>
      </c>
      <c r="C136" s="0" t="n">
        <v>2</v>
      </c>
      <c r="D136" s="0" t="str">
        <f aca="false">IF(AND(B136&lt;&gt;"",ISNA(VLOOKUP(B136,$H$84:$H$148,1,0))),"NO Match","")</f>
        <v/>
      </c>
      <c r="E136" s="2" t="n">
        <f aca="false">IF(ISNUMBER(C136),VLOOKUP(B136,$H$84:$I$148,2,0),"")</f>
        <v>1</v>
      </c>
      <c r="F136" s="2" t="n">
        <f aca="false">IF(ISNUMBER(C136),C136-E136,"")</f>
        <v>1</v>
      </c>
      <c r="I136" s="0" t="s">
        <v>88</v>
      </c>
      <c r="J136" s="0" t="str">
        <f aca="false">IF(AND(H136&lt;&gt;"",ISNA(VLOOKUP(H136,$B$84:$C$149,1,0))),"NO Match","")</f>
        <v/>
      </c>
      <c r="K136" s="2" t="str">
        <f aca="false">IF(ISNUMBER(I136),VLOOKUP(H136,$B$84:$C$149,2,0),"")</f>
        <v/>
      </c>
      <c r="L136" s="2" t="str">
        <f aca="false">IF(ISNUMBER(I136),I136-K136,"")</f>
        <v/>
      </c>
    </row>
    <row r="137" customFormat="false" ht="12.8" hidden="false" customHeight="false" outlineLevel="0" collapsed="false">
      <c r="C137" s="0" t="s">
        <v>88</v>
      </c>
      <c r="D137" s="0" t="str">
        <f aca="false">IF(AND(B137&lt;&gt;"",ISNA(VLOOKUP(B137,$H$84:$H$148,1,0))),"NO Match","")</f>
        <v/>
      </c>
      <c r="E137" s="0" t="str">
        <f aca="false">IF(ISNUMBER(C137),VLOOKUP(B137,$H$84:$I$148,2,0),"")</f>
        <v/>
      </c>
      <c r="F137" s="0" t="str">
        <f aca="false">IF(ISNUMBER(C137),C137-E137,"")</f>
        <v/>
      </c>
      <c r="I137" s="0" t="s">
        <v>88</v>
      </c>
      <c r="J137" s="0" t="str">
        <f aca="false">IF(AND(H137&lt;&gt;"",ISNA(VLOOKUP(H137,$B$84:$C$149,1,0))),"NO Match","")</f>
        <v/>
      </c>
      <c r="K137" s="0" t="str">
        <f aca="false">IF(ISNUMBER(I137),VLOOKUP(H137,$B$84:$C$149,2,0),"")</f>
        <v/>
      </c>
      <c r="L137" s="0" t="str">
        <f aca="false">IF(ISNUMBER(I137),I137-K137,"")</f>
        <v/>
      </c>
    </row>
    <row r="138" customFormat="false" ht="12.8" hidden="false" customHeight="false" outlineLevel="0" collapsed="false">
      <c r="C138" s="0" t="s">
        <v>88</v>
      </c>
      <c r="D138" s="0" t="str">
        <f aca="false">IF(AND(B138&lt;&gt;"",ISNA(VLOOKUP(B138,$H$84:$H$148,1,0))),"NO Match","")</f>
        <v/>
      </c>
      <c r="E138" s="0" t="str">
        <f aca="false">IF(ISNUMBER(C138),VLOOKUP(B138,$H$84:$I$148,2,0),"")</f>
        <v/>
      </c>
      <c r="F138" s="0" t="str">
        <f aca="false">IF(ISNUMBER(C138),C138-E138,"")</f>
        <v/>
      </c>
      <c r="I138" s="0" t="s">
        <v>88</v>
      </c>
      <c r="J138" s="0" t="str">
        <f aca="false">IF(AND(H138&lt;&gt;"",ISNA(VLOOKUP(H138,$B$84:$C$149,1,0))),"NO Match","")</f>
        <v/>
      </c>
      <c r="K138" s="0" t="str">
        <f aca="false">IF(ISNUMBER(I138),VLOOKUP(H138,$B$84:$C$149,2,0),"")</f>
        <v/>
      </c>
      <c r="L138" s="0" t="str">
        <f aca="false">IF(ISNUMBER(I138),I138-K138,"")</f>
        <v/>
      </c>
    </row>
    <row r="139" customFormat="false" ht="12.8" hidden="false" customHeight="false" outlineLevel="0" collapsed="false">
      <c r="C139" s="0" t="s">
        <v>88</v>
      </c>
      <c r="D139" s="0" t="str">
        <f aca="false">IF(AND(B139&lt;&gt;"",ISNA(VLOOKUP(B139,$H$84:$H$148,1,0))),"NO Match","")</f>
        <v/>
      </c>
      <c r="E139" s="0" t="str">
        <f aca="false">IF(ISNUMBER(C139),VLOOKUP(B139,$H$84:$I$148,2,0),"")</f>
        <v/>
      </c>
      <c r="F139" s="0" t="str">
        <f aca="false">IF(ISNUMBER(C139),C139-E139,"")</f>
        <v/>
      </c>
      <c r="I139" s="0" t="s">
        <v>88</v>
      </c>
      <c r="J139" s="0" t="str">
        <f aca="false">IF(AND(H139&lt;&gt;"",ISNA(VLOOKUP(H139,$B$84:$C$149,1,0))),"NO Match","")</f>
        <v/>
      </c>
      <c r="K139" s="0" t="str">
        <f aca="false">IF(ISNUMBER(I139),VLOOKUP(H139,$B$84:$C$149,2,0),"")</f>
        <v/>
      </c>
      <c r="L139" s="0" t="str">
        <f aca="false">IF(ISNUMBER(I139),I139-K139,"")</f>
        <v/>
      </c>
    </row>
    <row r="140" customFormat="false" ht="12.8" hidden="false" customHeight="false" outlineLevel="0" collapsed="false">
      <c r="C140" s="0" t="s">
        <v>88</v>
      </c>
      <c r="D140" s="0" t="str">
        <f aca="false">IF(AND(B140&lt;&gt;"",ISNA(VLOOKUP(B140,$H$84:$H$148,1,0))),"NO Match","")</f>
        <v/>
      </c>
      <c r="E140" s="0" t="str">
        <f aca="false">IF(ISNUMBER(C140),VLOOKUP(B140,$H$84:$I$148,2,0),"")</f>
        <v/>
      </c>
      <c r="F140" s="0" t="str">
        <f aca="false">IF(ISNUMBER(C140),C140-E140,"")</f>
        <v/>
      </c>
      <c r="I140" s="0" t="s">
        <v>88</v>
      </c>
      <c r="J140" s="0" t="str">
        <f aca="false">IF(AND(H140&lt;&gt;"",ISNA(VLOOKUP(H140,$B$84:$C$149,1,0))),"NO Match","")</f>
        <v/>
      </c>
      <c r="K140" s="0" t="str">
        <f aca="false">IF(ISNUMBER(I140),VLOOKUP(H140,$B$84:$C$149,2,0),"")</f>
        <v/>
      </c>
      <c r="L140" s="0" t="str">
        <f aca="false">IF(ISNUMBER(I140),I140-K140,"")</f>
        <v/>
      </c>
    </row>
    <row r="141" customFormat="false" ht="12.8" hidden="false" customHeight="false" outlineLevel="0" collapsed="false">
      <c r="C141" s="0" t="s">
        <v>88</v>
      </c>
      <c r="D141" s="0" t="str">
        <f aca="false">IF(AND(B141&lt;&gt;"",ISNA(VLOOKUP(B141,$H$84:$H$148,1,0))),"NO Match","")</f>
        <v/>
      </c>
      <c r="E141" s="0" t="str">
        <f aca="false">IF(ISNUMBER(C141),VLOOKUP(B141,$H$84:$I$148,2,0),"")</f>
        <v/>
      </c>
      <c r="F141" s="0" t="str">
        <f aca="false">IF(ISNUMBER(C141),C141-E141,"")</f>
        <v/>
      </c>
      <c r="I141" s="0" t="s">
        <v>88</v>
      </c>
      <c r="J141" s="0" t="str">
        <f aca="false">IF(AND(H141&lt;&gt;"",ISNA(VLOOKUP(H141,$B$84:$C$149,1,0))),"NO Match","")</f>
        <v/>
      </c>
      <c r="K141" s="0" t="str">
        <f aca="false">IF(ISNUMBER(I141),VLOOKUP(H141,$B$84:$C$149,2,0),"")</f>
        <v/>
      </c>
      <c r="L141" s="0" t="str">
        <f aca="false">IF(ISNUMBER(I141),I141-K141,"")</f>
        <v/>
      </c>
    </row>
    <row r="142" customFormat="false" ht="12.8" hidden="false" customHeight="false" outlineLevel="0" collapsed="false">
      <c r="C142" s="0" t="s">
        <v>88</v>
      </c>
      <c r="D142" s="0" t="str">
        <f aca="false">IF(AND(B142&lt;&gt;"",ISNA(VLOOKUP(B142,$H$84:$H$148,1,0))),"NO Match","")</f>
        <v/>
      </c>
      <c r="E142" s="0" t="str">
        <f aca="false">IF(ISNUMBER(C142),VLOOKUP(B142,$H$84:$I$148,2,0),"")</f>
        <v/>
      </c>
      <c r="F142" s="0" t="str">
        <f aca="false">IF(ISNUMBER(C142),C142-E142,"")</f>
        <v/>
      </c>
      <c r="I142" s="0" t="s">
        <v>88</v>
      </c>
      <c r="J142" s="0" t="str">
        <f aca="false">IF(AND(H142&lt;&gt;"",ISNA(VLOOKUP(H142,$B$84:$C$149,1,0))),"NO Match","")</f>
        <v/>
      </c>
      <c r="K142" s="0" t="str">
        <f aca="false">IF(ISNUMBER(I142),VLOOKUP(H142,$B$84:$C$149,2,0),"")</f>
        <v/>
      </c>
      <c r="L142" s="0" t="str">
        <f aca="false">IF(ISNUMBER(I142),I142-K142,"")</f>
        <v/>
      </c>
    </row>
    <row r="143" customFormat="false" ht="12.8" hidden="false" customHeight="false" outlineLevel="0" collapsed="false">
      <c r="B143" s="0" t="s">
        <v>2</v>
      </c>
      <c r="C143" s="0" t="s">
        <v>6</v>
      </c>
      <c r="D143" s="0" t="str">
        <f aca="false">IF(AND(B143&lt;&gt;"",ISNA(VLOOKUP(B143,$H$84:$H$148,1,0))),"NO Match","")</f>
        <v/>
      </c>
      <c r="E143" s="0" t="str">
        <f aca="false">IF(ISNUMBER(C143),VLOOKUP(B143,$H$84:$I$148,2,0),"")</f>
        <v/>
      </c>
      <c r="F143" s="0" t="str">
        <f aca="false">IF(ISNUMBER(C143),C143-E143,"")</f>
        <v/>
      </c>
      <c r="H143" s="0" t="s">
        <v>2</v>
      </c>
      <c r="I143" s="0" t="s">
        <v>6</v>
      </c>
      <c r="J143" s="0" t="str">
        <f aca="false">IF(AND(H143&lt;&gt;"",ISNA(VLOOKUP(H143,$B$84:$C$149,1,0))),"NO Match","")</f>
        <v/>
      </c>
      <c r="K143" s="0" t="str">
        <f aca="false">IF(ISNUMBER(I143),VLOOKUP(H143,$B$84:$C$149,2,0),"")</f>
        <v/>
      </c>
      <c r="L143" s="0" t="str">
        <f aca="false">IF(ISNUMBER(I143),I143-K143,"")</f>
        <v/>
      </c>
    </row>
    <row r="144" customFormat="false" ht="12.8" hidden="false" customHeight="false" outlineLevel="0" collapsed="false">
      <c r="B144" s="0" t="s">
        <v>17</v>
      </c>
      <c r="C144" s="0" t="n">
        <v>23</v>
      </c>
      <c r="D144" s="0" t="str">
        <f aca="false">IF(AND(B144&lt;&gt;"",ISNA(VLOOKUP(B144,$H$84:$H$149,1,0))),"NO Match","")</f>
        <v/>
      </c>
      <c r="E144" s="0" t="n">
        <f aca="false">IF(ISNUMBER(C144),VLOOKUP(B144,$H$84:$I$149,2,0),"")</f>
        <v>22</v>
      </c>
      <c r="F144" s="0" t="n">
        <f aca="false">IF(ISNUMBER(C144),C144-E144,"")</f>
        <v>1</v>
      </c>
      <c r="H144" s="0" t="s">
        <v>17</v>
      </c>
      <c r="I144" s="0" t="n">
        <v>22</v>
      </c>
      <c r="J144" s="0" t="str">
        <f aca="false">IF(AND(H144&lt;&gt;"",ISNA(VLOOKUP(H144,$B$84:$C$149,1,0))),"NO Match","")</f>
        <v/>
      </c>
      <c r="K144" s="0" t="n">
        <f aca="false">IF(ISNUMBER(I144),VLOOKUP(H144,$B$84:$C$149,2,0),"")</f>
        <v>23</v>
      </c>
      <c r="L144" s="0" t="n">
        <f aca="false">IF(ISNUMBER(I144),I144-K144,"")</f>
        <v>-1</v>
      </c>
    </row>
    <row r="145" customFormat="false" ht="12.8" hidden="false" customHeight="false" outlineLevel="0" collapsed="false">
      <c r="B145" s="0" t="s">
        <v>18</v>
      </c>
      <c r="C145" s="0" t="n">
        <v>15</v>
      </c>
      <c r="D145" s="0" t="str">
        <f aca="false">IF(AND(B145&lt;&gt;"",ISNA(VLOOKUP(B145,$H$84:$H$149,1,0))),"NO Match","")</f>
        <v/>
      </c>
      <c r="E145" s="0" t="n">
        <f aca="false">IF(ISNUMBER(C145),VLOOKUP(B145,$H$84:$I$149,2,0),"")</f>
        <v>14</v>
      </c>
      <c r="F145" s="0" t="n">
        <f aca="false">IF(ISNUMBER(C145),C145-E145,"")</f>
        <v>1</v>
      </c>
      <c r="H145" s="0" t="s">
        <v>18</v>
      </c>
      <c r="I145" s="0" t="n">
        <v>14</v>
      </c>
      <c r="J145" s="0" t="str">
        <f aca="false">IF(AND(H145&lt;&gt;"",ISNA(VLOOKUP(H145,$B$84:$C$149,1,0))),"NO Match","")</f>
        <v/>
      </c>
      <c r="K145" s="0" t="n">
        <f aca="false">IF(ISNUMBER(I145),VLOOKUP(H145,$B$84:$C$149,2,0),"")</f>
        <v>15</v>
      </c>
      <c r="L145" s="0" t="n">
        <f aca="false">IF(ISNUMBER(I145),I145-K145,"")</f>
        <v>-1</v>
      </c>
    </row>
    <row r="146" customFormat="false" ht="12.8" hidden="false" customHeight="false" outlineLevel="0" collapsed="false">
      <c r="B146" s="0" t="s">
        <v>20</v>
      </c>
      <c r="C146" s="0" t="n">
        <v>15</v>
      </c>
      <c r="D146" s="0" t="str">
        <f aca="false">IF(AND(B146&lt;&gt;"",ISNA(VLOOKUP(B146,$H$84:$H$149,1,0))),"NO Match","")</f>
        <v/>
      </c>
      <c r="E146" s="0" t="n">
        <f aca="false">IF(ISNUMBER(C146),VLOOKUP(B146,$H$84:$I$149,2,0),"")</f>
        <v>14</v>
      </c>
      <c r="F146" s="0" t="n">
        <f aca="false">IF(ISNUMBER(C146),C146-E146,"")</f>
        <v>1</v>
      </c>
      <c r="H146" s="0" t="s">
        <v>20</v>
      </c>
      <c r="I146" s="0" t="n">
        <v>14</v>
      </c>
      <c r="J146" s="0" t="str">
        <f aca="false">IF(AND(H146&lt;&gt;"",ISNA(VLOOKUP(H146,$B$84:$C$149,1,0))),"NO Match","")</f>
        <v/>
      </c>
      <c r="K146" s="0" t="n">
        <f aca="false">IF(ISNUMBER(I146),VLOOKUP(H146,$B$84:$C$149,2,0),"")</f>
        <v>15</v>
      </c>
      <c r="L146" s="0" t="n">
        <f aca="false">IF(ISNUMBER(I146),I146-K146,"")</f>
        <v>-1</v>
      </c>
    </row>
    <row r="147" customFormat="false" ht="12.8" hidden="false" customHeight="false" outlineLevel="0" collapsed="false">
      <c r="B147" s="0" t="s">
        <v>39</v>
      </c>
      <c r="C147" s="0" t="n">
        <v>7</v>
      </c>
      <c r="D147" s="0" t="str">
        <f aca="false">IF(AND(B147&lt;&gt;"",ISNA(VLOOKUP(B147,$H$84:$H$149,1,0))),"NO Match","")</f>
        <v/>
      </c>
      <c r="E147" s="0" t="n">
        <f aca="false">IF(ISNUMBER(C147),VLOOKUP(B147,$H$84:$I$149,2,0),"")</f>
        <v>7</v>
      </c>
      <c r="F147" s="0" t="n">
        <f aca="false">IF(ISNUMBER(C147),C147-E147,"")</f>
        <v>0</v>
      </c>
      <c r="H147" s="0" t="s">
        <v>39</v>
      </c>
      <c r="I147" s="0" t="n">
        <v>7</v>
      </c>
      <c r="J147" s="0" t="str">
        <f aca="false">IF(AND(H147&lt;&gt;"",ISNA(VLOOKUP(H147,$B$84:$C$149,1,0))),"NO Match","")</f>
        <v/>
      </c>
      <c r="K147" s="0" t="n">
        <f aca="false">IF(ISNUMBER(I147),VLOOKUP(H147,$B$84:$C$149,2,0),"")</f>
        <v>7</v>
      </c>
      <c r="L147" s="0" t="n">
        <f aca="false">IF(ISNUMBER(I147),I147-K147,"")</f>
        <v>0</v>
      </c>
    </row>
    <row r="148" customFormat="false" ht="12.8" hidden="false" customHeight="false" outlineLevel="0" collapsed="false">
      <c r="B148" s="0" t="s">
        <v>45</v>
      </c>
      <c r="C148" s="0" t="n">
        <v>43</v>
      </c>
      <c r="D148" s="0" t="str">
        <f aca="false">IF(AND(B148&lt;&gt;"",ISNA(VLOOKUP(B148,$H$84:$H$149,1,0))),"NO Match","")</f>
        <v/>
      </c>
      <c r="E148" s="0" t="n">
        <f aca="false">IF(ISNUMBER(C148),VLOOKUP(B148,$H$84:$I$149,2,0),"")</f>
        <v>39</v>
      </c>
      <c r="F148" s="0" t="n">
        <f aca="false">IF(ISNUMBER(C148),C148-E148,"")</f>
        <v>4</v>
      </c>
      <c r="H148" s="0" t="s">
        <v>45</v>
      </c>
      <c r="I148" s="0" t="n">
        <v>39</v>
      </c>
      <c r="J148" s="0" t="str">
        <f aca="false">IF(AND(H148&lt;&gt;"",ISNA(VLOOKUP(H148,$B$84:$C$149,1,0))),"NO Match","")</f>
        <v/>
      </c>
      <c r="K148" s="0" t="n">
        <f aca="false">IF(ISNUMBER(I148),VLOOKUP(H148,$B$84:$C$149,2,0),"")</f>
        <v>43</v>
      </c>
      <c r="L148" s="0" t="n">
        <f aca="false">IF(ISNUMBER(I148),I148-K148,"")</f>
        <v>-4</v>
      </c>
    </row>
    <row r="149" customFormat="false" ht="12.8" hidden="false" customHeight="false" outlineLevel="0" collapsed="false">
      <c r="B149" s="0" t="s">
        <v>62</v>
      </c>
      <c r="C149" s="0" t="n">
        <v>9</v>
      </c>
      <c r="D149" s="0" t="str">
        <f aca="false">IF(AND(B149&lt;&gt;"",ISNA(VLOOKUP(B149,$H$84:$H$149,1,0))),"NO Match","")</f>
        <v/>
      </c>
      <c r="E149" s="0" t="n">
        <f aca="false">IF(ISNUMBER(C149),VLOOKUP(B149,$H$84:$I$149,2,0),"")</f>
        <v>9</v>
      </c>
      <c r="F149" s="0" t="n">
        <f aca="false">IF(ISNUMBER(C149),C149-E149,"")</f>
        <v>0</v>
      </c>
      <c r="H149" s="0" t="s">
        <v>62</v>
      </c>
      <c r="I149" s="0" t="n">
        <v>9</v>
      </c>
      <c r="J149" s="0" t="str">
        <f aca="false">IF(AND(H149&lt;&gt;"",ISNA(VLOOKUP(H149,$B$84:$C$149,1,0))),"NO Match","")</f>
        <v/>
      </c>
      <c r="K149" s="0" t="n">
        <f aca="false">IF(ISNUMBER(I149),VLOOKUP(H149,$B$84:$C$149,2,0),"")</f>
        <v>9</v>
      </c>
      <c r="L149" s="0" t="n">
        <f aca="false">IF(ISNUMBER(I149),I149-K149,"")</f>
        <v>0</v>
      </c>
    </row>
    <row r="150" customFormat="false" ht="12.8" hidden="false" customHeight="false" outlineLevel="0" collapsed="false">
      <c r="K150" s="0" t="str">
        <f aca="false">IF(ISNUMBER(#REF!),VLOOKUP(#REF!,$B$84:$C$149,2,0),"")</f>
        <v/>
      </c>
      <c r="L150" s="0" t="str">
        <f aca="false">IF(ISNUMBER(#REF!),#REF!-K150,"")</f>
        <v/>
      </c>
    </row>
    <row r="151" customFormat="false" ht="12.8" hidden="false" customHeight="false" outlineLevel="0" collapsed="false">
      <c r="K151" s="0" t="str">
        <f aca="false">IF(ISNUMBER(#REF!),VLOOKUP(#REF!,$B$84:$C$149,2,0),"")</f>
        <v/>
      </c>
      <c r="L151" s="0" t="str">
        <f aca="false">IF(ISNUMBER(#REF!),#REF!-K151,"")</f>
        <v/>
      </c>
    </row>
    <row r="152" customFormat="false" ht="12.8" hidden="false" customHeight="false" outlineLevel="0" collapsed="false">
      <c r="K152" s="0" t="str">
        <f aca="false">IF(ISNUMBER(I150),VLOOKUP(H150,$B$144:$C$149,2,0),"")</f>
        <v/>
      </c>
      <c r="L152" s="0" t="str">
        <f aca="false">IF(ISNUMBER(I150),I150-K152,"")</f>
        <v/>
      </c>
    </row>
    <row r="153" customFormat="false" ht="12.8" hidden="false" customHeight="false" outlineLevel="0" collapsed="false">
      <c r="K153" s="0" t="str">
        <f aca="false">IF(ISNUMBER(I150),VLOOKUP(H150,$B$144:$C$149,2,0),"")</f>
        <v/>
      </c>
      <c r="L153" s="0" t="str">
        <f aca="false">IF(ISNUMBER(I150),I150-K153,"")</f>
        <v/>
      </c>
    </row>
  </sheetData>
  <conditionalFormatting sqref="J75:J80 J82:J149 J4:J73">
    <cfRule type="expression" priority="2" aboveAverage="0" equalAverage="0" bottom="0" percent="0" rank="0" text="" dxfId="0">
      <formula>IF($J4="NO Match",TRUE())</formula>
    </cfRule>
  </conditionalFormatting>
  <conditionalFormatting sqref="D75:D149 D4:D73">
    <cfRule type="expression" priority="3" aboveAverage="0" equalAverage="0" bottom="0" percent="0" rank="0" text="" dxfId="0">
      <formula>IF($D4="NO Match",TRUE())</formula>
    </cfRule>
  </conditionalFormatting>
  <printOptions headings="false" gridLines="false" gridLinesSet="true" horizontalCentered="false" verticalCentered="false"/>
  <pageMargins left="0.7875" right="0.7875" top="0.8875" bottom="1.025" header="0.7875" footer="0.7875"/>
  <pageSetup paperSize="1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295</TotalTime>
  <Application>LibreOffice/24.8.6.2$Linux_X86_64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cp:lastPrinted>2025-02-27T11:01:29Z</cp:lastPrinted>
  <dcterms:modified xsi:type="dcterms:W3CDTF">2025-05-01T07:02:04Z</dcterms:modified>
  <cp:revision>78</cp:revision>
  <dc:subject/>
  <dc:title/>
</cp:coreProperties>
</file>