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Sheet1!$A$1:$O$257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<sst xmlns="http://schemas.openxmlformats.org/spreadsheetml/2006/main" count="3320" uniqueCount="1739">
  <si>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</si>
  <si>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</si>
  <si>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</si>
  <si>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</si>
  <si>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</si>
  <si>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</si>
  <si>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</si>
  <si>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</si>
  <si>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</si>
  <si>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</si>
  <si>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</si>
  <si>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</si>
  <si>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</si>
  <si>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</si>
  <si>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</si>
  <si>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</si>
  <si>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</si>
  <si>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</si>
  <si>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Administrative Secretary II</t>
  </si>
  <si>
    <t xml:space="preserve">Guerrero, Bertha M.</t>
  </si>
  <si>
    <t xml:space="preserve">3/19/2012</t>
  </si>
  <si>
    <t xml:space="preserve">I-11</t>
  </si>
  <si>
    <t xml:space="preserve">09/19/25</t>
  </si>
  <si>
    <t xml:space="preserve">Abrahamsen</t>
  </si>
  <si>
    <t xml:space="preserve">Loren</t>
  </si>
  <si>
    <t xml:space="preserve">Instructor</t>
  </si>
  <si>
    <t xml:space="preserve">Education - Cosmetology</t>
  </si>
  <si>
    <t xml:space="preserve">735-0110 Ext 0266</t>
  </si>
  <si>
    <t xml:space="preserve">734-5238</t>
  </si>
  <si>
    <t xml:space="preserve">loren.abrahamsen@guamcc.edu</t>
  </si>
  <si>
    <t xml:space="preserve">airamay.ngalongalo@guamcc.edu Tutor</t>
  </si>
  <si>
    <t xml:space="preserve">President</t>
  </si>
  <si>
    <t xml:space="preserve">Okada, Mary A.</t>
  </si>
  <si>
    <t xml:space="preserve">6/16/2007</t>
  </si>
  <si>
    <t xml:space="preserve">U-4-c</t>
  </si>
  <si>
    <t xml:space="preserve">01/01/25</t>
  </si>
  <si>
    <t xml:space="preserve">Aguilar</t>
  </si>
  <si>
    <t xml:space="preserve">Abegail</t>
  </si>
  <si>
    <t xml:space="preserve">Licensed Practical Nurse I</t>
  </si>
  <si>
    <t xml:space="preserve">Health Services Center</t>
  </si>
  <si>
    <t xml:space="preserve">735-5586 Ext 5414</t>
  </si>
  <si>
    <t xml:space="preserve">abegail.aguilar@guamcc.edu</t>
  </si>
  <si>
    <t xml:space="preserve">alejandra.roberto@guamcc.edu Administrative Aide</t>
  </si>
  <si>
    <t xml:space="preserve">Private Secretary</t>
  </si>
  <si>
    <t xml:space="preserve">Muna, Esther A.</t>
  </si>
  <si>
    <t xml:space="preserve">10/1/2007</t>
  </si>
  <si>
    <t xml:space="preserve">I-14</t>
  </si>
  <si>
    <t xml:space="preserve">04/01/25</t>
  </si>
  <si>
    <t xml:space="preserve">Marina</t>
  </si>
  <si>
    <t xml:space="preserve">Administrative Assistant</t>
  </si>
  <si>
    <t xml:space="preserve">Criminal Justice Social Science CJ</t>
  </si>
  <si>
    <t xml:space="preserve">735-0113 Ext 0430</t>
  </si>
  <si>
    <t xml:space="preserve">marina.aguilar@guamcc.edu</t>
  </si>
  <si>
    <t xml:space="preserve">amiah.borja@guamcc.edu Tutor</t>
  </si>
  <si>
    <t xml:space="preserve">Graphic Artist Technician III</t>
  </si>
  <si>
    <t xml:space="preserve">Cabrera, Angela S.</t>
  </si>
  <si>
    <t xml:space="preserve">1/27/2020</t>
  </si>
  <si>
    <t xml:space="preserve">I-7</t>
  </si>
  <si>
    <t xml:space="preserve">07/27/24</t>
  </si>
  <si>
    <t xml:space="preserve">Aguon</t>
  </si>
  <si>
    <t xml:space="preserve">Janice</t>
  </si>
  <si>
    <t xml:space="preserve">735-0111 Ext 0451/735-0110 Ext 0266</t>
  </si>
  <si>
    <t xml:space="preserve">janice.aguon@guamcc.edu</t>
  </si>
  <si>
    <t xml:space="preserve">angelenne.serafico@guamcc.edu Assistant Instructor</t>
  </si>
  <si>
    <t xml:space="preserve">Program Coordinator I</t>
  </si>
  <si>
    <t xml:space="preserve">San Agustin, Trina A.</t>
  </si>
  <si>
    <t xml:space="preserve">12/5/2022</t>
  </si>
  <si>
    <t xml:space="preserve">K-2</t>
  </si>
  <si>
    <t xml:space="preserve">12/05/24</t>
  </si>
  <si>
    <t xml:space="preserve">Taylor</t>
  </si>
  <si>
    <t xml:space="preserve">Tutor</t>
  </si>
  <si>
    <t xml:space="preserve">Dean's Office - TPS</t>
  </si>
  <si>
    <t xml:space="preserve">-</t>
  </si>
  <si>
    <t xml:space="preserve">taylor.aguon1@guamcc.edu</t>
  </si>
  <si>
    <t xml:space="preserve">audreyrose.cruz@guamcc.edu Tutor</t>
  </si>
  <si>
    <t xml:space="preserve">Assistant Director</t>
  </si>
  <si>
    <t xml:space="preserve">Dela Rosa, John K.</t>
  </si>
  <si>
    <t xml:space="preserve">8/5/2019</t>
  </si>
  <si>
    <t xml:space="preserve">P-1-a</t>
  </si>
  <si>
    <t xml:space="preserve">Almario</t>
  </si>
  <si>
    <t xml:space="preserve">Rina Abegail</t>
  </si>
  <si>
    <t xml:space="preserve">rinaabegail.almario@guamcc.edu</t>
  </si>
  <si>
    <t xml:space="preserve">ayda.bautista@guamcc.edu Work Study</t>
  </si>
  <si>
    <t xml:space="preserve">Program Coordinator IV</t>
  </si>
  <si>
    <t xml:space="preserve">Santos, Therese C.</t>
  </si>
  <si>
    <t xml:space="preserve">1/3/2023</t>
  </si>
  <si>
    <t xml:space="preserve">O-1</t>
  </si>
  <si>
    <t xml:space="preserve">12/18/24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</si>
  <si>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</si>
  <si>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</si>
  <si>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</si>
  <si>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</si>
  <si>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</si>
  <si>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</si>
  <si>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benjamin.hernandezjr@guamcc.edu Work Study</t>
  </si>
  <si>
    <t xml:space="preserve">Arceo, Josephine T.</t>
  </si>
  <si>
    <t xml:space="preserve">2/12/1990</t>
  </si>
  <si>
    <t xml:space="preserve">J-18</t>
  </si>
  <si>
    <t xml:space="preserve">08/14/25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</si>
  <si>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</si>
  <si>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</si>
  <si>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</si>
  <si>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</si>
  <si>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</si>
  <si>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britney.sparkes@guamcc.edu Tutor</t>
  </si>
  <si>
    <t xml:space="preserve">Rios, Theda R.</t>
  </si>
  <si>
    <t xml:space="preserve">K-9</t>
  </si>
  <si>
    <t xml:space="preserve">08/05/24</t>
  </si>
  <si>
    <t xml:space="preserve">Aquinde</t>
  </si>
  <si>
    <t xml:space="preserve">Rosemarie</t>
  </si>
  <si>
    <t xml:space="preserve">Program Coordinator II</t>
  </si>
  <si>
    <t xml:space="preserve">Planning and Development</t>
  </si>
  <si>
    <t xml:space="preserve">735-5501 Ext 5523</t>
  </si>
  <si>
    <t xml:space="preserve">rosemarie.aquinde@guamcc.edu</t>
  </si>
  <si>
    <t xml:space="preserve">ceejay.pilarca@guamcc.edu Tutor</t>
  </si>
  <si>
    <t xml:space="preserve">Aquinde, Rosemarie C.</t>
  </si>
  <si>
    <t xml:space="preserve">12/16/2019</t>
  </si>
  <si>
    <t xml:space="preserve">M-5</t>
  </si>
  <si>
    <t xml:space="preserve">12/16/24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</si>
  <si>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</si>
  <si>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</si>
  <si>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</si>
  <si>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</si>
  <si>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</si>
  <si>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</si>
  <si>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chase.lujan@guamcc.edu Tutor</t>
  </si>
  <si>
    <t xml:space="preserve">Ulloa-Heath, Julie</t>
  </si>
  <si>
    <t xml:space="preserve">10/11/2021</t>
  </si>
  <si>
    <t xml:space="preserve">Arceo</t>
  </si>
  <si>
    <t xml:space="preserve">Josephine</t>
  </si>
  <si>
    <t xml:space="preserve">735-5501 Ext 5521</t>
  </si>
  <si>
    <t xml:space="preserve">josephine.arceo@guamcc.edu</t>
  </si>
  <si>
    <t xml:space="preserve">christopherdean.charfauros@guamcc.edu Administrative Aide</t>
  </si>
  <si>
    <t xml:space="preserve">Sustainability &amp; Project Coordinator</t>
  </si>
  <si>
    <t xml:space="preserve">Palacios, Francisco E.</t>
  </si>
  <si>
    <t xml:space="preserve">8/18/2014</t>
  </si>
  <si>
    <t xml:space="preserve">M-5-c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</si>
  <si>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</si>
  <si>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</si>
  <si>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</si>
  <si>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</si>
  <si>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</si>
  <si>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crysandram.salas@guamcc.edu Work Study</t>
  </si>
  <si>
    <t xml:space="preserve">Aquino, Jeric M.</t>
  </si>
  <si>
    <t xml:space="preserve">H-2</t>
  </si>
  <si>
    <t xml:space="preserve">August</t>
  </si>
  <si>
    <t xml:space="preserve">Shirley</t>
  </si>
  <si>
    <t xml:space="preserve">Administrative Aide</t>
  </si>
  <si>
    <t xml:space="preserve">Adult Basic Education</t>
  </si>
  <si>
    <t xml:space="preserve">735-6010 Ext 5415</t>
  </si>
  <si>
    <t xml:space="preserve">shirley.august@guamcc.edu</t>
  </si>
  <si>
    <t xml:space="preserve">daisyrose.pascua@guamcc.edu Program Coordinator I</t>
  </si>
  <si>
    <t xml:space="preserve">Maintenance Worker</t>
  </si>
  <si>
    <t xml:space="preserve">Ramirez, Richard E.</t>
  </si>
  <si>
    <t xml:space="preserve">11/6/2023</t>
  </si>
  <si>
    <t xml:space="preserve">H-1</t>
  </si>
  <si>
    <t xml:space="preserve">11/06/24</t>
  </si>
  <si>
    <t xml:space="preserve">Baguinon</t>
  </si>
  <si>
    <t xml:space="preserve">Allan</t>
  </si>
  <si>
    <t xml:space="preserve">Supply Expediter</t>
  </si>
  <si>
    <t xml:space="preserve">Materials Management</t>
  </si>
  <si>
    <t xml:space="preserve">allan.baguinon@guamcc.edu</t>
  </si>
  <si>
    <t xml:space="preserve">dilbedul.ngiraklang@guamcc.edu Program Coordinator I</t>
  </si>
  <si>
    <t xml:space="preserve">Maintenance Supervisor</t>
  </si>
  <si>
    <t xml:space="preserve">Blas, Jerome F.</t>
  </si>
  <si>
    <t xml:space="preserve">5/22/2023</t>
  </si>
  <si>
    <t xml:space="preserve">L-3</t>
  </si>
  <si>
    <t xml:space="preserve">05/22/24</t>
  </si>
  <si>
    <t xml:space="preserve">Balajadia</t>
  </si>
  <si>
    <t xml:space="preserve">Galen</t>
  </si>
  <si>
    <t xml:space="preserve">Assistant Instructor</t>
  </si>
  <si>
    <t xml:space="preserve">Construction Trades</t>
  </si>
  <si>
    <t xml:space="preserve">galen.balajadia@guamcc.edu</t>
  </si>
  <si>
    <t xml:space="preserve">elijah.bautista@guamcc.edu Work Study</t>
  </si>
  <si>
    <t xml:space="preserve">Flores, Steven J.</t>
  </si>
  <si>
    <t xml:space="preserve">10/23/2023</t>
  </si>
  <si>
    <t xml:space="preserve">10/23/24</t>
  </si>
  <si>
    <t xml:space="preserve">Balmonte</t>
  </si>
  <si>
    <t xml:space="preserve">Edwin</t>
  </si>
  <si>
    <t xml:space="preserve">735-5641 Ext 1122</t>
  </si>
  <si>
    <t xml:space="preserve">edwin.balmonte1@guamcc.edu</t>
  </si>
  <si>
    <t xml:space="preserve">erina.quichocho@guamcc.edu Work Study</t>
  </si>
  <si>
    <t xml:space="preserve">Maintenance Specialist</t>
  </si>
  <si>
    <t xml:space="preserve">Roberto, Joey C.</t>
  </si>
  <si>
    <t xml:space="preserve">12/27/2016</t>
  </si>
  <si>
    <t xml:space="preserve">I-9</t>
  </si>
  <si>
    <t xml:space="preserve">07/06/24</t>
  </si>
  <si>
    <t xml:space="preserve">Baluyut</t>
  </si>
  <si>
    <t xml:space="preserve">Joan</t>
  </si>
  <si>
    <t xml:space="preserve">Test Examiner</t>
  </si>
  <si>
    <t xml:space="preserve">Continuing Education</t>
  </si>
  <si>
    <t xml:space="preserve">735-5640 Ext 3019/735-5640 Ext 5410</t>
  </si>
  <si>
    <t xml:space="preserve">joan.baluyut@guamcc.edu</t>
  </si>
  <si>
    <t xml:space="preserve">gabriella.leonguerrero@guamcc.edu Tutor</t>
  </si>
  <si>
    <t xml:space="preserve">Teliu, Morgan</t>
  </si>
  <si>
    <t xml:space="preserve">9/27/2021</t>
  </si>
  <si>
    <t xml:space="preserve">H-3</t>
  </si>
  <si>
    <t xml:space="preserve">09/27/24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</si>
  <si>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</si>
  <si>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</si>
  <si>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</si>
  <si>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</si>
  <si>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5565</t>
  </si>
  <si>
    <t xml:space="preserve">joseph.bamba1@guamcc.edu</t>
  </si>
  <si>
    <t xml:space="preserve">harold.cruz3@guamcc.edu School Aide III</t>
  </si>
  <si>
    <t xml:space="preserve">Electrician II</t>
  </si>
  <si>
    <t xml:space="preserve">Quichocho, Patrick U.</t>
  </si>
  <si>
    <t xml:space="preserve">11/25/2019</t>
  </si>
  <si>
    <t xml:space="preserve">J-5</t>
  </si>
  <si>
    <t xml:space="preserve">11/25/24</t>
  </si>
  <si>
    <t xml:space="preserve">Bautista</t>
  </si>
  <si>
    <t xml:space="preserve">Ayda</t>
  </si>
  <si>
    <t xml:space="preserve">Work Study</t>
  </si>
  <si>
    <t xml:space="preserve">Student Financial Aid</t>
  </si>
  <si>
    <t xml:space="preserve">ayda.bautista@guamcc.edu</t>
  </si>
  <si>
    <t xml:space="preserve">ianjose.santos@guamcc.edu Work Study</t>
  </si>
  <si>
    <t xml:space="preserve">Refrigeration Mechanic II</t>
  </si>
  <si>
    <t xml:space="preserve">Pingol, Edsel A.</t>
  </si>
  <si>
    <t xml:space="preserve">5/30/2022</t>
  </si>
  <si>
    <t xml:space="preserve">I-2</t>
  </si>
  <si>
    <t xml:space="preserve">05/30/24</t>
  </si>
  <si>
    <t xml:space="preserve">Elijah</t>
  </si>
  <si>
    <t xml:space="preserve">elijah.bautista@guamcc.edu</t>
  </si>
  <si>
    <t xml:space="preserve">isabellaamara.tyquiengco@guamcc.edu Work Study</t>
  </si>
  <si>
    <t xml:space="preserve">Okada, Roma P.</t>
  </si>
  <si>
    <t xml:space="preserve">2/18/2019</t>
  </si>
  <si>
    <t xml:space="preserve">J-6</t>
  </si>
  <si>
    <t xml:space="preserve">02/18/25</t>
  </si>
  <si>
    <t xml:space="preserve">Kenneth</t>
  </si>
  <si>
    <t xml:space="preserve">Systems Programmer</t>
  </si>
  <si>
    <t xml:space="preserve">Management Information Systems</t>
  </si>
  <si>
    <t xml:space="preserve">735-5511 Ext 3002</t>
  </si>
  <si>
    <t xml:space="preserve">kenneth.bautista@guamcc.edu</t>
  </si>
  <si>
    <t xml:space="preserve">jacobshane.lujan@guamcc.edu Work Study</t>
  </si>
  <si>
    <t xml:space="preserve">Vice President</t>
  </si>
  <si>
    <t xml:space="preserve">**Vacant-Gerardo, R.</t>
  </si>
  <si>
    <t xml:space="preserve">R-1-a</t>
  </si>
  <si>
    <t xml:space="preserve">Kimberly</t>
  </si>
  <si>
    <t xml:space="preserve">Dean's Office - TSS</t>
  </si>
  <si>
    <t xml:space="preserve">735-5641 Ext 5594</t>
  </si>
  <si>
    <t xml:space="preserve">kimberly.bautista@guamcc.edu</t>
  </si>
  <si>
    <t xml:space="preserve">jaylenemarie.bermudes@guamcc.edu Tutor</t>
  </si>
  <si>
    <t xml:space="preserve">Accountant I</t>
  </si>
  <si>
    <t xml:space="preserve">Sablan, Darlynn T.</t>
  </si>
  <si>
    <t xml:space="preserve">5/8/2023</t>
  </si>
  <si>
    <t xml:space="preserve">L-2</t>
  </si>
  <si>
    <t xml:space="preserve">05/08/24</t>
  </si>
  <si>
    <t xml:space="preserve">Belga</t>
  </si>
  <si>
    <t xml:space="preserve">Jaden Rose</t>
  </si>
  <si>
    <t xml:space="preserve">735-5640 Ext 5412</t>
  </si>
  <si>
    <t xml:space="preserve">jadenrose.belga@guamcc.edu</t>
  </si>
  <si>
    <t xml:space="preserve">joidahamenea.valencia@guamcc.edu Work Study</t>
  </si>
  <si>
    <t xml:space="preserve">Accountant II</t>
  </si>
  <si>
    <t xml:space="preserve">Ibanez, Gina D.</t>
  </si>
  <si>
    <t xml:space="preserve">2/14/2022</t>
  </si>
  <si>
    <t xml:space="preserve">M-3</t>
  </si>
  <si>
    <t xml:space="preserve">02/14/25</t>
  </si>
  <si>
    <t xml:space="preserve">Bermudes</t>
  </si>
  <si>
    <t xml:space="preserve">Jaylene Marie</t>
  </si>
  <si>
    <t xml:space="preserve">jaylenemarie.bermudes@guamcc.edu</t>
  </si>
  <si>
    <t xml:space="preserve">jonathanrobert.flisco@guamcc.edu Tutor</t>
  </si>
  <si>
    <t xml:space="preserve">Guerrero, Carol A.</t>
  </si>
  <si>
    <t xml:space="preserve">3/4/1997</t>
  </si>
  <si>
    <t xml:space="preserve">M-13</t>
  </si>
  <si>
    <t xml:space="preserve">09/29/25</t>
  </si>
  <si>
    <t xml:space="preserve">Blas</t>
  </si>
  <si>
    <t xml:space="preserve">Barbara</t>
  </si>
  <si>
    <t xml:space="preserve">VP Academic Affairs</t>
  </si>
  <si>
    <t xml:space="preserve">735-5527 Ext 5526</t>
  </si>
  <si>
    <t xml:space="preserve">barbara.blas4@guamcc.edu</t>
  </si>
  <si>
    <t xml:space="preserve">jovelyn.concepcion@guamcc.edu Tutor</t>
  </si>
  <si>
    <t xml:space="preserve">Cashier II</t>
  </si>
  <si>
    <t xml:space="preserve">**Vacant-Garcia, J.</t>
  </si>
  <si>
    <t xml:space="preserve">F-1</t>
  </si>
  <si>
    <t xml:space="preserve">Jerome</t>
  </si>
  <si>
    <t xml:space="preserve">Maintenance Supevisor</t>
  </si>
  <si>
    <t xml:space="preserve">jerome.blas@guamcc.edu</t>
  </si>
  <si>
    <t xml:space="preserve">judymarie.delosreyes@guamcc.edu Tutor</t>
  </si>
  <si>
    <t xml:space="preserve">Accounting Technician I</t>
  </si>
  <si>
    <t xml:space="preserve">Garcia, Jessca C.</t>
  </si>
  <si>
    <t xml:space="preserve">2/12/2024</t>
  </si>
  <si>
    <t xml:space="preserve">02/12/25</t>
  </si>
  <si>
    <t xml:space="preserve">Joanne</t>
  </si>
  <si>
    <t xml:space="preserve">735-5641 Ext 5620</t>
  </si>
  <si>
    <t xml:space="preserve">joanne.blas1@guamcc.edu</t>
  </si>
  <si>
    <t xml:space="preserve">juliamae.delosreyes@guamcc.edu Work Study</t>
  </si>
  <si>
    <t xml:space="preserve">Santos Torres, Linda</t>
  </si>
  <si>
    <t xml:space="preserve">1/5/1995</t>
  </si>
  <si>
    <t xml:space="preserve">M-12</t>
  </si>
  <si>
    <t xml:space="preserve">02/10/25</t>
  </si>
  <si>
    <t xml:space="preserve">Joey</t>
  </si>
  <si>
    <t xml:space="preserve">Automotive Technology</t>
  </si>
  <si>
    <t xml:space="preserve">joey.blas@guamcc.edu</t>
  </si>
  <si>
    <t xml:space="preserve">julianicole.sevilla@guamcc.edu Tutor</t>
  </si>
  <si>
    <t xml:space="preserve">General Accounting Supervisor</t>
  </si>
  <si>
    <t xml:space="preserve">San Nicolas, Cheryl B.</t>
  </si>
  <si>
    <t xml:space="preserve">1/29/2003</t>
  </si>
  <si>
    <t xml:space="preserve">P-10</t>
  </si>
  <si>
    <t xml:space="preserve">08/18/25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</si>
  <si>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</si>
  <si>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</si>
  <si>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</si>
  <si>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</si>
  <si>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katarina.hernandez@guamcc.edu Work Study</t>
  </si>
  <si>
    <t xml:space="preserve">Accounting Technician II</t>
  </si>
  <si>
    <t xml:space="preserve">Borja, Levonne G.</t>
  </si>
  <si>
    <t xml:space="preserve">1/4/2016</t>
  </si>
  <si>
    <t xml:space="preserve">I-8</t>
  </si>
  <si>
    <t xml:space="preserve">01/04/25</t>
  </si>
  <si>
    <t xml:space="preserve">Bollinger</t>
  </si>
  <si>
    <t xml:space="preserve">Simone</t>
  </si>
  <si>
    <t xml:space="preserve">English</t>
  </si>
  <si>
    <t xml:space="preserve">735-0116 Ext 0461</t>
  </si>
  <si>
    <t xml:space="preserve">simone.bollinger@guamcc.edu</t>
  </si>
  <si>
    <t xml:space="preserve">katrinalin.lupera@guamcc.edu Tutor</t>
  </si>
  <si>
    <t xml:space="preserve">Controller</t>
  </si>
  <si>
    <t xml:space="preserve">Limtuatco, Edwin E.</t>
  </si>
  <si>
    <t xml:space="preserve">1/18/2011</t>
  </si>
  <si>
    <t xml:space="preserve">O-4-a</t>
  </si>
  <si>
    <t xml:space="preserve">Bordallo</t>
  </si>
  <si>
    <t xml:space="preserve">Dolores</t>
  </si>
  <si>
    <t xml:space="preserve">dolores.bordallo@guamcc.edu</t>
  </si>
  <si>
    <t xml:space="preserve">keianalynn.santos@guamcc.edu Tutor</t>
  </si>
  <si>
    <t xml:space="preserve">Bautista, Kenneth C.</t>
  </si>
  <si>
    <t xml:space="preserve">6/6/2005</t>
  </si>
  <si>
    <t xml:space="preserve">N-13</t>
  </si>
  <si>
    <t xml:space="preserve">06/06/24</t>
  </si>
  <si>
    <t xml:space="preserve">Borja</t>
  </si>
  <si>
    <t xml:space="preserve">Amiah</t>
  </si>
  <si>
    <t xml:space="preserve">amiah.borja@guamcc.edu</t>
  </si>
  <si>
    <t xml:space="preserve">kenly.magwili@guamcc.edu Tutor</t>
  </si>
  <si>
    <t xml:space="preserve">Computer Technician Supervisor</t>
  </si>
  <si>
    <t xml:space="preserve">De Roca, Victor F.</t>
  </si>
  <si>
    <t xml:space="preserve">9/28/2020</t>
  </si>
  <si>
    <t xml:space="preserve">M-4</t>
  </si>
  <si>
    <t xml:space="preserve">09/28/24</t>
  </si>
  <si>
    <t xml:space="preserve">kimberly.borja@guamcc.edu</t>
  </si>
  <si>
    <t xml:space="preserve">kiarah.duenas@guamcc.edu Work Study</t>
  </si>
  <si>
    <t xml:space="preserve">Computer Technician II</t>
  </si>
  <si>
    <t xml:space="preserve">Santos, James S.</t>
  </si>
  <si>
    <t xml:space="preserve">10/1/2020</t>
  </si>
  <si>
    <t xml:space="preserve">J-4</t>
  </si>
  <si>
    <t xml:space="preserve">10/01/24</t>
  </si>
  <si>
    <t xml:space="preserve">Levonne</t>
  </si>
  <si>
    <t xml:space="preserve">Business Office</t>
  </si>
  <si>
    <t xml:space="preserve">735-5550 Ext 5559</t>
  </si>
  <si>
    <t xml:space="preserve">levonne.borja@guamcc.edu</t>
  </si>
  <si>
    <t xml:space="preserve">kimberly.borja@guamcc.edu Program Coordinator II</t>
  </si>
  <si>
    <t xml:space="preserve">Computer Systems Analyst II</t>
  </si>
  <si>
    <t xml:space="preserve">Marquez, Andrew C.</t>
  </si>
  <si>
    <t xml:space="preserve">3/6/2017</t>
  </si>
  <si>
    <t xml:space="preserve">M-7</t>
  </si>
  <si>
    <t xml:space="preserve">09/06/24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</si>
  <si>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</si>
  <si>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</si>
  <si>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</si>
  <si>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</si>
  <si>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kimeme.jally@guamcc.edu Tutor</t>
  </si>
  <si>
    <t xml:space="preserve">Teleprocessing Netwk Coord</t>
  </si>
  <si>
    <t xml:space="preserve">Camacho, Christopher J.</t>
  </si>
  <si>
    <t xml:space="preserve">2/3/2003</t>
  </si>
  <si>
    <t xml:space="preserve">K-11</t>
  </si>
  <si>
    <t xml:space="preserve">03/17/26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</si>
  <si>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</si>
  <si>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</si>
  <si>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</si>
  <si>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</si>
  <si>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</si>
  <si>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kithmyxson.ramos@guamcc.edu Tutor</t>
  </si>
  <si>
    <t xml:space="preserve">Dacanay, Gerard L.</t>
  </si>
  <si>
    <t xml:space="preserve">6/4/2001</t>
  </si>
  <si>
    <t xml:space="preserve">M-16</t>
  </si>
  <si>
    <t xml:space="preserve">06/04/25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</si>
  <si>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</si>
  <si>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</si>
  <si>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</si>
  <si>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</si>
  <si>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</si>
  <si>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kyleiah.sannicolas@guamcc.edu Work Study</t>
  </si>
  <si>
    <t xml:space="preserve">Reyes, Richard J.</t>
  </si>
  <si>
    <t xml:space="preserve">7/3/2023</t>
  </si>
  <si>
    <t xml:space="preserve">M-6</t>
  </si>
  <si>
    <t xml:space="preserve">07/03/24</t>
  </si>
  <si>
    <t xml:space="preserve">Cabrera</t>
  </si>
  <si>
    <t xml:space="preserve">Angela</t>
  </si>
  <si>
    <t xml:space="preserve">Communications and Promotions</t>
  </si>
  <si>
    <t xml:space="preserve">735-5516 Ext 5638</t>
  </si>
  <si>
    <t xml:space="preserve">angela.cabrera1@guamcc.edu</t>
  </si>
  <si>
    <t xml:space="preserve">leandra.sannicolas@guamcc.edu Work Study</t>
  </si>
  <si>
    <t xml:space="preserve">Chief Info Tech Officer</t>
  </si>
  <si>
    <t xml:space="preserve">**Vacant-Atalig, A.</t>
  </si>
  <si>
    <t xml:space="preserve">O-2-b</t>
  </si>
  <si>
    <t xml:space="preserve">Calbang</t>
  </si>
  <si>
    <t xml:space="preserve">Joegines</t>
  </si>
  <si>
    <t xml:space="preserve">653-2313 Ext 3599</t>
  </si>
  <si>
    <t xml:space="preserve">joegines.calbang@guamcc.edu</t>
  </si>
  <si>
    <t xml:space="preserve">libertyanne.pinaula@guamcc.edu Administrative Aide</t>
  </si>
  <si>
    <t xml:space="preserve">Personnel Specialist II</t>
  </si>
  <si>
    <t xml:space="preserve">Ramirez, Rebecca E.</t>
  </si>
  <si>
    <t xml:space="preserve">2/27/2023</t>
  </si>
  <si>
    <t xml:space="preserve">M-2</t>
  </si>
  <si>
    <t xml:space="preserve">02/27/25</t>
  </si>
  <si>
    <t xml:space="preserve">Callos</t>
  </si>
  <si>
    <t xml:space="preserve">Philip Kelvin</t>
  </si>
  <si>
    <t xml:space="preserve">Culinary and Foodservices</t>
  </si>
  <si>
    <t xml:space="preserve">653-2313</t>
  </si>
  <si>
    <t xml:space="preserve">philipkelvin.callos@guamcc.edu</t>
  </si>
  <si>
    <t xml:space="preserve">lorraine.veroncruz@guamcc.edu Work Study</t>
  </si>
  <si>
    <t xml:space="preserve">Personnel Specialist I</t>
  </si>
  <si>
    <t xml:space="preserve">Torres, Jamie Lyn M.</t>
  </si>
  <si>
    <t xml:space="preserve">2/28/2022</t>
  </si>
  <si>
    <t xml:space="preserve">02/28/25</t>
  </si>
  <si>
    <t xml:space="preserve">Camacho</t>
  </si>
  <si>
    <t xml:space="preserve">Christopher</t>
  </si>
  <si>
    <t xml:space="preserve">735-5511 Ext 5619</t>
  </si>
  <si>
    <t xml:space="preserve">christopher.camacho@guamcc.edu</t>
  </si>
  <si>
    <t xml:space="preserve">mailelani.merur@guamcc.edu Work Study</t>
  </si>
  <si>
    <t xml:space="preserve">Macalalag, Merle H.</t>
  </si>
  <si>
    <t xml:space="preserve">6/19/2023</t>
  </si>
  <si>
    <t xml:space="preserve">M-1</t>
  </si>
  <si>
    <t xml:space="preserve">06/19/24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</si>
  <si>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</si>
  <si>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</si>
  <si>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</si>
  <si>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</si>
  <si>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</si>
  <si>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markangelo.lumba@guamcc.edu Work Study</t>
  </si>
  <si>
    <t xml:space="preserve">Personnel Assistant I</t>
  </si>
  <si>
    <t xml:space="preserve">Manosa, Katarina Fern S.</t>
  </si>
  <si>
    <t xml:space="preserve">4/25/2022</t>
  </si>
  <si>
    <t xml:space="preserve">04/25/24</t>
  </si>
  <si>
    <t xml:space="preserve">Nicole</t>
  </si>
  <si>
    <t xml:space="preserve">647-2578</t>
  </si>
  <si>
    <t xml:space="preserve">nicole.castro3@guamcc.edu</t>
  </si>
  <si>
    <t xml:space="preserve">markjavier.ledesma@guamcc.edu Assistant Instructor</t>
  </si>
  <si>
    <t xml:space="preserve">Chief Human Resources Officer</t>
  </si>
  <si>
    <t xml:space="preserve">San Nicolas, Apolline C.</t>
  </si>
  <si>
    <t xml:space="preserve">3/18/2019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</si>
  <si>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</si>
  <si>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</si>
  <si>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</si>
  <si>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</si>
  <si>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</si>
  <si>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mayriannejoebel.subang@guamcc.edu Work Study</t>
  </si>
  <si>
    <t xml:space="preserve">Proc &amp; Inventory Administrator</t>
  </si>
  <si>
    <t xml:space="preserve">Evangelista, Joleen M.</t>
  </si>
  <si>
    <t xml:space="preserve">7/19/2004</t>
  </si>
  <si>
    <t xml:space="preserve">N-5-d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</si>
  <si>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</si>
  <si>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</si>
  <si>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</si>
  <si>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</si>
  <si>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</si>
  <si>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mercy.repil@guamcc.edu Assistant Instructor</t>
  </si>
  <si>
    <t xml:space="preserve">Inventory Management Officer</t>
  </si>
  <si>
    <t xml:space="preserve">Mendiola, Tanya Rose C.</t>
  </si>
  <si>
    <t xml:space="preserve">7/17/2023</t>
  </si>
  <si>
    <t xml:space="preserve">J-1</t>
  </si>
  <si>
    <t xml:space="preserve">07/17/24</t>
  </si>
  <si>
    <t xml:space="preserve">Charfauros</t>
  </si>
  <si>
    <t xml:space="preserve">Christopher Dean</t>
  </si>
  <si>
    <t xml:space="preserve">christopherdean.charfauros@guamcc.edu</t>
  </si>
  <si>
    <t xml:space="preserve">michanah.udui@guamcc.edu Tutor</t>
  </si>
  <si>
    <t xml:space="preserve">Baguinon, Allan D.</t>
  </si>
  <si>
    <t xml:space="preserve">10/2/2023</t>
  </si>
  <si>
    <t xml:space="preserve">E-1</t>
  </si>
  <si>
    <t xml:space="preserve">10/02/24</t>
  </si>
  <si>
    <t xml:space="preserve">Chargualaf</t>
  </si>
  <si>
    <t xml:space="preserve">Katherine</t>
  </si>
  <si>
    <t xml:space="preserve">Bus and VisCom - Marketing</t>
  </si>
  <si>
    <t xml:space="preserve">300-1951</t>
  </si>
  <si>
    <t xml:space="preserve">katherine.chargualaf@guamcc.edu</t>
  </si>
  <si>
    <t xml:space="preserve">natsuko.ito@guamcc.edu Tutor</t>
  </si>
  <si>
    <t xml:space="preserve">Buyer I</t>
  </si>
  <si>
    <t xml:space="preserve">Valino, Franklin H.</t>
  </si>
  <si>
    <t xml:space="preserve">3/13/2023</t>
  </si>
  <si>
    <t xml:space="preserve">03/13/25</t>
  </si>
  <si>
    <t xml:space="preserve">Natalia</t>
  </si>
  <si>
    <t xml:space="preserve">735-5640 Ext 5413</t>
  </si>
  <si>
    <t xml:space="preserve">natalia.chargualaf@guamcc.edu</t>
  </si>
  <si>
    <t xml:space="preserve">nicole.castro3@guamcc.edu Work Study</t>
  </si>
  <si>
    <t xml:space="preserve">Bookstore Manager</t>
  </si>
  <si>
    <t xml:space="preserve">Manglona, Roland M.</t>
  </si>
  <si>
    <t xml:space="preserve">12/6/2021</t>
  </si>
  <si>
    <t xml:space="preserve">12/06/24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</si>
  <si>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</si>
  <si>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</si>
  <si>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</si>
  <si>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</si>
  <si>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</si>
  <si>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</si>
  <si>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paullieneannmarie.olarte@guamcc.edu Tutor</t>
  </si>
  <si>
    <t xml:space="preserve">Fernandez, Victor Paul M. II</t>
  </si>
  <si>
    <t xml:space="preserve">5/11/2020</t>
  </si>
  <si>
    <t xml:space="preserve">K-4</t>
  </si>
  <si>
    <t xml:space="preserve">05/11/24</t>
  </si>
  <si>
    <t xml:space="preserve">Victor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</si>
  <si>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</si>
  <si>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</si>
  <si>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</si>
  <si>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</si>
  <si>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</si>
  <si>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renzradneil.tolentino@guamcc.edu Work Study</t>
  </si>
  <si>
    <t xml:space="preserve">Coordinator, Financial Aid</t>
  </si>
  <si>
    <t xml:space="preserve">Santos, Gemma-Lee P.</t>
  </si>
  <si>
    <t xml:space="preserve">M-2-b</t>
  </si>
  <si>
    <t xml:space="preserve">Chua</t>
  </si>
  <si>
    <t xml:space="preserve">John Patrick</t>
  </si>
  <si>
    <t xml:space="preserve">Nursing and Allied Health</t>
  </si>
  <si>
    <t xml:space="preserve">653-2313 Ext 3601</t>
  </si>
  <si>
    <t xml:space="preserve">johnpatrick.chua@guamcc.edu</t>
  </si>
  <si>
    <t xml:space="preserve">richard.sazon@guamcc.edu Work Study</t>
  </si>
  <si>
    <t xml:space="preserve">Guerrero, Vivian C.</t>
  </si>
  <si>
    <t xml:space="preserve">12/31/2007</t>
  </si>
  <si>
    <t xml:space="preserve">M-11</t>
  </si>
  <si>
    <t xml:space="preserve">06/30/24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</si>
  <si>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</si>
  <si>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</si>
  <si>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</si>
  <si>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</si>
  <si>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</si>
  <si>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rinaabegail.almario@guamcc.edu Tutor</t>
  </si>
  <si>
    <t xml:space="preserve">Safety Inspector I</t>
  </si>
  <si>
    <t xml:space="preserve">Diaz, John L.</t>
  </si>
  <si>
    <t xml:space="preserve">2/15/2010</t>
  </si>
  <si>
    <t xml:space="preserve">I-10</t>
  </si>
  <si>
    <t xml:space="preserve">10/24/24</t>
  </si>
  <si>
    <t xml:space="preserve">Jovelyn</t>
  </si>
  <si>
    <t xml:space="preserve">jovelyn.concepcion@guamcc.edu</t>
  </si>
  <si>
    <t xml:space="preserve">sarahmay.escalera@guamcc.edu Tutor</t>
  </si>
  <si>
    <t xml:space="preserve">Enviro Health &amp; Safety Officer</t>
  </si>
  <si>
    <t xml:space="preserve">Hosei, Huan F.</t>
  </si>
  <si>
    <t xml:space="preserve">8/3/2020</t>
  </si>
  <si>
    <t xml:space="preserve">M-3-d</t>
  </si>
  <si>
    <t xml:space="preserve">Marilyn</t>
  </si>
  <si>
    <t xml:space="preserve">Records &amp; Registration Superv</t>
  </si>
  <si>
    <t xml:space="preserve">Admissions</t>
  </si>
  <si>
    <t xml:space="preserve">735-5531 Ext 5535</t>
  </si>
  <si>
    <t xml:space="preserve">marilyn.concepcion@guamcc.edu</t>
  </si>
  <si>
    <t xml:space="preserve">sharlene.maza@guamcc.edu Work Study</t>
  </si>
  <si>
    <t xml:space="preserve">Tudela, Virginia C.</t>
  </si>
  <si>
    <t xml:space="preserve">R-5-c</t>
  </si>
  <si>
    <t xml:space="preserve">Tonirose</t>
  </si>
  <si>
    <t xml:space="preserve">Associate Professor</t>
  </si>
  <si>
    <t xml:space="preserve">Technology - Office Technology</t>
  </si>
  <si>
    <t xml:space="preserve">735-0112 Ext 0514</t>
  </si>
  <si>
    <t xml:space="preserve">tonirose.concepcion@guamcc.edu</t>
  </si>
  <si>
    <t xml:space="preserve">sophia.minatoya@guamcc.edu Tutor</t>
  </si>
  <si>
    <t xml:space="preserve">Untalan, Frances E.</t>
  </si>
  <si>
    <t xml:space="preserve">8/8/2011</t>
  </si>
  <si>
    <t xml:space="preserve">F-10</t>
  </si>
  <si>
    <t xml:space="preserve">02/08/26</t>
  </si>
  <si>
    <t xml:space="preserve">Cosico</t>
  </si>
  <si>
    <t xml:space="preserve">Narciso</t>
  </si>
  <si>
    <t xml:space="preserve">735-5629</t>
  </si>
  <si>
    <t xml:space="preserve">narciso.cosico@guamcc.edu</t>
  </si>
  <si>
    <t xml:space="preserve">stephanie.febre@guamcc.edu Work Study</t>
  </si>
  <si>
    <t xml:space="preserve">Coordinator, Admissions &amp; Reg.</t>
  </si>
  <si>
    <t xml:space="preserve">Garcia, Ava M.</t>
  </si>
  <si>
    <t xml:space="preserve">12/1/2021</t>
  </si>
  <si>
    <t xml:space="preserve">Crane</t>
  </si>
  <si>
    <t xml:space="preserve">Atsue</t>
  </si>
  <si>
    <t xml:space="preserve">atsue.crane@guamcc.edu</t>
  </si>
  <si>
    <t xml:space="preserve">tamaratherese.hiura@guamcc.edu Program Coordinator II</t>
  </si>
  <si>
    <t xml:space="preserve">Records &amp; Registration Tech</t>
  </si>
  <si>
    <t xml:space="preserve">Paulus, Vincent K.</t>
  </si>
  <si>
    <t xml:space="preserve">10/2/2006</t>
  </si>
  <si>
    <t xml:space="preserve">H-11</t>
  </si>
  <si>
    <t xml:space="preserve">10/02/25</t>
  </si>
  <si>
    <t xml:space="preserve">Cruz</t>
  </si>
  <si>
    <t xml:space="preserve">Audrey Rose</t>
  </si>
  <si>
    <t xml:space="preserve">audreyrose.cruz@guamcc.edu</t>
  </si>
  <si>
    <t xml:space="preserve">taylor.aguon1@guamcc.edu Tutor</t>
  </si>
  <si>
    <t xml:space="preserve">Masnayon, Edgar C.</t>
  </si>
  <si>
    <t xml:space="preserve">9/18/2006</t>
  </si>
  <si>
    <t xml:space="preserve">H-12</t>
  </si>
  <si>
    <t xml:space="preserve">03/19/26</t>
  </si>
  <si>
    <t xml:space="preserve">Carol</t>
  </si>
  <si>
    <t xml:space="preserve">735-0117 Ext 0472</t>
  </si>
  <si>
    <t xml:space="preserve">carol.cruz@guamcc.edu</t>
  </si>
  <si>
    <t xml:space="preserve">tonisharenee.torres@guamcc.edu Work Study</t>
  </si>
  <si>
    <t xml:space="preserve">Concepcion, Marilyn L.</t>
  </si>
  <si>
    <t xml:space="preserve">7/10/2006</t>
  </si>
  <si>
    <t xml:space="preserve">J-13</t>
  </si>
  <si>
    <t xml:space="preserve">07/10/25</t>
  </si>
  <si>
    <t xml:space="preserve">Donna</t>
  </si>
  <si>
    <t xml:space="preserve">donna.cruz@guamcc.edu</t>
  </si>
  <si>
    <t xml:space="preserve">tristan.solomon@guamcc.edu Work Study</t>
  </si>
  <si>
    <t xml:space="preserve">Burgos, Mark Joseph A.</t>
  </si>
  <si>
    <t xml:space="preserve">M-1-b</t>
  </si>
  <si>
    <t xml:space="preserve">Evangeline</t>
  </si>
  <si>
    <t xml:space="preserve">735-5640 Ext 5572</t>
  </si>
  <si>
    <t xml:space="preserve">evangeline.cruz@guamcc.edu</t>
  </si>
  <si>
    <t xml:space="preserve">winstonalbert.galindo@guamcc.edu Work Study</t>
  </si>
  <si>
    <t xml:space="preserve">Solidum, Catherine M.</t>
  </si>
  <si>
    <t xml:space="preserve">Gerald</t>
  </si>
  <si>
    <t xml:space="preserve">Associate Dean</t>
  </si>
  <si>
    <t xml:space="preserve">735-8887 Ext 5630/735-5555 Ext 5566</t>
  </si>
  <si>
    <t xml:space="preserve">gerald.cruz5@guamcc.edu</t>
  </si>
  <si>
    <t xml:space="preserve">yuuna.mupas@guamcc.edu Work Study</t>
  </si>
  <si>
    <t xml:space="preserve">Atoigue, Ana Mari C.</t>
  </si>
  <si>
    <t xml:space="preserve">12/23/2019</t>
  </si>
  <si>
    <t xml:space="preserve">M-9</t>
  </si>
  <si>
    <t xml:space="preserve">06/22/24</t>
  </si>
  <si>
    <t xml:space="preserve">Harold</t>
  </si>
  <si>
    <t xml:space="preserve">School Aide III</t>
  </si>
  <si>
    <t xml:space="preserve">735-5555</t>
  </si>
  <si>
    <t xml:space="preserve">harold.cruz3@guamcc.edu</t>
  </si>
  <si>
    <t xml:space="preserve">Crane, Atsue H.</t>
  </si>
  <si>
    <t xml:space="preserve">2/1/2021</t>
  </si>
  <si>
    <t xml:space="preserve">F-4</t>
  </si>
  <si>
    <t xml:space="preserve">02/01/25</t>
  </si>
  <si>
    <t xml:space="preserve">Jesse</t>
  </si>
  <si>
    <t xml:space="preserve">300-5288</t>
  </si>
  <si>
    <t xml:space="preserve">jesse.cruz@guamcc.edu</t>
  </si>
  <si>
    <t xml:space="preserve">Cruz, Evangeline P.</t>
  </si>
  <si>
    <t xml:space="preserve">12/5/1994</t>
  </si>
  <si>
    <t xml:space="preserve">I-13</t>
  </si>
  <si>
    <t xml:space="preserve">12/10/25</t>
  </si>
  <si>
    <t xml:space="preserve">Nenita</t>
  </si>
  <si>
    <t xml:space="preserve">642-2100</t>
  </si>
  <si>
    <t xml:space="preserve">nenita.cruz@guamcc.edu</t>
  </si>
  <si>
    <t xml:space="preserve">Williams, Pilar A.</t>
  </si>
  <si>
    <t xml:space="preserve">11/23/2020</t>
  </si>
  <si>
    <t xml:space="preserve">Q-1-a</t>
  </si>
  <si>
    <t xml:space="preserve">Cruz-San Nicolas</t>
  </si>
  <si>
    <t xml:space="preserve">Mariesha</t>
  </si>
  <si>
    <t xml:space="preserve">735-5501 Ext 6010</t>
  </si>
  <si>
    <t xml:space="preserve">mariesha.cruzsannicolas@guamcc.edu</t>
  </si>
  <si>
    <t xml:space="preserve">Cruz-San Nicolas, Mariesha J.</t>
  </si>
  <si>
    <t xml:space="preserve">8/29/2022</t>
  </si>
  <si>
    <t xml:space="preserve">O-1-a</t>
  </si>
  <si>
    <t xml:space="preserve">Cundiff</t>
  </si>
  <si>
    <t xml:space="preserve">Tressa</t>
  </si>
  <si>
    <t xml:space="preserve">tressa.cundiff@guamcc.edu</t>
  </si>
  <si>
    <t xml:space="preserve">Sison, Christine B.</t>
  </si>
  <si>
    <t xml:space="preserve">5/10/2021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</si>
  <si>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</si>
  <si>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</si>
  <si>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</si>
  <si>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</si>
  <si>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Duenas, Dorothy-Lou M.</t>
  </si>
  <si>
    <t xml:space="preserve">10/16/2023</t>
  </si>
  <si>
    <t xml:space="preserve">O-3-a</t>
  </si>
  <si>
    <t xml:space="preserve">Datuin</t>
  </si>
  <si>
    <t xml:space="preserve">Bonnie Mae</t>
  </si>
  <si>
    <t xml:space="preserve">Program Specialist</t>
  </si>
  <si>
    <t xml:space="preserve">Alumni Relations and Fundraising</t>
  </si>
  <si>
    <t xml:space="preserve">735-5516 Ext 5515</t>
  </si>
  <si>
    <t xml:space="preserve">bonniemae.datuin@guamcc.edu</t>
  </si>
  <si>
    <t xml:space="preserve">Cruz, Jesse Q.</t>
  </si>
  <si>
    <t xml:space="preserve">8/8/2008</t>
  </si>
  <si>
    <t xml:space="preserve">I-6-c</t>
  </si>
  <si>
    <t xml:space="preserve">08/01/24</t>
  </si>
  <si>
    <t xml:space="preserve">Theresa Ann</t>
  </si>
  <si>
    <t xml:space="preserve">theresaann.datuin@guamcc.edu</t>
  </si>
  <si>
    <t xml:space="preserve">Blas, Joey E.</t>
  </si>
  <si>
    <t xml:space="preserve">8/4/2023</t>
  </si>
  <si>
    <t xml:space="preserve">J-1-a</t>
  </si>
  <si>
    <t xml:space="preserve">LTA</t>
  </si>
  <si>
    <t xml:space="preserve">Davis</t>
  </si>
  <si>
    <t xml:space="preserve">Adrian</t>
  </si>
  <si>
    <t xml:space="preserve">Center for Student Involvement</t>
  </si>
  <si>
    <t xml:space="preserve">735-8887 Ext 5519</t>
  </si>
  <si>
    <t xml:space="preserve">adrian.davis1@guamcc.edu</t>
  </si>
  <si>
    <t xml:space="preserve">Pajarillo, Lyndon B.</t>
  </si>
  <si>
    <t xml:space="preserve">8/7/2009</t>
  </si>
  <si>
    <t xml:space="preserve">J-9-c</t>
  </si>
  <si>
    <t xml:space="preserve">De Roca</t>
  </si>
  <si>
    <t xml:space="preserve">Computer Tech Supervisor</t>
  </si>
  <si>
    <t xml:space="preserve">735-8885 Ext 8883</t>
  </si>
  <si>
    <t xml:space="preserve">victor.deroca@guamcc.edu</t>
  </si>
  <si>
    <t xml:space="preserve">Tabunar, James M.</t>
  </si>
  <si>
    <t xml:space="preserve">8/6/2001</t>
  </si>
  <si>
    <t xml:space="preserve">J-7-d</t>
  </si>
  <si>
    <t xml:space="preserve">Dela Cruz</t>
  </si>
  <si>
    <t xml:space="preserve">Kerwin</t>
  </si>
  <si>
    <t xml:space="preserve">kerwin.delacruz@guamcc.edu</t>
  </si>
  <si>
    <t xml:space="preserve">Perez, Jonathan J.</t>
  </si>
  <si>
    <t xml:space="preserve">10/1/2016</t>
  </si>
  <si>
    <t xml:space="preserve">J-2-d</t>
  </si>
  <si>
    <t xml:space="preserve">Dela Rosa</t>
  </si>
  <si>
    <t xml:space="preserve">John</t>
  </si>
  <si>
    <t xml:space="preserve">john.delarosa@guamcc.edu</t>
  </si>
  <si>
    <t xml:space="preserve">Fadhel, Jamal</t>
  </si>
  <si>
    <t xml:space="preserve">Delos Reyes</t>
  </si>
  <si>
    <t xml:space="preserve">Judy Marie</t>
  </si>
  <si>
    <t xml:space="preserve">Reach For College</t>
  </si>
  <si>
    <t xml:space="preserve">judymarie.delosreyes@guamcc.edu</t>
  </si>
  <si>
    <t xml:space="preserve">Tudela, Erwin F.</t>
  </si>
  <si>
    <t xml:space="preserve">6/25/1990</t>
  </si>
  <si>
    <t xml:space="preserve">J-12-c</t>
  </si>
  <si>
    <t xml:space="preserve">Julia Mae</t>
  </si>
  <si>
    <t xml:space="preserve">juliamae.delosreyes@guamcc.edu</t>
  </si>
  <si>
    <t xml:space="preserve">Egana, Joel E.</t>
  </si>
  <si>
    <t xml:space="preserve">10/1/2010</t>
  </si>
  <si>
    <t xml:space="preserve">J-7-a</t>
  </si>
  <si>
    <t xml:space="preserve">Diaz</t>
  </si>
  <si>
    <t xml:space="preserve">Environmental Health and Safety</t>
  </si>
  <si>
    <t xml:space="preserve">735-5554 Ext 5569</t>
  </si>
  <si>
    <t xml:space="preserve">john.diaz1@guamcc.edu</t>
  </si>
  <si>
    <t xml:space="preserve">Tool Mechanic</t>
  </si>
  <si>
    <t xml:space="preserve">Josha, Golder C.</t>
  </si>
  <si>
    <t xml:space="preserve">2/10/2014</t>
  </si>
  <si>
    <t xml:space="preserve">F-9</t>
  </si>
  <si>
    <t xml:space="preserve">08/10/24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</si>
  <si>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</si>
  <si>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</si>
  <si>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</si>
  <si>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</si>
  <si>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Mateo, Eleanor D.</t>
  </si>
  <si>
    <t xml:space="preserve">11/8/2021</t>
  </si>
  <si>
    <t xml:space="preserve">11/08/24</t>
  </si>
  <si>
    <t xml:space="preserve">Duenas</t>
  </si>
  <si>
    <t xml:space="preserve">Dorothy-Lou</t>
  </si>
  <si>
    <t xml:space="preserve">735-0119 Ext 0504</t>
  </si>
  <si>
    <t xml:space="preserve">dorothylou.duenas@guamcc.edu</t>
  </si>
  <si>
    <t xml:space="preserve">Rios, Esther A.</t>
  </si>
  <si>
    <t xml:space="preserve">6/9/2013</t>
  </si>
  <si>
    <t xml:space="preserve">M-3-b</t>
  </si>
  <si>
    <t xml:space="preserve">Kiarah</t>
  </si>
  <si>
    <t xml:space="preserve">kiarah.duenas@guamcc.edu</t>
  </si>
  <si>
    <t xml:space="preserve">Aguon, Janice T.</t>
  </si>
  <si>
    <t xml:space="preserve">8/10/2020</t>
  </si>
  <si>
    <t xml:space="preserve">J-1-d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</si>
  <si>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</si>
  <si>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</si>
  <si>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</si>
  <si>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</si>
  <si>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Schrage, Marivic C.</t>
  </si>
  <si>
    <t xml:space="preserve">8/9/2021</t>
  </si>
  <si>
    <t xml:space="preserve">L-15-d</t>
  </si>
  <si>
    <t xml:space="preserve">Ellen</t>
  </si>
  <si>
    <t xml:space="preserve">Deborah</t>
  </si>
  <si>
    <t xml:space="preserve">Education</t>
  </si>
  <si>
    <t xml:space="preserve">735-0111 Ext 0451</t>
  </si>
  <si>
    <t xml:space="preserve">deborah.ellen@guamcc.edu</t>
  </si>
  <si>
    <t xml:space="preserve">Palomo, Melissa L.</t>
  </si>
  <si>
    <t xml:space="preserve">8/1/2010</t>
  </si>
  <si>
    <t xml:space="preserve">Escalera</t>
  </si>
  <si>
    <t xml:space="preserve">Sarah May</t>
  </si>
  <si>
    <t xml:space="preserve">sarahmay.escalera@guamcc.edu</t>
  </si>
  <si>
    <t xml:space="preserve">Postrozny-Torres, Marsha M.</t>
  </si>
  <si>
    <t xml:space="preserve">10/1/2011</t>
  </si>
  <si>
    <t xml:space="preserve">M-14-b</t>
  </si>
  <si>
    <t xml:space="preserve">Escalona</t>
  </si>
  <si>
    <t xml:space="preserve">Cecile Katrina</t>
  </si>
  <si>
    <t xml:space="preserve">646-8013</t>
  </si>
  <si>
    <t xml:space="preserve">cecilekatrina.escalona@guamcc.edu</t>
  </si>
  <si>
    <t xml:space="preserve">**Vacant-Quichocho, J.</t>
  </si>
  <si>
    <t xml:space="preserve">Esteban</t>
  </si>
  <si>
    <t xml:space="preserve">Reimar</t>
  </si>
  <si>
    <t xml:space="preserve">Library Technician I</t>
  </si>
  <si>
    <t xml:space="preserve">735-0228 Ext 0220</t>
  </si>
  <si>
    <t xml:space="preserve">reimar.esteban@guamcc.edu</t>
  </si>
  <si>
    <t xml:space="preserve">Concepcion, Jonah M.</t>
  </si>
  <si>
    <t xml:space="preserve">10/1/2017</t>
  </si>
  <si>
    <t xml:space="preserve">K-7-b</t>
  </si>
  <si>
    <t xml:space="preserve">Esturas</t>
  </si>
  <si>
    <t xml:space="preserve">Raniel</t>
  </si>
  <si>
    <t xml:space="preserve">Emergency Instructor</t>
  </si>
  <si>
    <t xml:space="preserve">300-1943</t>
  </si>
  <si>
    <t xml:space="preserve">raniel.esturas@guamcc.edu</t>
  </si>
  <si>
    <t xml:space="preserve">Franquez, Arwen A.</t>
  </si>
  <si>
    <t xml:space="preserve">Evangelista</t>
  </si>
  <si>
    <t xml:space="preserve">Frank</t>
  </si>
  <si>
    <t xml:space="preserve">300-3117</t>
  </si>
  <si>
    <t xml:space="preserve">frank.evangelista@guamcc.edu</t>
  </si>
  <si>
    <t xml:space="preserve">San Nicolas, Tasi Marina M.</t>
  </si>
  <si>
    <t xml:space="preserve">3/25/2024</t>
  </si>
  <si>
    <t xml:space="preserve">K-5</t>
  </si>
  <si>
    <t xml:space="preserve">03/25/25</t>
  </si>
  <si>
    <t xml:space="preserve">Joleen</t>
  </si>
  <si>
    <t xml:space="preserve">735-5540 Ext 5541</t>
  </si>
  <si>
    <t xml:space="preserve">joleen.evangelista@guamcc.edu</t>
  </si>
  <si>
    <t xml:space="preserve">Mui, Eva Marie L.</t>
  </si>
  <si>
    <t xml:space="preserve">8/7/2020</t>
  </si>
  <si>
    <t xml:space="preserve">Fadhel</t>
  </si>
  <si>
    <t xml:space="preserve">Jamal</t>
  </si>
  <si>
    <t xml:space="preserve">735-0114 Ext 5602</t>
  </si>
  <si>
    <t xml:space="preserve">jamal.fadhel@guamcc.edu</t>
  </si>
  <si>
    <t xml:space="preserve">Tyquiengco, Rolland R.</t>
  </si>
  <si>
    <t xml:space="preserve">8/13/2018</t>
  </si>
  <si>
    <t xml:space="preserve">I-6-b</t>
  </si>
  <si>
    <t xml:space="preserve">Fathal</t>
  </si>
  <si>
    <t xml:space="preserve">James</t>
  </si>
  <si>
    <t xml:space="preserve">Night Administration</t>
  </si>
  <si>
    <t xml:space="preserve">735-5555 Ext 5564</t>
  </si>
  <si>
    <t xml:space="preserve">james.fathal1@guamcc.edu</t>
  </si>
  <si>
    <t xml:space="preserve">Chua, John Patrick C.</t>
  </si>
  <si>
    <t xml:space="preserve">I-4-c</t>
  </si>
  <si>
    <t xml:space="preserve">Febre</t>
  </si>
  <si>
    <t xml:space="preserve">Stephanie</t>
  </si>
  <si>
    <t xml:space="preserve">stephanie.febre@guamcc.edu</t>
  </si>
  <si>
    <t xml:space="preserve">Mafnas, Barbara C.</t>
  </si>
  <si>
    <t xml:space="preserve">7/31/2000</t>
  </si>
  <si>
    <t xml:space="preserve">K-15-a</t>
  </si>
  <si>
    <t xml:space="preserve">Fernandez</t>
  </si>
  <si>
    <t xml:space="preserve">Christine</t>
  </si>
  <si>
    <t xml:space="preserve">christine.fernandez@guamcc.edu</t>
  </si>
  <si>
    <t xml:space="preserve">Wegner, Cheri L.</t>
  </si>
  <si>
    <t xml:space="preserve">8/6/2021</t>
  </si>
  <si>
    <t xml:space="preserve">J-2-a</t>
  </si>
  <si>
    <t xml:space="preserve">Fernandez II</t>
  </si>
  <si>
    <t xml:space="preserve">735-5543 Ext 5556</t>
  </si>
  <si>
    <t xml:space="preserve">victor.fernandez1@guamcc.edu</t>
  </si>
  <si>
    <t xml:space="preserve">Lee, William E.</t>
  </si>
  <si>
    <t xml:space="preserve">9/12/2022</t>
  </si>
  <si>
    <t xml:space="preserve">LTA-Cond.</t>
  </si>
  <si>
    <t xml:space="preserve">Flisco</t>
  </si>
  <si>
    <t xml:space="preserve">Jonathan Robert</t>
  </si>
  <si>
    <t xml:space="preserve">jonathanrobert.flisco@guamcc.edu</t>
  </si>
  <si>
    <t xml:space="preserve">**Vacant-San Nicolas, T.</t>
  </si>
  <si>
    <t xml:space="preserve">Flores</t>
  </si>
  <si>
    <t xml:space="preserve">Steven</t>
  </si>
  <si>
    <t xml:space="preserve">steven.flores2@guamcc.edu</t>
  </si>
  <si>
    <t xml:space="preserve">Melegrito, Loressa M.</t>
  </si>
  <si>
    <t xml:space="preserve">J-2-c</t>
  </si>
  <si>
    <t xml:space="preserve">Franquez</t>
  </si>
  <si>
    <t xml:space="preserve">Arwen</t>
  </si>
  <si>
    <t xml:space="preserve">arwen.franquez@guamcc.edu</t>
  </si>
  <si>
    <t xml:space="preserve">Fernandez, Christine M.</t>
  </si>
  <si>
    <t xml:space="preserve">10/10/2023</t>
  </si>
  <si>
    <t xml:space="preserve">H-2-a</t>
  </si>
  <si>
    <t xml:space="preserve">Galao</t>
  </si>
  <si>
    <t xml:space="preserve">Francine</t>
  </si>
  <si>
    <t xml:space="preserve">735-0333</t>
  </si>
  <si>
    <t xml:space="preserve">francine.galao@guamcc.edu</t>
  </si>
  <si>
    <t xml:space="preserve">Dingcong, David John P.</t>
  </si>
  <si>
    <t xml:space="preserve">Galindo</t>
  </si>
  <si>
    <t xml:space="preserve">Winston Albert</t>
  </si>
  <si>
    <t xml:space="preserve">winstonalbert.galindo@guamcc.edu</t>
  </si>
  <si>
    <t xml:space="preserve">Chong, Eric K.</t>
  </si>
  <si>
    <t xml:space="preserve">8/17/1994</t>
  </si>
  <si>
    <t xml:space="preserve">M-16-b</t>
  </si>
  <si>
    <t xml:space="preserve">Gallo</t>
  </si>
  <si>
    <t xml:space="preserve">Joevimar</t>
  </si>
  <si>
    <t xml:space="preserve">735-5555 Ext 5567</t>
  </si>
  <si>
    <t xml:space="preserve">joevimar.gallo@guamcc.edu</t>
  </si>
  <si>
    <t xml:space="preserve">Ji, Minhee</t>
  </si>
  <si>
    <t xml:space="preserve">Garcia</t>
  </si>
  <si>
    <t xml:space="preserve">Ava</t>
  </si>
  <si>
    <t xml:space="preserve">Coordinator Admissions &amp; Reg.</t>
  </si>
  <si>
    <t xml:space="preserve">735-5531 Ext 5534</t>
  </si>
  <si>
    <t xml:space="preserve">ava.garcia@guamcc.edu</t>
  </si>
  <si>
    <t xml:space="preserve">Zapanta, Darlygn M.</t>
  </si>
  <si>
    <t xml:space="preserve">8/23/2023</t>
  </si>
  <si>
    <t xml:space="preserve">Jessca</t>
  </si>
  <si>
    <t xml:space="preserve">735-5550 Ext 5400</t>
  </si>
  <si>
    <t xml:space="preserve">jessca.garcia@guamcc.edu</t>
  </si>
  <si>
    <t xml:space="preserve">Cruz, Carol R.</t>
  </si>
  <si>
    <t xml:space="preserve">8/5/2002</t>
  </si>
  <si>
    <t xml:space="preserve">K-14-c</t>
  </si>
  <si>
    <t xml:space="preserve">Guerrero</t>
  </si>
  <si>
    <t xml:space="preserve">Bertha</t>
  </si>
  <si>
    <t xml:space="preserve">Office of the President</t>
  </si>
  <si>
    <t xml:space="preserve">735-5516 Ext 5636</t>
  </si>
  <si>
    <t xml:space="preserve">bertha.guerrero@guamcc.edu</t>
  </si>
  <si>
    <t xml:space="preserve">Cosico, Narciso H.</t>
  </si>
  <si>
    <t xml:space="preserve">735-5550 Ext 5552</t>
  </si>
  <si>
    <t xml:space="preserve">carol.guerrero@guamcc.edu</t>
  </si>
  <si>
    <t xml:space="preserve">Quitugua, Karen Rose J.</t>
  </si>
  <si>
    <t xml:space="preserve">I-1-c</t>
  </si>
  <si>
    <t xml:space="preserve">Jermaine</t>
  </si>
  <si>
    <t xml:space="preserve">jermaine.guerrero@guamcc.edu</t>
  </si>
  <si>
    <t xml:space="preserve">Callos, Philip Kelvin T.</t>
  </si>
  <si>
    <t xml:space="preserve">I-1-a</t>
  </si>
  <si>
    <t xml:space="preserve">Norma</t>
  </si>
  <si>
    <t xml:space="preserve">734-2911</t>
  </si>
  <si>
    <t xml:space="preserve">norma.guerrero@guamcc.edu</t>
  </si>
  <si>
    <t xml:space="preserve">Evangelista, Frank F.</t>
  </si>
  <si>
    <t xml:space="preserve">10/17/1994</t>
  </si>
  <si>
    <t xml:space="preserve">J-13-b</t>
  </si>
  <si>
    <t xml:space="preserve">Vivian</t>
  </si>
  <si>
    <t xml:space="preserve">735-5543 Ext 5545</t>
  </si>
  <si>
    <t xml:space="preserve">vivian.guerrero@guamcc.edu</t>
  </si>
  <si>
    <t xml:space="preserve">Olarte, Regine Erika F.</t>
  </si>
  <si>
    <t xml:space="preserve">I-2-a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</si>
  <si>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</si>
  <si>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</si>
  <si>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</si>
  <si>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</si>
  <si>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Torres, Hennessy S.</t>
  </si>
  <si>
    <t xml:space="preserve">Hernandez Jr</t>
  </si>
  <si>
    <t xml:space="preserve">Benjamin</t>
  </si>
  <si>
    <t xml:space="preserve">benjamin.hernandezjr@guamcc.edu</t>
  </si>
  <si>
    <t xml:space="preserve">Miranda, Kennylyn C.</t>
  </si>
  <si>
    <t xml:space="preserve">10/1/2023</t>
  </si>
  <si>
    <t xml:space="preserve">K-1-c</t>
  </si>
  <si>
    <t xml:space="preserve">Hernandez</t>
  </si>
  <si>
    <t xml:space="preserve">Katarina</t>
  </si>
  <si>
    <t xml:space="preserve">katarina.hernandez@guamcc.edu</t>
  </si>
  <si>
    <t xml:space="preserve">Tenorio, Leonard A.</t>
  </si>
  <si>
    <t xml:space="preserve">Hiura</t>
  </si>
  <si>
    <t xml:space="preserve">Tamara Therese</t>
  </si>
  <si>
    <t xml:space="preserve">Nursing and Allied Health - PN</t>
  </si>
  <si>
    <t xml:space="preserve">735-0119 Ext 0500</t>
  </si>
  <si>
    <t xml:space="preserve">tamaratherese.hiura@guamcc.edu</t>
  </si>
  <si>
    <t xml:space="preserve">Guerrero, Jermaine H.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</si>
  <si>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</si>
  <si>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</si>
  <si>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</si>
  <si>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</si>
  <si>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Leon Guerrero, Catherine U.</t>
  </si>
  <si>
    <t xml:space="preserve">3/9/1992</t>
  </si>
  <si>
    <t xml:space="preserve">L-12-a</t>
  </si>
  <si>
    <t xml:space="preserve">Shaun</t>
  </si>
  <si>
    <t xml:space="preserve">735-5640 Ext 5411</t>
  </si>
  <si>
    <t xml:space="preserve">shaun.hosei@guamcc.edu</t>
  </si>
  <si>
    <t xml:space="preserve">Quinata, Keith N.</t>
  </si>
  <si>
    <t xml:space="preserve">Ibanez</t>
  </si>
  <si>
    <t xml:space="preserve">Gina</t>
  </si>
  <si>
    <t xml:space="preserve">gina.ibanez@guamcc.edu</t>
  </si>
  <si>
    <t xml:space="preserve">Santos, David T.</t>
  </si>
  <si>
    <t xml:space="preserve">9/14/2020</t>
  </si>
  <si>
    <t xml:space="preserve">I-9-c</t>
  </si>
  <si>
    <t xml:space="preserve">Ito</t>
  </si>
  <si>
    <t xml:space="preserve">Natsuko</t>
  </si>
  <si>
    <t xml:space="preserve">natsuko.ito@guamcc.edu</t>
  </si>
  <si>
    <t xml:space="preserve">Zilian, John E.</t>
  </si>
  <si>
    <t xml:space="preserve">J-8-c</t>
  </si>
  <si>
    <t xml:space="preserve">Jally</t>
  </si>
  <si>
    <t xml:space="preserve">Kimeme</t>
  </si>
  <si>
    <t xml:space="preserve">kimeme.jally@guamcc.edu</t>
  </si>
  <si>
    <t xml:space="preserve">Bautista, Kimberly C.</t>
  </si>
  <si>
    <t xml:space="preserve">5/16/2007</t>
  </si>
  <si>
    <t xml:space="preserve">F-11</t>
  </si>
  <si>
    <t xml:space="preserve">11/16/25</t>
  </si>
  <si>
    <t xml:space="preserve">Ji</t>
  </si>
  <si>
    <t xml:space="preserve">735-0112 Ext 3035</t>
  </si>
  <si>
    <t xml:space="preserve">eric.ji@guamcc.edu</t>
  </si>
  <si>
    <t xml:space="preserve">Instructional Designer</t>
  </si>
  <si>
    <t xml:space="preserve">Soliva, Jason G.</t>
  </si>
  <si>
    <t xml:space="preserve">10/3/2022</t>
  </si>
  <si>
    <t xml:space="preserve">M-1-d</t>
  </si>
  <si>
    <t xml:space="preserve">Minhee</t>
  </si>
  <si>
    <t xml:space="preserve">300-5570 Ext 5620</t>
  </si>
  <si>
    <t xml:space="preserve">minhee.ji@guamcc.edu</t>
  </si>
  <si>
    <t xml:space="preserve">Cabatic, Antonia M.</t>
  </si>
  <si>
    <t xml:space="preserve">12/3/2007</t>
  </si>
  <si>
    <t xml:space="preserve">H-26</t>
  </si>
  <si>
    <t xml:space="preserve">12/03/25</t>
  </si>
  <si>
    <t xml:space="preserve">Jocson</t>
  </si>
  <si>
    <t xml:space="preserve">John Michael</t>
  </si>
  <si>
    <t xml:space="preserve">Math and Science - Science</t>
  </si>
  <si>
    <t xml:space="preserve">735-0118 Ext 0490</t>
  </si>
  <si>
    <t xml:space="preserve">johnmichael.jocson@guamcc.edu</t>
  </si>
  <si>
    <t xml:space="preserve">Chan, Michael L.</t>
  </si>
  <si>
    <t xml:space="preserve">5/11/2015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</si>
  <si>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</si>
  <si>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</si>
  <si>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</si>
  <si>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</si>
  <si>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Blas, Joanne M.</t>
  </si>
  <si>
    <t xml:space="preserve">F-15</t>
  </si>
  <si>
    <t xml:space="preserve">05/02/24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</si>
  <si>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</si>
  <si>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</si>
  <si>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</si>
  <si>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</si>
  <si>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Cruz, Gerald A.</t>
  </si>
  <si>
    <t xml:space="preserve">8/23/2021</t>
  </si>
  <si>
    <t xml:space="preserve">Kerner</t>
  </si>
  <si>
    <t xml:space="preserve">Paul</t>
  </si>
  <si>
    <t xml:space="preserve">paul.kerner@guamcc.edu</t>
  </si>
  <si>
    <t xml:space="preserve">Torres, Carl E. II</t>
  </si>
  <si>
    <t xml:space="preserve">1/12/2007</t>
  </si>
  <si>
    <t xml:space="preserve">J-9-a</t>
  </si>
  <si>
    <t xml:space="preserve">Kerr</t>
  </si>
  <si>
    <t xml:space="preserve">Jo Nita</t>
  </si>
  <si>
    <t xml:space="preserve">jonita.kerr@guamcc.edu</t>
  </si>
  <si>
    <t xml:space="preserve">Roden, Wendell M.</t>
  </si>
  <si>
    <t xml:space="preserve">8/1/2012</t>
  </si>
  <si>
    <t xml:space="preserve">J-5-a</t>
  </si>
  <si>
    <t xml:space="preserve">Kim</t>
  </si>
  <si>
    <t xml:space="preserve">David</t>
  </si>
  <si>
    <t xml:space="preserve">david.kim@guamcc.edu</t>
  </si>
  <si>
    <t xml:space="preserve">Datuin, Theresa Ann H.</t>
  </si>
  <si>
    <t xml:space="preserve">M-10-d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</si>
  <si>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</si>
  <si>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</si>
  <si>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</si>
  <si>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</si>
  <si>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Sunga, Anthony Jay J.</t>
  </si>
  <si>
    <t xml:space="preserve">M-11-c</t>
  </si>
  <si>
    <t xml:space="preserve">Ledesma</t>
  </si>
  <si>
    <t xml:space="preserve">Mark Javier</t>
  </si>
  <si>
    <t xml:space="preserve">markjavier.ledesma@guamcc.edu</t>
  </si>
  <si>
    <t xml:space="preserve">Kerr, Jo Nita Q.</t>
  </si>
  <si>
    <t xml:space="preserve">8/10/2007</t>
  </si>
  <si>
    <t xml:space="preserve">L-12-c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</si>
  <si>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</si>
  <si>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</si>
  <si>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</si>
  <si>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</si>
  <si>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Jocson, John Michael U.</t>
  </si>
  <si>
    <t xml:space="preserve">10/1/2012</t>
  </si>
  <si>
    <t xml:space="preserve">K-9-b</t>
  </si>
  <si>
    <t xml:space="preserve">William</t>
  </si>
  <si>
    <t xml:space="preserve">william.lee1@guamcc.edu</t>
  </si>
  <si>
    <t xml:space="preserve">Nededog, Shonna A.</t>
  </si>
  <si>
    <t xml:space="preserve">1/16/2024</t>
  </si>
  <si>
    <t xml:space="preserve">01/16/25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</si>
  <si>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</si>
  <si>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</si>
  <si>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</si>
  <si>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</si>
  <si>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Bamba, Joseph W.</t>
  </si>
  <si>
    <t xml:space="preserve">4/1/2019</t>
  </si>
  <si>
    <t xml:space="preserve">G-6</t>
  </si>
  <si>
    <t xml:space="preserve">04/01/24</t>
  </si>
  <si>
    <t xml:space="preserve">Gabriella</t>
  </si>
  <si>
    <t xml:space="preserve">gabriella.leonguerrero@guamcc.edu</t>
  </si>
  <si>
    <t xml:space="preserve">Quichocho, Corey J.</t>
  </si>
  <si>
    <t xml:space="preserve">1/9/2023</t>
  </si>
  <si>
    <t xml:space="preserve">G-2</t>
  </si>
  <si>
    <t xml:space="preserve">01/09/25</t>
  </si>
  <si>
    <t xml:space="preserve">Limtuatco</t>
  </si>
  <si>
    <t xml:space="preserve">735-5550 Ext 5560</t>
  </si>
  <si>
    <t xml:space="preserve">edwin.limtuatco@guamcc.edu</t>
  </si>
  <si>
    <t xml:space="preserve">Paulino, Ronaldo M.</t>
  </si>
  <si>
    <t xml:space="preserve">10/1/2018</t>
  </si>
  <si>
    <t xml:space="preserve">K-5-d</t>
  </si>
  <si>
    <t xml:space="preserve">Lizama</t>
  </si>
  <si>
    <t xml:space="preserve">Dion</t>
  </si>
  <si>
    <t xml:space="preserve">dion.lizama@guamcc.edu</t>
  </si>
  <si>
    <t xml:space="preserve">Fathal, James</t>
  </si>
  <si>
    <t xml:space="preserve">M-1-a</t>
  </si>
  <si>
    <t xml:space="preserve">Sean</t>
  </si>
  <si>
    <t xml:space="preserve">300-5575</t>
  </si>
  <si>
    <t xml:space="preserve">sean.lizama@guamcc.edu</t>
  </si>
  <si>
    <t xml:space="preserve">**Vacant-Bataclan, E.</t>
  </si>
  <si>
    <t xml:space="preserve">J-11-a</t>
  </si>
  <si>
    <t xml:space="preserve">Troy</t>
  </si>
  <si>
    <t xml:space="preserve">Assessment and Counseling</t>
  </si>
  <si>
    <t xml:space="preserve">735-5563 Ext 5576</t>
  </si>
  <si>
    <t xml:space="preserve">troy.lizama@guamcc.edu</t>
  </si>
  <si>
    <t xml:space="preserve">Davis, Adrian E.</t>
  </si>
  <si>
    <t xml:space="preserve">Lujan</t>
  </si>
  <si>
    <t xml:space="preserve">Chase</t>
  </si>
  <si>
    <t xml:space="preserve">chase.lujan@guamcc.edu</t>
  </si>
  <si>
    <t xml:space="preserve">Pascua, Tara Rose A.</t>
  </si>
  <si>
    <t xml:space="preserve">08/23/25</t>
  </si>
  <si>
    <t xml:space="preserve">Jacob Shane</t>
  </si>
  <si>
    <t xml:space="preserve">jacobshane.lujan@guamcc.edu</t>
  </si>
  <si>
    <t xml:space="preserve">Rowland, Christopher D.</t>
  </si>
  <si>
    <t xml:space="preserve">Lumba</t>
  </si>
  <si>
    <t xml:space="preserve">Mark Angelo</t>
  </si>
  <si>
    <t xml:space="preserve">markangelo.lumba@guamcc.edu</t>
  </si>
  <si>
    <t xml:space="preserve">Luz, Gwen R.</t>
  </si>
  <si>
    <t xml:space="preserve">H-1-a</t>
  </si>
  <si>
    <t xml:space="preserve">Lupera</t>
  </si>
  <si>
    <t xml:space="preserve">Katrina Lin</t>
  </si>
  <si>
    <t xml:space="preserve">katrinalin.lupera@guamcc.edu</t>
  </si>
  <si>
    <t xml:space="preserve">Mesa, Genevieve P.</t>
  </si>
  <si>
    <t xml:space="preserve">1/13/2009</t>
  </si>
  <si>
    <t xml:space="preserve">J-9</t>
  </si>
  <si>
    <t xml:space="preserve">04/07/24</t>
  </si>
  <si>
    <t xml:space="preserve">Luz</t>
  </si>
  <si>
    <t xml:space="preserve">Gwen</t>
  </si>
  <si>
    <t xml:space="preserve">gwen.luz@guamcc.edu</t>
  </si>
  <si>
    <t xml:space="preserve">Sablan, Sally C.</t>
  </si>
  <si>
    <t xml:space="preserve">L-15-a</t>
  </si>
  <si>
    <t xml:space="preserve">Macalalag</t>
  </si>
  <si>
    <t xml:space="preserve">Merle</t>
  </si>
  <si>
    <t xml:space="preserve">Human Resources</t>
  </si>
  <si>
    <t xml:space="preserve">735-5537 Ext 5536</t>
  </si>
  <si>
    <t xml:space="preserve">merle.macalalag@guamcc.edu</t>
  </si>
  <si>
    <t xml:space="preserve">Terlaje, Patricia M.</t>
  </si>
  <si>
    <t xml:space="preserve">12/3/2002</t>
  </si>
  <si>
    <t xml:space="preserve">L-14-d</t>
  </si>
  <si>
    <t xml:space="preserve">Mafnas</t>
  </si>
  <si>
    <t xml:space="preserve">735-0119 Ext 0501</t>
  </si>
  <si>
    <t xml:space="preserve">barbara.mafnas@guamcc.edu</t>
  </si>
  <si>
    <t xml:space="preserve">Lizama, Troy E.</t>
  </si>
  <si>
    <t xml:space="preserve">11/6/2000</t>
  </si>
  <si>
    <t xml:space="preserve">L-14-c</t>
  </si>
  <si>
    <t xml:space="preserve">Magwili</t>
  </si>
  <si>
    <t xml:space="preserve">Kenly</t>
  </si>
  <si>
    <t xml:space="preserve">kenly.magwili@guamcc.edu</t>
  </si>
  <si>
    <t xml:space="preserve">Oliveros, Sharon J.</t>
  </si>
  <si>
    <t xml:space="preserve">8/10/2015</t>
  </si>
  <si>
    <t xml:space="preserve">K-6-b</t>
  </si>
  <si>
    <t xml:space="preserve">Maloney</t>
  </si>
  <si>
    <t xml:space="preserve">Patrick</t>
  </si>
  <si>
    <t xml:space="preserve">patrick.maloney@guamcc.edu</t>
  </si>
  <si>
    <t xml:space="preserve">Analista, Hernalin R.</t>
  </si>
  <si>
    <t xml:space="preserve">K-13-b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</si>
  <si>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</si>
  <si>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</si>
  <si>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</si>
  <si>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</si>
  <si>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Rosario, Barbara A.</t>
  </si>
  <si>
    <t xml:space="preserve">K-7-a</t>
  </si>
  <si>
    <t xml:space="preserve">Manosa</t>
  </si>
  <si>
    <t xml:space="preserve">Katarina Fern</t>
  </si>
  <si>
    <t xml:space="preserve">katarinafern.manosa@guamcc.edu</t>
  </si>
  <si>
    <t xml:space="preserve">Nanpei, Rose Marie D.</t>
  </si>
  <si>
    <t xml:space="preserve">L-13-c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</si>
  <si>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</si>
  <si>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</si>
  <si>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</si>
  <si>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</si>
  <si>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Payne, John F.</t>
  </si>
  <si>
    <t xml:space="preserve">8/13/2012</t>
  </si>
  <si>
    <t xml:space="preserve">M-4-a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</si>
  <si>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</si>
  <si>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</si>
  <si>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</si>
  <si>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</si>
  <si>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Tam, Wilson W.</t>
  </si>
  <si>
    <t xml:space="preserve">1/29/2001</t>
  </si>
  <si>
    <t xml:space="preserve">L-10-c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</si>
  <si>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</si>
  <si>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</si>
  <si>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</si>
  <si>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</si>
  <si>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Bollinger, Simone E.</t>
  </si>
  <si>
    <t xml:space="preserve">K-8-a</t>
  </si>
  <si>
    <t xml:space="preserve">Mateo</t>
  </si>
  <si>
    <t xml:space="preserve">Eleanor</t>
  </si>
  <si>
    <t xml:space="preserve">735-5641 Ext 1121</t>
  </si>
  <si>
    <t xml:space="preserve">eleanor.mateo@guamcc.edu</t>
  </si>
  <si>
    <t xml:space="preserve">Tenorio, Juanita M.</t>
  </si>
  <si>
    <t xml:space="preserve">10/1/2019</t>
  </si>
  <si>
    <t xml:space="preserve">M-13-d</t>
  </si>
  <si>
    <t xml:space="preserve">Matson</t>
  </si>
  <si>
    <t xml:space="preserve">735-0228 Ext 0231</t>
  </si>
  <si>
    <t xml:space="preserve">christine.matson@guamcc.edu</t>
  </si>
  <si>
    <t xml:space="preserve">Lee, Christina S.</t>
  </si>
  <si>
    <t xml:space="preserve">8/14/2023</t>
  </si>
  <si>
    <t xml:space="preserve">08/01/25</t>
  </si>
  <si>
    <t xml:space="preserve">Maza</t>
  </si>
  <si>
    <t xml:space="preserve">Sharlene</t>
  </si>
  <si>
    <t xml:space="preserve">sharlene.maza@guamcc.edu</t>
  </si>
  <si>
    <t xml:space="preserve">Paulino, Cindy A.</t>
  </si>
  <si>
    <t xml:space="preserve">Melegrito</t>
  </si>
  <si>
    <t xml:space="preserve">Loressa</t>
  </si>
  <si>
    <t xml:space="preserve">735-0119 Ext 0505</t>
  </si>
  <si>
    <t xml:space="preserve">loressa.melegrito@guamcc.edu</t>
  </si>
  <si>
    <t xml:space="preserve">Angay, Roderick R.</t>
  </si>
  <si>
    <t xml:space="preserve">8/9/2019</t>
  </si>
  <si>
    <t xml:space="preserve">Mendiola</t>
  </si>
  <si>
    <t xml:space="preserve">Denise</t>
  </si>
  <si>
    <t xml:space="preserve">735-5640 Ext 5646</t>
  </si>
  <si>
    <t xml:space="preserve">denise.mendiola4@guamcc.edu</t>
  </si>
  <si>
    <t xml:space="preserve">Reyes, Joven A.</t>
  </si>
  <si>
    <t xml:space="preserve">Tanya Rose</t>
  </si>
  <si>
    <t xml:space="preserve">735-5540 Ext 5547</t>
  </si>
  <si>
    <t xml:space="preserve">tanyarose.mendiola@guamcc.edu</t>
  </si>
  <si>
    <t xml:space="preserve">Calbang, Joegines P.</t>
  </si>
  <si>
    <t xml:space="preserve">8/11/2017</t>
  </si>
  <si>
    <t xml:space="preserve">Merur</t>
  </si>
  <si>
    <t xml:space="preserve">Mailelani</t>
  </si>
  <si>
    <t xml:space="preserve">mailelani.merur@guamcc.edu</t>
  </si>
  <si>
    <t xml:space="preserve">Esturas, Raniel P.</t>
  </si>
  <si>
    <t xml:space="preserve">Mesa</t>
  </si>
  <si>
    <t xml:space="preserve">735-5550 Ext 5553</t>
  </si>
  <si>
    <t xml:space="preserve">catherine.mesa@guamcc.edu</t>
  </si>
  <si>
    <t xml:space="preserve">Matson, Christine B.</t>
  </si>
  <si>
    <t xml:space="preserve">8/27/2002</t>
  </si>
  <si>
    <t xml:space="preserve">K-8-d</t>
  </si>
  <si>
    <t xml:space="preserve">Genevieve</t>
  </si>
  <si>
    <t xml:space="preserve">genevieve.mesa@guamcc.edu</t>
  </si>
  <si>
    <t xml:space="preserve">Library Technician Supervisor</t>
  </si>
  <si>
    <t xml:space="preserve">Sgambelluri, Juanita I.</t>
  </si>
  <si>
    <t xml:space="preserve">8/23/2004</t>
  </si>
  <si>
    <t xml:space="preserve">J-14</t>
  </si>
  <si>
    <t xml:space="preserve">02/23/26</t>
  </si>
  <si>
    <t xml:space="preserve">Minatoya</t>
  </si>
  <si>
    <t xml:space="preserve">Sophia</t>
  </si>
  <si>
    <t xml:space="preserve">sophia.minatoya@guamcc.edu</t>
  </si>
  <si>
    <t xml:space="preserve">Cheipot, Steve S.</t>
  </si>
  <si>
    <t xml:space="preserve">3/12/2001</t>
  </si>
  <si>
    <t xml:space="preserve">09/30/25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</si>
  <si>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</si>
  <si>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</si>
  <si>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</si>
  <si>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</si>
  <si>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Esteban, Reimar C.</t>
  </si>
  <si>
    <t xml:space="preserve">9/25/2023</t>
  </si>
  <si>
    <t xml:space="preserve">F-2</t>
  </si>
  <si>
    <t xml:space="preserve">09/25/24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</si>
  <si>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</si>
  <si>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</si>
  <si>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</si>
  <si>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</si>
  <si>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Sanchez, Darlene M.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</si>
  <si>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</si>
  <si>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</si>
  <si>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</si>
  <si>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</si>
  <si>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Chargualaf, Katherine M.</t>
  </si>
  <si>
    <t xml:space="preserve">I-11-d</t>
  </si>
  <si>
    <t xml:space="preserve">Munoz</t>
  </si>
  <si>
    <t xml:space="preserve">Jose</t>
  </si>
  <si>
    <t xml:space="preserve">jose.munoz@guamcc.edu</t>
  </si>
  <si>
    <t xml:space="preserve">Randle, Michelle D.</t>
  </si>
  <si>
    <t xml:space="preserve">Mupas</t>
  </si>
  <si>
    <t xml:space="preserve">Yuuna</t>
  </si>
  <si>
    <t xml:space="preserve">yuuna.mupas@guamcc.edu</t>
  </si>
  <si>
    <t xml:space="preserve">Cruz, Nenita P.</t>
  </si>
  <si>
    <t xml:space="preserve">8/3/1998</t>
  </si>
  <si>
    <t xml:space="preserve">J-15-b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</si>
  <si>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</si>
  <si>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</si>
  <si>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</si>
  <si>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</si>
  <si>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Manzana, Amada A.</t>
  </si>
  <si>
    <t xml:space="preserve">8/7/2016</t>
  </si>
  <si>
    <t xml:space="preserve">Nededog</t>
  </si>
  <si>
    <t xml:space="preserve">Shonna</t>
  </si>
  <si>
    <t xml:space="preserve">735-5555 Ext 5558</t>
  </si>
  <si>
    <t xml:space="preserve">shonna.nededog@guamcc.edu</t>
  </si>
  <si>
    <t xml:space="preserve">Guerrero, Norma R.</t>
  </si>
  <si>
    <t xml:space="preserve">Ngalongalo</t>
  </si>
  <si>
    <t xml:space="preserve">Aira May</t>
  </si>
  <si>
    <t xml:space="preserve">airamay.ngalongalo@guamcc.edu</t>
  </si>
  <si>
    <t xml:space="preserve">Tupaz, Frederick Q.</t>
  </si>
  <si>
    <t xml:space="preserve">10/1/2013</t>
  </si>
  <si>
    <t xml:space="preserve">K-8-b</t>
  </si>
  <si>
    <t xml:space="preserve">Ngiraklang</t>
  </si>
  <si>
    <t xml:space="preserve">Dilbedul</t>
  </si>
  <si>
    <t xml:space="preserve">dilbedul.ngiraklang@guamcc.edu</t>
  </si>
  <si>
    <t xml:space="preserve">Escalona, Cecile Katrina D.</t>
  </si>
  <si>
    <t xml:space="preserve">11/7/2023</t>
  </si>
  <si>
    <t xml:space="preserve">11/07/24</t>
  </si>
  <si>
    <t xml:space="preserve">Okada</t>
  </si>
  <si>
    <t xml:space="preserve">Mary</t>
  </si>
  <si>
    <t xml:space="preserve">734-1003</t>
  </si>
  <si>
    <t xml:space="preserve">mary.okada@guamcc.edu</t>
  </si>
  <si>
    <t xml:space="preserve">**Vacant-Growth</t>
  </si>
  <si>
    <t xml:space="preserve">Roma</t>
  </si>
  <si>
    <t xml:space="preserve">VP Finance and Administration</t>
  </si>
  <si>
    <t xml:space="preserve">735-5550 Ext 5548</t>
  </si>
  <si>
    <t xml:space="preserve">roma.okada@guamcc.edu</t>
  </si>
  <si>
    <t xml:space="preserve">Teleprocessing Network Coordinator</t>
  </si>
  <si>
    <t xml:space="preserve">**Vacant-Reyes, R.</t>
  </si>
  <si>
    <t xml:space="preserve">Olarte</t>
  </si>
  <si>
    <t xml:space="preserve">Paulliene Ann Marie</t>
  </si>
  <si>
    <t xml:space="preserve">paullieneannmarie.olarte@guamcc.edu</t>
  </si>
  <si>
    <t xml:space="preserve">**Vacant-Eblacas, M.</t>
  </si>
  <si>
    <t xml:space="preserve">Regine Erika</t>
  </si>
  <si>
    <t xml:space="preserve">642-2100 Ext 8667</t>
  </si>
  <si>
    <t xml:space="preserve">regineerika.olarte@guamcc.edu</t>
  </si>
  <si>
    <t xml:space="preserve">Buyer II</t>
  </si>
  <si>
    <t xml:space="preserve">Rojas, Megann R.</t>
  </si>
  <si>
    <t xml:space="preserve">1/1/2024</t>
  </si>
  <si>
    <t xml:space="preserve">I-1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</si>
  <si>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</si>
  <si>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</si>
  <si>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</si>
  <si>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</si>
  <si>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Mendiola, Denise M.</t>
  </si>
  <si>
    <t xml:space="preserve">2/3/2021</t>
  </si>
  <si>
    <t xml:space="preserve">Pajarillo</t>
  </si>
  <si>
    <t xml:space="preserve">Lyndon</t>
  </si>
  <si>
    <t xml:space="preserve">lyndon.pajarillo@guamcc.edu</t>
  </si>
  <si>
    <t xml:space="preserve">Kim, David H.</t>
  </si>
  <si>
    <t xml:space="preserve">12/10/2019</t>
  </si>
  <si>
    <t xml:space="preserve">F-5</t>
  </si>
  <si>
    <t xml:space="preserve">12/10/24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</si>
  <si>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</si>
  <si>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</si>
  <si>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</si>
  <si>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</si>
  <si>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</si>
  <si>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Smith, Tishawnna P.</t>
  </si>
  <si>
    <t xml:space="preserve">K-7</t>
  </si>
  <si>
    <t xml:space="preserve">04/11/25</t>
  </si>
  <si>
    <t xml:space="preserve">Palomo</t>
  </si>
  <si>
    <t xml:space="preserve">Melissa</t>
  </si>
  <si>
    <t xml:space="preserve">Education - Early Childhood Educ</t>
  </si>
  <si>
    <t xml:space="preserve">melissa.palomo@guamcc.edu</t>
  </si>
  <si>
    <t xml:space="preserve">**Vacant-Chargualaf, N.</t>
  </si>
  <si>
    <t xml:space="preserve">K-1</t>
  </si>
  <si>
    <t xml:space="preserve">Pangelinan</t>
  </si>
  <si>
    <t xml:space="preserve">Mariana</t>
  </si>
  <si>
    <t xml:space="preserve">mariana.pangelinan@guamcc.edu</t>
  </si>
  <si>
    <t xml:space="preserve">Pilar</t>
  </si>
  <si>
    <t xml:space="preserve">Bus and VisCom - Accounting</t>
  </si>
  <si>
    <t xml:space="preserve">735-0111 Ext 0410</t>
  </si>
  <si>
    <t xml:space="preserve">pilar.pangelinan@guamcc.edu</t>
  </si>
  <si>
    <t xml:space="preserve">Hosei, Shaun M.</t>
  </si>
  <si>
    <t xml:space="preserve">6/5/2023</t>
  </si>
  <si>
    <t xml:space="preserve">K-3-b</t>
  </si>
  <si>
    <t xml:space="preserve">06/05/24</t>
  </si>
  <si>
    <t xml:space="preserve">Pascua</t>
  </si>
  <si>
    <t xml:space="preserve">Daisy Rose</t>
  </si>
  <si>
    <t xml:space="preserve">daisyrose.pascua@guamcc.edu</t>
  </si>
  <si>
    <t xml:space="preserve">Mesa, Catherine S.</t>
  </si>
  <si>
    <t xml:space="preserve">J-7</t>
  </si>
  <si>
    <t xml:space="preserve">05/06/25</t>
  </si>
  <si>
    <t xml:space="preserve">Tara Rose</t>
  </si>
  <si>
    <t xml:space="preserve">735-8887 Ext 5518</t>
  </si>
  <si>
    <t xml:space="preserve">tararose.pascua@guamcc.edu</t>
  </si>
  <si>
    <t xml:space="preserve">Quichocho, Jermaine D.</t>
  </si>
  <si>
    <t xml:space="preserve">Paulino</t>
  </si>
  <si>
    <t xml:space="preserve">Cindy</t>
  </si>
  <si>
    <t xml:space="preserve">cindy.paulino@guamcc.edu</t>
  </si>
  <si>
    <t xml:space="preserve">Lizama, Dion M.A.</t>
  </si>
  <si>
    <t xml:space="preserve">11/20/2023</t>
  </si>
  <si>
    <t xml:space="preserve">Ronaldo</t>
  </si>
  <si>
    <t xml:space="preserve">ronaldo.paulino@guamcc.edu</t>
  </si>
  <si>
    <t xml:space="preserve">Abrahamsen, Loren L.</t>
  </si>
  <si>
    <t xml:space="preserve">Paulus</t>
  </si>
  <si>
    <t xml:space="preserve">Vincent</t>
  </si>
  <si>
    <t xml:space="preserve">vincent.paulus@guamcc.edu</t>
  </si>
  <si>
    <t xml:space="preserve">Galao, Francine N.</t>
  </si>
  <si>
    <t xml:space="preserve">J-1-c</t>
  </si>
  <si>
    <t xml:space="preserve">Payne</t>
  </si>
  <si>
    <t xml:space="preserve">Accommodative Services</t>
  </si>
  <si>
    <t xml:space="preserve">735-5641 Ext 5597</t>
  </si>
  <si>
    <t xml:space="preserve">john.payne2@guamcc.edu</t>
  </si>
  <si>
    <t xml:space="preserve">Ellen, Deborah</t>
  </si>
  <si>
    <t xml:space="preserve">10/1/2022</t>
  </si>
  <si>
    <t xml:space="preserve">L-5-a</t>
  </si>
  <si>
    <t xml:space="preserve">Pereda</t>
  </si>
  <si>
    <t xml:space="preserve">Jaclyn</t>
  </si>
  <si>
    <t xml:space="preserve">jaclyn.pereda@guamcc.edu</t>
  </si>
  <si>
    <t xml:space="preserve">Cruz, Donna M.</t>
  </si>
  <si>
    <t xml:space="preserve">john.pereda3@guamcc.edu</t>
  </si>
  <si>
    <t xml:space="preserve">Aguilar, Marina C.</t>
  </si>
  <si>
    <t xml:space="preserve">1/24/2011</t>
  </si>
  <si>
    <t xml:space="preserve">J-10</t>
  </si>
  <si>
    <t xml:space="preserve">01/24/25</t>
  </si>
  <si>
    <t xml:space="preserve">Perez</t>
  </si>
  <si>
    <t xml:space="preserve">Jonathan</t>
  </si>
  <si>
    <t xml:space="preserve">jonathan.perez1@guamcc.edu</t>
  </si>
  <si>
    <t xml:space="preserve">Munoz, Jose U.</t>
  </si>
  <si>
    <t xml:space="preserve">8/16/1990</t>
  </si>
  <si>
    <t xml:space="preserve">L-12-b</t>
  </si>
  <si>
    <t xml:space="preserve">Pilarca</t>
  </si>
  <si>
    <t xml:space="preserve">Ceejay</t>
  </si>
  <si>
    <t xml:space="preserve">ceejay.pilarca@guamcc.edu</t>
  </si>
  <si>
    <t xml:space="preserve">Uchima, Katsuyoshi</t>
  </si>
  <si>
    <t xml:space="preserve">1/22/2003</t>
  </si>
  <si>
    <t xml:space="preserve">J-13-a</t>
  </si>
  <si>
    <t xml:space="preserve">Pinaula</t>
  </si>
  <si>
    <t xml:space="preserve">Liberty Anne</t>
  </si>
  <si>
    <t xml:space="preserve">735-5641 Ext 5526</t>
  </si>
  <si>
    <t xml:space="preserve">libertyanne.pinaula@guamcc.edu</t>
  </si>
  <si>
    <t xml:space="preserve">Hiura, Tamara Therese T.</t>
  </si>
  <si>
    <t xml:space="preserve">Pingol</t>
  </si>
  <si>
    <t xml:space="preserve">Edsel</t>
  </si>
  <si>
    <t xml:space="preserve">edsel.pingol@guamcc.edu</t>
  </si>
  <si>
    <t xml:space="preserve">Pinaula, Liberty A.</t>
  </si>
  <si>
    <t xml:space="preserve">01/03/25</t>
  </si>
  <si>
    <t xml:space="preserve">libertyanne</t>
  </si>
  <si>
    <t xml:space="preserve">Postrozny-Torres</t>
  </si>
  <si>
    <t xml:space="preserve">Marsha</t>
  </si>
  <si>
    <t xml:space="preserve">marsha.postroznytorres@guamcc.edu</t>
  </si>
  <si>
    <t xml:space="preserve">Haurillon, Bertrand J.</t>
  </si>
  <si>
    <t xml:space="preserve">8/12/2016</t>
  </si>
  <si>
    <t xml:space="preserve">I-5-a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</si>
  <si>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</si>
  <si>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</si>
  <si>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</si>
  <si>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</si>
  <si>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Yanger, Gil T.</t>
  </si>
  <si>
    <t xml:space="preserve">I-10-b</t>
  </si>
  <si>
    <t xml:space="preserve">Erina</t>
  </si>
  <si>
    <t xml:space="preserve">erina.quichocho@guamcc.edu</t>
  </si>
  <si>
    <t xml:space="preserve">Gallo, Joevimar H.</t>
  </si>
  <si>
    <t xml:space="preserve">jermaine.quichocho@guamcc.edu</t>
  </si>
  <si>
    <t xml:space="preserve">**Vacant-Guzman, J.</t>
  </si>
  <si>
    <t xml:space="preserve">patrick.quichocho2@guamcc.edu</t>
  </si>
  <si>
    <t xml:space="preserve">Concepcion, Tonirose R.</t>
  </si>
  <si>
    <t xml:space="preserve">L-9-d</t>
  </si>
  <si>
    <t xml:space="preserve">Quinata</t>
  </si>
  <si>
    <t xml:space="preserve">Keith</t>
  </si>
  <si>
    <t xml:space="preserve">642-2100 Ext 2511</t>
  </si>
  <si>
    <t xml:space="preserve">keith.quinata@guamcc.edu</t>
  </si>
  <si>
    <t xml:space="preserve">**Vacant-Roberto, A.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</si>
  <si>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</si>
  <si>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</si>
  <si>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</si>
  <si>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</si>
  <si>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Teng, Zhaopei</t>
  </si>
  <si>
    <t xml:space="preserve">M-15-d</t>
  </si>
  <si>
    <t xml:space="preserve">Kiana</t>
  </si>
  <si>
    <t xml:space="preserve">735-6010 Ext 6020</t>
  </si>
  <si>
    <t xml:space="preserve">kiana.quitugua@guamcc.edu</t>
  </si>
  <si>
    <t xml:space="preserve">Buan, Carlos D.</t>
  </si>
  <si>
    <t xml:space="preserve">Ramirez</t>
  </si>
  <si>
    <t xml:space="preserve">Rebecca</t>
  </si>
  <si>
    <t xml:space="preserve">735-5537 Ext 5538</t>
  </si>
  <si>
    <t xml:space="preserve">rebecca.ramirez@guamcc.edu</t>
  </si>
  <si>
    <t xml:space="preserve">Kuper, Terry F.</t>
  </si>
  <si>
    <t xml:space="preserve">Richard</t>
  </si>
  <si>
    <t xml:space="preserve">richard.ramirez1@guamcc.edu</t>
  </si>
  <si>
    <t xml:space="preserve">Tyquiengco, Ricky S.</t>
  </si>
  <si>
    <t xml:space="preserve">J-10-c</t>
  </si>
  <si>
    <t xml:space="preserve">Ramos</t>
  </si>
  <si>
    <t xml:space="preserve">Kith Myxson</t>
  </si>
  <si>
    <t xml:space="preserve">kithmyxson.ramos@guamcc.edu</t>
  </si>
  <si>
    <t xml:space="preserve">K-1-a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</si>
  <si>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</si>
  <si>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</si>
  <si>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</si>
  <si>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</si>
  <si>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Pangelinan, Pilar C.</t>
  </si>
  <si>
    <t xml:space="preserve">M-15-a</t>
  </si>
  <si>
    <t xml:space="preserve">Repil</t>
  </si>
  <si>
    <t xml:space="preserve">Mercy</t>
  </si>
  <si>
    <t xml:space="preserve">479-2106</t>
  </si>
  <si>
    <t xml:space="preserve">mercy.repil@guamcc.edu</t>
  </si>
  <si>
    <t xml:space="preserve">Roberto, Joachim P.</t>
  </si>
  <si>
    <t xml:space="preserve">7/1/2023</t>
  </si>
  <si>
    <t xml:space="preserve">Reyes</t>
  </si>
  <si>
    <t xml:space="preserve">Joven</t>
  </si>
  <si>
    <t xml:space="preserve">647-9836</t>
  </si>
  <si>
    <t xml:space="preserve">joven.reyes@guamcc.edu</t>
  </si>
  <si>
    <t xml:space="preserve">Maloney, Patrick F.</t>
  </si>
  <si>
    <t xml:space="preserve">9/11/2023</t>
  </si>
  <si>
    <t xml:space="preserve">735-5511 Ext 3315</t>
  </si>
  <si>
    <t xml:space="preserve">richard.reyes@guamcc.edu</t>
  </si>
  <si>
    <t xml:space="preserve">Capital Improvement Project Coordinator</t>
  </si>
  <si>
    <t xml:space="preserve">Toves, Philip A.</t>
  </si>
  <si>
    <t xml:space="preserve">N-12</t>
  </si>
  <si>
    <t xml:space="preserve">09/25/25</t>
  </si>
  <si>
    <t xml:space="preserve">Rios</t>
  </si>
  <si>
    <t xml:space="preserve">esther.rios@guamcc.edu</t>
  </si>
  <si>
    <t xml:space="preserve">Werimai, John J.</t>
  </si>
  <si>
    <t xml:space="preserve">7/8/2019</t>
  </si>
  <si>
    <t xml:space="preserve">H-5</t>
  </si>
  <si>
    <t xml:space="preserve">07/08/24</t>
  </si>
  <si>
    <t xml:space="preserve">Theda</t>
  </si>
  <si>
    <t xml:space="preserve">theda.rios@guamcc.edu</t>
  </si>
  <si>
    <t xml:space="preserve">Computer Technician I</t>
  </si>
  <si>
    <t xml:space="preserve">**Vacant-Banu, A.</t>
  </si>
  <si>
    <t xml:space="preserve">Roberto</t>
  </si>
  <si>
    <t xml:space="preserve">Alejandra</t>
  </si>
  <si>
    <t xml:space="preserve">735-5640 Ext 5410</t>
  </si>
  <si>
    <t xml:space="preserve">alejandra.roberto@guamcc.edu</t>
  </si>
  <si>
    <t xml:space="preserve">Torres, Ben C.</t>
  </si>
  <si>
    <t xml:space="preserve">J-2</t>
  </si>
  <si>
    <t xml:space="preserve">Joachim</t>
  </si>
  <si>
    <t xml:space="preserve">735-5516 Ext 5637</t>
  </si>
  <si>
    <t xml:space="preserve">joachim.roberto@guamcc.edu</t>
  </si>
  <si>
    <t xml:space="preserve">Castro, Esther Lynn A.</t>
  </si>
  <si>
    <t xml:space="preserve">12/5/2016</t>
  </si>
  <si>
    <t xml:space="preserve">F-7</t>
  </si>
  <si>
    <t xml:space="preserve">joey.roberto@guamcc.edu</t>
  </si>
  <si>
    <t xml:space="preserve">Blas, Barbara J.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</si>
  <si>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</si>
  <si>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</si>
  <si>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</si>
  <si>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</si>
  <si>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Baluyut, Joan</t>
  </si>
  <si>
    <t xml:space="preserve">3/28/2024</t>
  </si>
  <si>
    <t xml:space="preserve">Rojas</t>
  </si>
  <si>
    <t xml:space="preserve">Megann</t>
  </si>
  <si>
    <t xml:space="preserve">megann.rojas@guamcc.edu</t>
  </si>
  <si>
    <t xml:space="preserve">**Vacant-Hiura, T.</t>
  </si>
  <si>
    <t xml:space="preserve">Rosario</t>
  </si>
  <si>
    <t xml:space="preserve">479-2127</t>
  </si>
  <si>
    <t xml:space="preserve">barbara.rosario@guamcc.edu</t>
  </si>
  <si>
    <t xml:space="preserve">**Vacant-Cejoco, J.</t>
  </si>
  <si>
    <t xml:space="preserve">J-10-a</t>
  </si>
  <si>
    <t xml:space="preserve">Kirsten</t>
  </si>
  <si>
    <t xml:space="preserve">kirsten.rosario@guamcc.edu</t>
  </si>
  <si>
    <t xml:space="preserve">Rosario, Kirsten L.</t>
  </si>
  <si>
    <t xml:space="preserve">Rowland</t>
  </si>
  <si>
    <t xml:space="preserve">735-3011 Ext 0465</t>
  </si>
  <si>
    <t xml:space="preserve">christopher.rowland@guamcc.edu</t>
  </si>
  <si>
    <t xml:space="preserve">**Vacant-Lauilefue, E.</t>
  </si>
  <si>
    <t xml:space="preserve">J-5-d</t>
  </si>
  <si>
    <t xml:space="preserve">Sablan</t>
  </si>
  <si>
    <t xml:space="preserve">Darlynn</t>
  </si>
  <si>
    <t xml:space="preserve">darlynn.sablan@guamcc.edu</t>
  </si>
  <si>
    <t xml:space="preserve">Ji, Eric Y.</t>
  </si>
  <si>
    <t xml:space="preserve">L-5-d</t>
  </si>
  <si>
    <t xml:space="preserve">Sally</t>
  </si>
  <si>
    <t xml:space="preserve">735-5563 Ext 5582</t>
  </si>
  <si>
    <t xml:space="preserve">sally.sablan@guamcc.edu</t>
  </si>
  <si>
    <t xml:space="preserve">Kerner, Paul N.</t>
  </si>
  <si>
    <t xml:space="preserve">Salas</t>
  </si>
  <si>
    <t xml:space="preserve">Crysandra Salas</t>
  </si>
  <si>
    <t xml:space="preserve">crysandram.salas@guamcc.edu</t>
  </si>
  <si>
    <t xml:space="preserve">Umayam, Jeffrey B.</t>
  </si>
  <si>
    <t xml:space="preserve">F-3</t>
  </si>
  <si>
    <t xml:space="preserve">San Agustin</t>
  </si>
  <si>
    <t xml:space="preserve">Trina</t>
  </si>
  <si>
    <t xml:space="preserve">735-5516 Ext 5405</t>
  </si>
  <si>
    <t xml:space="preserve">trina.sanagustin@guamcc.edu</t>
  </si>
  <si>
    <t xml:space="preserve">Blas, Trisha D.</t>
  </si>
  <si>
    <t xml:space="preserve">San Nicolas</t>
  </si>
  <si>
    <t xml:space="preserve">Apolline</t>
  </si>
  <si>
    <t xml:space="preserve">apolline.sannicolas@guamcc.edu</t>
  </si>
  <si>
    <t xml:space="preserve">Pangelinan, Mariana P.</t>
  </si>
  <si>
    <t xml:space="preserve">Cheryl</t>
  </si>
  <si>
    <t xml:space="preserve">735-5550 Ext 5407</t>
  </si>
  <si>
    <t xml:space="preserve">cheryl.sannicolas@guamcc.edu</t>
  </si>
  <si>
    <t xml:space="preserve">Aguilar, Abegail Q.</t>
  </si>
  <si>
    <t xml:space="preserve">12/27/2021</t>
  </si>
  <si>
    <t xml:space="preserve">NH-3</t>
  </si>
  <si>
    <t xml:space="preserve">12/27/24</t>
  </si>
  <si>
    <t xml:space="preserve">Krystal</t>
  </si>
  <si>
    <t xml:space="preserve">krystal.sannicolas@guamcc.edu</t>
  </si>
  <si>
    <t xml:space="preserve">Lizama, Sean A.</t>
  </si>
  <si>
    <t xml:space="preserve">Kyleiah</t>
  </si>
  <si>
    <t xml:space="preserve">kyleiah.sannicolas@guamcc.edu</t>
  </si>
  <si>
    <t xml:space="preserve">Cepeda, Nita Jeannette P.</t>
  </si>
  <si>
    <t xml:space="preserve">Leandra</t>
  </si>
  <si>
    <t xml:space="preserve">leandra.sannicolas@guamcc.edu</t>
  </si>
  <si>
    <t xml:space="preserve">**Vacant-Lee, B.</t>
  </si>
  <si>
    <t xml:space="preserve">K-1-b</t>
  </si>
  <si>
    <t xml:space="preserve">Tasi Marina</t>
  </si>
  <si>
    <t xml:space="preserve">tasimarina.sannicolas@guamcc.edu</t>
  </si>
  <si>
    <t xml:space="preserve">Cundiff, Tressa R.</t>
  </si>
  <si>
    <t xml:space="preserve">Sanchez</t>
  </si>
  <si>
    <t xml:space="preserve">Darlene</t>
  </si>
  <si>
    <t xml:space="preserve">darlene.sanchez1@guamcc.edu</t>
  </si>
  <si>
    <t xml:space="preserve">Pereda, John V.</t>
  </si>
  <si>
    <t xml:space="preserve">Santos</t>
  </si>
  <si>
    <t xml:space="preserve">300-1926</t>
  </si>
  <si>
    <t xml:space="preserve">david.santos@guamcc.edu</t>
  </si>
  <si>
    <t xml:space="preserve">Tam, Yvonne</t>
  </si>
  <si>
    <t xml:space="preserve">Gemma-Lee</t>
  </si>
  <si>
    <t xml:space="preserve">Coordinator Financial Aid</t>
  </si>
  <si>
    <t xml:space="preserve">735-5543 Ext 5544</t>
  </si>
  <si>
    <t xml:space="preserve">gemmalee.santos@guamcc.edu</t>
  </si>
  <si>
    <t xml:space="preserve">Maintenance Custodian</t>
  </si>
  <si>
    <t xml:space="preserve">D1</t>
  </si>
  <si>
    <t xml:space="preserve">Ian Jose</t>
  </si>
  <si>
    <t xml:space="preserve">ianjose.santos@guamcc.edu</t>
  </si>
  <si>
    <t xml:space="preserve">Taitano, Kimberly Ann L.</t>
  </si>
  <si>
    <t xml:space="preserve">5/14/2018</t>
  </si>
  <si>
    <t xml:space="preserve">james.santos1@guamcc.edu</t>
  </si>
  <si>
    <t xml:space="preserve">Belga, Jaden Rose G.</t>
  </si>
  <si>
    <t xml:space="preserve">8/11/2022</t>
  </si>
  <si>
    <t xml:space="preserve">Keiana-Lynn</t>
  </si>
  <si>
    <t xml:space="preserve">keianalynn.santos@guamcc.edu</t>
  </si>
  <si>
    <t xml:space="preserve">**Vacant-Castro, A.</t>
  </si>
  <si>
    <t xml:space="preserve">Therese</t>
  </si>
  <si>
    <t xml:space="preserve">735-5543 Ext 5573</t>
  </si>
  <si>
    <t xml:space="preserve">therese.santos4@guamcc.edu</t>
  </si>
  <si>
    <t xml:space="preserve">Sarmiento, Launie Danielle N.</t>
  </si>
  <si>
    <t xml:space="preserve">K-3</t>
  </si>
  <si>
    <t xml:space="preserve">10/11/24</t>
  </si>
  <si>
    <t xml:space="preserve">Santos Torres</t>
  </si>
  <si>
    <t xml:space="preserve">Linda</t>
  </si>
  <si>
    <t xml:space="preserve">linda.santostorres@guamcc.edu</t>
  </si>
  <si>
    <t xml:space="preserve">**Vacant-Sholing, D.</t>
  </si>
  <si>
    <t xml:space="preserve">Sarmiento</t>
  </si>
  <si>
    <t xml:space="preserve">Launie Danielle</t>
  </si>
  <si>
    <t xml:space="preserve">launiedanielle.sarmiento@guamcc.edu</t>
  </si>
  <si>
    <t xml:space="preserve">Chargualaf, Natalia G.</t>
  </si>
  <si>
    <t xml:space="preserve">1/29/2024</t>
  </si>
  <si>
    <t xml:space="preserve">Sazon</t>
  </si>
  <si>
    <t xml:space="preserve">richard.sazon@guamcc.edu</t>
  </si>
  <si>
    <t xml:space="preserve">Dela Cruz, Kerwin B.</t>
  </si>
  <si>
    <t xml:space="preserve">1/1/2023</t>
  </si>
  <si>
    <t xml:space="preserve">Schrage</t>
  </si>
  <si>
    <t xml:space="preserve">Marivic</t>
  </si>
  <si>
    <t xml:space="preserve">marivic.schrage@guamcc.edu</t>
  </si>
  <si>
    <t xml:space="preserve">Balmonte, Edwin J.</t>
  </si>
  <si>
    <t xml:space="preserve">Serafico</t>
  </si>
  <si>
    <t xml:space="preserve">Angelenne</t>
  </si>
  <si>
    <t xml:space="preserve">angelenne.serafico@guamcc.edu</t>
  </si>
  <si>
    <t xml:space="preserve">Pascua, Daisy Rose M.</t>
  </si>
  <si>
    <t xml:space="preserve">Sevilla</t>
  </si>
  <si>
    <t xml:space="preserve">Julia Nicole</t>
  </si>
  <si>
    <t xml:space="preserve">julianicole.sevilla@guamcc.edu</t>
  </si>
  <si>
    <t xml:space="preserve">**Vacant-Dela Cruz, K.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</si>
  <si>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</si>
  <si>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</si>
  <si>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</si>
  <si>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</si>
  <si>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Charfauros, Christopher Dean T.</t>
  </si>
  <si>
    <t xml:space="preserve">Sison</t>
  </si>
  <si>
    <t xml:space="preserve">735-5589 Ext 0205</t>
  </si>
  <si>
    <t xml:space="preserve">christine.sison@guamcc.edu</t>
  </si>
  <si>
    <t xml:space="preserve">Borja, Kimberly May C.</t>
  </si>
  <si>
    <t xml:space="preserve">1/18/2024</t>
  </si>
  <si>
    <t xml:space="preserve">Smith</t>
  </si>
  <si>
    <t xml:space="preserve">Tishawnna</t>
  </si>
  <si>
    <t xml:space="preserve">735-5640 Ext 5571</t>
  </si>
  <si>
    <t xml:space="preserve">tishawnna.smith@guamcc.edu</t>
  </si>
  <si>
    <t xml:space="preserve">Repil, Mercy L.</t>
  </si>
  <si>
    <t xml:space="preserve">I-3-d</t>
  </si>
  <si>
    <t xml:space="preserve">Solidum</t>
  </si>
  <si>
    <t xml:space="preserve">735-5520 Ext 5612</t>
  </si>
  <si>
    <t xml:space="preserve">catherine.solidum@guamcc.edu</t>
  </si>
  <si>
    <t xml:space="preserve">Ledesma, Mark J.</t>
  </si>
  <si>
    <t xml:space="preserve">markjavier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</si>
  <si>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</si>
  <si>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</si>
  <si>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</si>
  <si>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</si>
  <si>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Balajadia, Galen P.</t>
  </si>
  <si>
    <t xml:space="preserve">Solomon</t>
  </si>
  <si>
    <t xml:space="preserve">Tristan</t>
  </si>
  <si>
    <t xml:space="preserve">tristan.solomon@guamcc.edu</t>
  </si>
  <si>
    <t xml:space="preserve">Bordallo, Dolores C.</t>
  </si>
  <si>
    <t xml:space="preserve">Sparkes</t>
  </si>
  <si>
    <t xml:space="preserve">Britney</t>
  </si>
  <si>
    <t xml:space="preserve">britney.sparkes@guamcc.edu</t>
  </si>
  <si>
    <t xml:space="preserve">Datuin, Bonnie Mae M.</t>
  </si>
  <si>
    <t xml:space="preserve">6/6/2011</t>
  </si>
  <si>
    <t xml:space="preserve">M-2-d</t>
  </si>
  <si>
    <t xml:space="preserve">Subang</t>
  </si>
  <si>
    <t xml:space="preserve">Mayrianne Joebel</t>
  </si>
  <si>
    <t xml:space="preserve">mayriannejoebel.subang@guamcc.edu</t>
  </si>
  <si>
    <t xml:space="preserve">Topasna, Francine M.</t>
  </si>
  <si>
    <t xml:space="preserve">10/9/2023</t>
  </si>
  <si>
    <t xml:space="preserve">Sunga</t>
  </si>
  <si>
    <t xml:space="preserve">Anthony Jay</t>
  </si>
  <si>
    <t xml:space="preserve">anthonyjay.sunga@guamcc.edu</t>
  </si>
  <si>
    <t xml:space="preserve">Quitugua, Kiana C.</t>
  </si>
  <si>
    <t xml:space="preserve">Tabunar</t>
  </si>
  <si>
    <t xml:space="preserve">300-5894</t>
  </si>
  <si>
    <t xml:space="preserve">james.tabunar@guamcc.edu</t>
  </si>
  <si>
    <t xml:space="preserve">Pereda, Jaclyn L.</t>
  </si>
  <si>
    <t xml:space="preserve">Taitano</t>
  </si>
  <si>
    <t xml:space="preserve">Kimberly Ann</t>
  </si>
  <si>
    <t xml:space="preserve">735-5640 Ext 5579</t>
  </si>
  <si>
    <t xml:space="preserve">kimberlyann.taitano@guamcc.edu</t>
  </si>
  <si>
    <t xml:space="preserve">San Nicolas, Krystal D.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</si>
  <si>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</si>
  <si>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</si>
  <si>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</si>
  <si>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</si>
  <si>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August, Shirley</t>
  </si>
  <si>
    <t xml:space="preserve">4/10/2023</t>
  </si>
  <si>
    <t xml:space="preserve">04/10/24</t>
  </si>
  <si>
    <t xml:space="preserve">Yvonne</t>
  </si>
  <si>
    <t xml:space="preserve">565-0597</t>
  </si>
  <si>
    <t xml:space="preserve">yvonne.tam@guamcc.edu</t>
  </si>
  <si>
    <t xml:space="preserve">Joker, Darwin K.</t>
  </si>
  <si>
    <t xml:space="preserve">2/26/2024</t>
  </si>
  <si>
    <t xml:space="preserve">02/26/25</t>
  </si>
  <si>
    <t xml:space="preserve">Teliu</t>
  </si>
  <si>
    <t xml:space="preserve">Morgan</t>
  </si>
  <si>
    <t xml:space="preserve">morgan.teliu@guamcc.edu</t>
  </si>
  <si>
    <t xml:space="preserve">Serafico, Angelenne P.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</si>
  <si>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</si>
  <si>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</si>
  <si>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</si>
  <si>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</si>
  <si>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Ngiraklang, Dilbedul Missy</t>
  </si>
  <si>
    <t xml:space="preserve">Tenorio</t>
  </si>
  <si>
    <t xml:space="preserve">735-0116 Ext 0465</t>
  </si>
  <si>
    <t xml:space="preserve">juanita.tenorio@guamcc.edu</t>
  </si>
  <si>
    <t xml:space="preserve">Leonard</t>
  </si>
  <si>
    <t xml:space="preserve">300-5632</t>
  </si>
  <si>
    <t xml:space="preserve">leonard.tenorio1@guamcc.edu</t>
  </si>
  <si>
    <t xml:space="preserve">Terlaje</t>
  </si>
  <si>
    <t xml:space="preserve">Patricia</t>
  </si>
  <si>
    <t xml:space="preserve">735-5563 Ext 5593</t>
  </si>
  <si>
    <t xml:space="preserve">patricia.terlaje@guamcc.edu</t>
  </si>
  <si>
    <t xml:space="preserve">Tolentino</t>
  </si>
  <si>
    <t xml:space="preserve">Renz Radneil</t>
  </si>
  <si>
    <t xml:space="preserve">renzradneil.tolentino@guamcc.edu</t>
  </si>
  <si>
    <t xml:space="preserve">Topasna</t>
  </si>
  <si>
    <t xml:space="preserve">735-6010 Ext 6014</t>
  </si>
  <si>
    <t xml:space="preserve">francine.topasna@guamcc.edu</t>
  </si>
  <si>
    <t xml:space="preserve">Torres</t>
  </si>
  <si>
    <t xml:space="preserve">Ben</t>
  </si>
  <si>
    <t xml:space="preserve">ben.torres3@guamcc.edu</t>
  </si>
  <si>
    <t xml:space="preserve">Torres II</t>
  </si>
  <si>
    <t xml:space="preserve">Carl</t>
  </si>
  <si>
    <t xml:space="preserve">carl.torresii@guamcc.edu</t>
  </si>
  <si>
    <t xml:space="preserve">Hennessy</t>
  </si>
  <si>
    <t xml:space="preserve">hennessy.torres1@guamcc.edu</t>
  </si>
  <si>
    <t xml:space="preserve">Jamie Lyn</t>
  </si>
  <si>
    <t xml:space="preserve">jamielyn.torres@guamcc.edu</t>
  </si>
  <si>
    <t xml:space="preserve">Tonisharenee</t>
  </si>
  <si>
    <t xml:space="preserve">tonisharenee.torres@guamcc.edu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</si>
  <si>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</si>
  <si>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</si>
  <si>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</si>
  <si>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</si>
  <si>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</si>
  <si>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</si>
  <si>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</si>
  <si>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</si>
  <si>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Virginia</t>
  </si>
  <si>
    <t xml:space="preserve">virginia.tudela@guamcc.edu</t>
  </si>
  <si>
    <t xml:space="preserve">Tupaz</t>
  </si>
  <si>
    <t xml:space="preserve">Frederick</t>
  </si>
  <si>
    <t xml:space="preserve">Bus and VisCom - Supv Mgmt</t>
  </si>
  <si>
    <t xml:space="preserve">frederick.tupaz@guamcc.edu</t>
  </si>
  <si>
    <t xml:space="preserve">Tyquiengco</t>
  </si>
  <si>
    <t xml:space="preserve">Isabella Amara</t>
  </si>
  <si>
    <t xml:space="preserve">isabellaamara.tyquiengco@guamcc.edu</t>
  </si>
  <si>
    <t xml:space="preserve">Ricky</t>
  </si>
  <si>
    <t xml:space="preserve">300-5293/735-0114 Ext 0510</t>
  </si>
  <si>
    <t xml:space="preserve">ricky.tyquiengco1@guamcc.edu</t>
  </si>
  <si>
    <t xml:space="preserve">Rolland</t>
  </si>
  <si>
    <t xml:space="preserve">rolland.tyquiengco@guamcc.edu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</si>
  <si>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</si>
  <si>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</si>
  <si>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</si>
  <si>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</si>
  <si>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Udui</t>
  </si>
  <si>
    <t xml:space="preserve">Michanah</t>
  </si>
  <si>
    <t xml:space="preserve">michanah.udui@guamcc.edu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</si>
  <si>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</si>
  <si>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</si>
  <si>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</si>
  <si>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</si>
  <si>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Umayam</t>
  </si>
  <si>
    <t xml:space="preserve">Jeffrey</t>
  </si>
  <si>
    <t xml:space="preserve">735-5586 Ext 5577</t>
  </si>
  <si>
    <t xml:space="preserve">jeffrey.umayam@guamcc.edu</t>
  </si>
  <si>
    <t xml:space="preserve">Untalan</t>
  </si>
  <si>
    <t xml:space="preserve">Frances</t>
  </si>
  <si>
    <t xml:space="preserve">frances.untalan1@guamcc.edu</t>
  </si>
  <si>
    <t xml:space="preserve">Valencia</t>
  </si>
  <si>
    <t xml:space="preserve">Joida Hamenea</t>
  </si>
  <si>
    <t xml:space="preserve">joidahamenea.valencia@guamcc.edu</t>
  </si>
  <si>
    <t xml:space="preserve">Valino</t>
  </si>
  <si>
    <t xml:space="preserve">Franklin</t>
  </si>
  <si>
    <t xml:space="preserve">735-5550 Ext 5547</t>
  </si>
  <si>
    <t xml:space="preserve">franklin.valino@guamcc.edu</t>
  </si>
  <si>
    <t xml:space="preserve">Veron Cruz</t>
  </si>
  <si>
    <t xml:space="preserve">Lorraine</t>
  </si>
  <si>
    <t xml:space="preserve">lorraine.veroncruz@guamcc.edu</t>
  </si>
  <si>
    <t xml:space="preserve">Wegner</t>
  </si>
  <si>
    <t xml:space="preserve">Cheri</t>
  </si>
  <si>
    <t xml:space="preserve">300-5570 Ext 5644</t>
  </si>
  <si>
    <t xml:space="preserve">cheri.wegner@guamcc.edu</t>
  </si>
  <si>
    <t xml:space="preserve">Werimai</t>
  </si>
  <si>
    <t xml:space="preserve">john.werimai@guamcc.edu</t>
  </si>
  <si>
    <t xml:space="preserve">Williams</t>
  </si>
  <si>
    <t xml:space="preserve">735-5589 Ext 5590</t>
  </si>
  <si>
    <t xml:space="preserve">pilar.williams@guamcc.edu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</si>
  <si>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</si>
  <si>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</si>
  <si>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</si>
  <si>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</si>
  <si>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Zapanta</t>
  </si>
  <si>
    <t xml:space="preserve">Darlygn</t>
  </si>
  <si>
    <t xml:space="preserve">darlygn.zapanta@guamcc.edu</t>
  </si>
  <si>
    <t xml:space="preserve">Zilian</t>
  </si>
  <si>
    <t xml:space="preserve">735-0113 Ext 0420</t>
  </si>
  <si>
    <t xml:space="preserve">john.zilian@guamcc.edu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</si>
</sst>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D2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3.98"/>
    <col collapsed="false" customWidth="true" hidden="false" outlineLevel="0" max="2" min="2" style="0" width="30.24"/>
    <col collapsed="false" customWidth="true" hidden="false" outlineLevel="0" max="3" min="3" style="0" width="9.36"/>
    <col collapsed="false" customWidth="true" hidden="false" outlineLevel="0" max="4" min="4" style="0" width="7.42"/>
    <col collapsed="false" customWidth="true" hidden="false" outlineLevel="0" max="5" min="5" style="0" width="9.45"/>
    <col collapsed="false" customWidth="true" hidden="false" outlineLevel="0" max="6" min="6" style="0" width="9.22"/>
    <col collapsed="false" customWidth="true" hidden="false" outlineLevel="0" max="7" min="7" style="0" width="10.42"/>
    <col collapsed="false" customWidth="true" hidden="false" outlineLevel="0" max="8" min="8" style="0" width="5.75"/>
    <col collapsed="false" customWidth="true" hidden="false" outlineLevel="0" max="9" min="9" style="0" width="8.2"/>
    <col collapsed="false" customWidth="true" hidden="false" outlineLevel="0" max="10" min="10" style="0" width="5.75"/>
    <col collapsed="false" customWidth="true" hidden="false" outlineLevel="0" max="11" min="11" style="0" width="9.45"/>
    <col collapsed="false" customWidth="true" hidden="false" outlineLevel="0" max="12" min="12" style="0" width="9.18"/>
    <col collapsed="false" customWidth="true" hidden="false" outlineLevel="0" max="13" min="13" style="0" width="4.45"/>
    <col collapsed="false" customWidth="true" hidden="false" outlineLevel="0" max="14" min="14" style="0" width="8.24"/>
    <col collapsed="false" customWidth="true" hidden="false" outlineLevel="0" max="15" min="15" style="0" width="9.22"/>
    <col collapsed="false" customWidth="true" hidden="false" outlineLevel="0" max="16" min="16" style="0" width="4.77"/>
    <col collapsed="false" customWidth="true" hidden="false" outlineLevel="0" max="18" min="18" style="0" width="38.59"/>
    <col collapsed="false" customWidth="true" hidden="false" outlineLevel="0" max="19" min="19" style="0" width="27.46"/>
    <col collapsed="false" customWidth="true" hidden="false" outlineLevel="0" max="20" min="20" style="0" width="26.34"/>
    <col collapsed="false" customWidth="true" hidden="false" outlineLevel="0" max="21" min="21" style="0" width="15.62"/>
    <col collapsed="false" customWidth="true" hidden="false" outlineLevel="0" max="22" min="22" style="0" width="14.79"/>
    <col collapsed="false" customWidth="true" hidden="false" outlineLevel="0" max="23" min="23" style="0" width="27.3"/>
    <col collapsed="false" customWidth="true" hidden="false" outlineLevel="0" max="24" min="24" style="0" width="32.03"/>
    <col collapsed="false" customWidth="true" hidden="false" outlineLevel="0" max="25" min="25" style="0" width="32.73"/>
    <col collapsed="false" customWidth="true" hidden="false" outlineLevel="0" max="26" min="26" style="0" width="9.22"/>
    <col collapsed="false" customWidth="true" hidden="false" outlineLevel="0" max="27" min="27" style="0" width="38.59"/>
    <col collapsed="false" customWidth="true" hidden="false" outlineLevel="0" max="28" min="28" style="0" width="56.67"/>
    <col collapsed="false" customWidth="true" hidden="false" outlineLevel="0" max="29" min="29" style="0" width="50.83"/>
    <col collapsed="false" customWidth="true" hidden="false" outlineLevel="0" max="30" min="30" style="0" width="27.46"/>
  </cols>
  <sheetData>
    <row r="1" customFormat="false" ht="23.8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6" t="s">
        <v>8</v>
      </c>
      <c r="J1" s="1" t="s">
        <v>9</v>
      </c>
      <c r="K1" s="6" t="s">
        <v>10</v>
      </c>
      <c r="L1" s="6" t="s">
        <v>11</v>
      </c>
      <c r="M1" s="3" t="s">
        <v>12</v>
      </c>
      <c r="N1" s="6" t="s">
        <v>13</v>
      </c>
      <c r="O1" s="5" t="s">
        <v>14</v>
      </c>
      <c r="U1" s="0" t="s">
        <v>15</v>
      </c>
      <c r="AB1" s="7" t="s">
        <v>16</v>
      </c>
      <c r="AC1" s="7" t="s">
        <v>16</v>
      </c>
      <c r="AD1" s="7" t="s">
        <v>17</v>
      </c>
    </row>
    <row r="2" customFormat="false" ht="12.8" hidden="false" customHeight="false" outlineLevel="0" collapsed="false">
      <c r="A2" s="8" t="s">
        <v>18</v>
      </c>
      <c r="B2" s="8" t="s">
        <v>19</v>
      </c>
      <c r="C2" s="9" t="s">
        <v>20</v>
      </c>
      <c r="D2" s="10" t="s">
        <v>21</v>
      </c>
      <c r="E2" s="9" t="s">
        <v>22</v>
      </c>
      <c r="F2" s="11" t="n">
        <v>49412</v>
      </c>
      <c r="G2" s="11" t="n">
        <v>14542</v>
      </c>
      <c r="H2" s="11" t="n">
        <v>495</v>
      </c>
      <c r="I2" s="11" t="n">
        <v>716</v>
      </c>
      <c r="J2" s="11" t="n">
        <v>187</v>
      </c>
      <c r="K2" s="11" t="n">
        <v>6116</v>
      </c>
      <c r="L2" s="11" t="n">
        <v>298</v>
      </c>
      <c r="M2" s="8" t="n">
        <v>26</v>
      </c>
      <c r="N2" s="11" t="n">
        <v>22355</v>
      </c>
      <c r="O2" s="11" t="n">
        <v>71767</v>
      </c>
      <c r="R2" s="0" t="str">
        <f aca="false">IF(LEFT(B2,1)="*",B2,VLOOKUP(_xlfn.ORG.LIBREOFFICE.REGEX(_xlfn.ORG.LIBREOFFICE.REGEX(IF(Q2&gt;"",Q2,LEFT(MID(B2,FIND(", ",B2)+2,20),FIND(".",MID(B2,FIND(", ",B2)+2,20)&amp;"  .")-3))&amp;"."&amp;LEFT(B2,FIND(",",B2)-1),"-","")," ","","g")&amp;P2,$T$2:$AA$289,8,0))</f>
        <v>bertha.guerrero@guamcc.edu</v>
      </c>
      <c r="S2" s="0" t="str">
        <f aca="false">IF(ISNA(R2),B2,"")</f>
        <v/>
      </c>
      <c r="T2" s="0" t="str">
        <f aca="false">_xlfn.ORG.LIBREOFFICE.REGEX(LOWER(_xlfn.ORG.LIBREOFFICE.REGEX(V2&amp;"."&amp;_xlfn.ORG.LIBREOFFICE.REGEX(_xlfn.ORG.LIBREOFFICE.REGEX(_xlfn.ORG.LIBREOFFICE.REGEX(U2," III","")," II","")," Jr","")," ","","g")),"-","","g")</f>
        <v>loren.abrahamsen</v>
      </c>
      <c r="U2" s="0" t="s">
        <v>23</v>
      </c>
      <c r="V2" s="0" t="s">
        <v>24</v>
      </c>
      <c r="W2" s="0" t="s">
        <v>25</v>
      </c>
      <c r="X2" s="0" t="s">
        <v>26</v>
      </c>
      <c r="Y2" s="0" t="s">
        <v>27</v>
      </c>
      <c r="Z2" s="0" t="s">
        <v>28</v>
      </c>
      <c r="AA2" s="0" t="s">
        <v>29</v>
      </c>
      <c r="AB2" s="0" t="str">
        <f aca="false">IF(ISNA(VLOOKUP(AA2,$R$2:$R$252,1,0)),AA2&amp;" "&amp;W2,"")</f>
        <v/>
      </c>
      <c r="AC2" s="0" t="s">
        <v>30</v>
      </c>
    </row>
    <row r="3" customFormat="false" ht="12.8" hidden="false" customHeight="false" outlineLevel="0" collapsed="false">
      <c r="A3" s="8" t="s">
        <v>31</v>
      </c>
      <c r="B3" s="8" t="s">
        <v>32</v>
      </c>
      <c r="C3" s="9" t="s">
        <v>33</v>
      </c>
      <c r="D3" s="10" t="s">
        <v>34</v>
      </c>
      <c r="E3" s="9" t="s">
        <v>35</v>
      </c>
      <c r="F3" s="11" t="n">
        <v>218987</v>
      </c>
      <c r="G3" s="11" t="n">
        <v>64448</v>
      </c>
      <c r="H3" s="11" t="n">
        <v>0</v>
      </c>
      <c r="I3" s="11" t="n">
        <v>3175</v>
      </c>
      <c r="J3" s="11" t="n">
        <v>187</v>
      </c>
      <c r="K3" s="11" t="n">
        <v>10869</v>
      </c>
      <c r="L3" s="11" t="n">
        <v>1499</v>
      </c>
      <c r="M3" s="8" t="n">
        <v>26</v>
      </c>
      <c r="N3" s="11" t="n">
        <v>80178</v>
      </c>
      <c r="O3" s="11" t="n">
        <v>299165</v>
      </c>
      <c r="R3" s="0" t="str">
        <f aca="false">IF(LEFT(B3,1)="*",B3,VLOOKUP(_xlfn.ORG.LIBREOFFICE.REGEX(_xlfn.ORG.LIBREOFFICE.REGEX(IF(Q3&gt;"",Q3,LEFT(MID(B3,FIND(", ",B3)+2,20),FIND(".",MID(B3,FIND(", ",B3)+2,20)&amp;"  .")-3))&amp;"."&amp;LEFT(B3,FIND(",",B3)-1),"-","")," ","","g")&amp;P3,$T$2:$AA$289,8,0))</f>
        <v>mary.okada@guamcc.edu</v>
      </c>
      <c r="S3" s="0" t="str">
        <f aca="false">IF(ISNA(R3),B3,"")</f>
        <v/>
      </c>
      <c r="T3" s="0" t="str">
        <f aca="false">_xlfn.ORG.LIBREOFFICE.REGEX(LOWER(_xlfn.ORG.LIBREOFFICE.REGEX(V3&amp;"."&amp;_xlfn.ORG.LIBREOFFICE.REGEX(_xlfn.ORG.LIBREOFFICE.REGEX(_xlfn.ORG.LIBREOFFICE.REGEX(U3," III","")," II","")," Jr","")," ","","g")),"-","","g")</f>
        <v>abegail.aguilar</v>
      </c>
      <c r="U3" s="0" t="s">
        <v>36</v>
      </c>
      <c r="V3" s="0" t="s">
        <v>37</v>
      </c>
      <c r="W3" s="0" t="s">
        <v>38</v>
      </c>
      <c r="X3" s="0" t="s">
        <v>39</v>
      </c>
      <c r="Y3" s="0" t="s">
        <v>40</v>
      </c>
      <c r="Z3" s="0" t="s">
        <v>28</v>
      </c>
      <c r="AA3" s="0" t="s">
        <v>41</v>
      </c>
      <c r="AB3" s="0" t="str">
        <f aca="false">IF(ISNA(VLOOKUP(AA3,$R$2:$R$252,1,0)),AA3&amp;" "&amp;W3,"")</f>
        <v/>
      </c>
      <c r="AC3" s="0" t="s">
        <v>42</v>
      </c>
    </row>
    <row r="4" customFormat="false" ht="12.8" hidden="false" customHeight="false" outlineLevel="0" collapsed="false">
      <c r="A4" s="8" t="s">
        <v>43</v>
      </c>
      <c r="B4" s="8" t="s">
        <v>44</v>
      </c>
      <c r="C4" s="9" t="s">
        <v>45</v>
      </c>
      <c r="D4" s="10" t="s">
        <v>46</v>
      </c>
      <c r="E4" s="9" t="s">
        <v>47</v>
      </c>
      <c r="F4" s="11" t="n">
        <v>54266</v>
      </c>
      <c r="G4" s="11" t="n">
        <v>15970</v>
      </c>
      <c r="H4" s="11" t="n">
        <v>0</v>
      </c>
      <c r="I4" s="11" t="n">
        <v>787</v>
      </c>
      <c r="J4" s="11" t="n">
        <v>187</v>
      </c>
      <c r="K4" s="11" t="n">
        <v>0</v>
      </c>
      <c r="L4" s="11" t="n">
        <v>298</v>
      </c>
      <c r="M4" s="8" t="n">
        <v>26</v>
      </c>
      <c r="N4" s="11" t="n">
        <v>17242</v>
      </c>
      <c r="O4" s="11" t="n">
        <v>71508</v>
      </c>
      <c r="R4" s="0" t="str">
        <f aca="false">IF(LEFT(B4,1)="*",B4,VLOOKUP(_xlfn.ORG.LIBREOFFICE.REGEX(_xlfn.ORG.LIBREOFFICE.REGEX(IF(Q4&gt;"",Q4,LEFT(MID(B4,FIND(", ",B4)+2,20),FIND(".",MID(B4,FIND(", ",B4)+2,20)&amp;"  .")-3))&amp;"."&amp;LEFT(B4,FIND(",",B4)-1),"-","")," ","","g")&amp;P4,$T$2:$AA$289,8,0))</f>
        <v>esther.muna@guamcc.edu</v>
      </c>
      <c r="S4" s="0" t="str">
        <f aca="false">IF(ISNA(R4),B4,"")</f>
        <v/>
      </c>
      <c r="T4" s="0" t="str">
        <f aca="false">_xlfn.ORG.LIBREOFFICE.REGEX(LOWER(_xlfn.ORG.LIBREOFFICE.REGEX(V4&amp;"."&amp;_xlfn.ORG.LIBREOFFICE.REGEX(_xlfn.ORG.LIBREOFFICE.REGEX(_xlfn.ORG.LIBREOFFICE.REGEX(U4," III","")," II","")," Jr","")," ","","g")),"-","","g")</f>
        <v>marina.aguilar</v>
      </c>
      <c r="U4" s="0" t="s">
        <v>36</v>
      </c>
      <c r="V4" s="0" t="s">
        <v>48</v>
      </c>
      <c r="W4" s="0" t="s">
        <v>49</v>
      </c>
      <c r="X4" s="0" t="s">
        <v>50</v>
      </c>
      <c r="Y4" s="0" t="s">
        <v>51</v>
      </c>
      <c r="Z4" s="0" t="s">
        <v>28</v>
      </c>
      <c r="AA4" s="0" t="s">
        <v>52</v>
      </c>
      <c r="AB4" s="0" t="str">
        <f aca="false">IF(ISNA(VLOOKUP(AA4,$R$2:$R$252,1,0)),AA4&amp;" "&amp;W4,"")</f>
        <v/>
      </c>
      <c r="AC4" s="0" t="s">
        <v>53</v>
      </c>
    </row>
    <row r="5" customFormat="false" ht="12.8" hidden="false" customHeight="false" outlineLevel="0" collapsed="false">
      <c r="A5" s="8" t="s">
        <v>54</v>
      </c>
      <c r="B5" s="8" t="s">
        <v>55</v>
      </c>
      <c r="C5" s="9" t="s">
        <v>56</v>
      </c>
      <c r="D5" s="10" t="s">
        <v>57</v>
      </c>
      <c r="E5" s="9" t="s">
        <v>58</v>
      </c>
      <c r="F5" s="11" t="n">
        <v>43608</v>
      </c>
      <c r="G5" s="11" t="n">
        <v>12834</v>
      </c>
      <c r="H5" s="11" t="n">
        <v>495</v>
      </c>
      <c r="I5" s="11" t="n">
        <v>632</v>
      </c>
      <c r="J5" s="11" t="n">
        <v>187</v>
      </c>
      <c r="K5" s="11" t="n">
        <v>3994</v>
      </c>
      <c r="L5" s="11" t="n">
        <v>298</v>
      </c>
      <c r="M5" s="8" t="n">
        <v>26</v>
      </c>
      <c r="N5" s="11" t="n">
        <v>18440</v>
      </c>
      <c r="O5" s="11" t="n">
        <v>62048</v>
      </c>
      <c r="R5" s="0" t="str">
        <f aca="false">IF(LEFT(B5,1)="*",B5,VLOOKUP(_xlfn.ORG.LIBREOFFICE.REGEX(_xlfn.ORG.LIBREOFFICE.REGEX(IF(Q5&gt;"",Q5,LEFT(MID(B5,FIND(", ",B5)+2,20),FIND(".",MID(B5,FIND(", ",B5)+2,20)&amp;"  .")-3))&amp;"."&amp;LEFT(B5,FIND(",",B5)-1),"-","")," ","","g")&amp;P5,$T$2:$AA$289,8,0))</f>
        <v>angela.cabrera1@guamcc.edu</v>
      </c>
      <c r="S5" s="0" t="str">
        <f aca="false">IF(ISNA(R5),B5,"")</f>
        <v/>
      </c>
      <c r="T5" s="0" t="str">
        <f aca="false">_xlfn.ORG.LIBREOFFICE.REGEX(LOWER(_xlfn.ORG.LIBREOFFICE.REGEX(V5&amp;"."&amp;_xlfn.ORG.LIBREOFFICE.REGEX(_xlfn.ORG.LIBREOFFICE.REGEX(_xlfn.ORG.LIBREOFFICE.REGEX(U5," III","")," II","")," Jr","")," ","","g")),"-","","g")</f>
        <v>janice.aguon</v>
      </c>
      <c r="U5" s="0" t="s">
        <v>59</v>
      </c>
      <c r="V5" s="0" t="s">
        <v>60</v>
      </c>
      <c r="W5" s="0" t="s">
        <v>25</v>
      </c>
      <c r="X5" s="0" t="s">
        <v>26</v>
      </c>
      <c r="Y5" s="0" t="s">
        <v>61</v>
      </c>
      <c r="Z5" s="0" t="s">
        <v>28</v>
      </c>
      <c r="AA5" s="0" t="s">
        <v>62</v>
      </c>
      <c r="AB5" s="0" t="str">
        <f aca="false">IF(ISNA(VLOOKUP(AA5,$R$2:$R$252,1,0)),AA5&amp;" "&amp;W5,"")</f>
        <v/>
      </c>
      <c r="AC5" s="0" t="s">
        <v>63</v>
      </c>
    </row>
    <row r="6" customFormat="false" ht="12.8" hidden="false" customHeight="false" outlineLevel="0" collapsed="false">
      <c r="A6" s="8" t="s">
        <v>64</v>
      </c>
      <c r="B6" s="8" t="s">
        <v>65</v>
      </c>
      <c r="C6" s="9" t="s">
        <v>66</v>
      </c>
      <c r="D6" s="10" t="s">
        <v>67</v>
      </c>
      <c r="E6" s="9" t="s">
        <v>68</v>
      </c>
      <c r="F6" s="11" t="n">
        <v>42940</v>
      </c>
      <c r="G6" s="11" t="n">
        <v>12637</v>
      </c>
      <c r="H6" s="11" t="n">
        <v>0</v>
      </c>
      <c r="I6" s="11" t="n">
        <v>623</v>
      </c>
      <c r="J6" s="11" t="n">
        <v>187</v>
      </c>
      <c r="K6" s="11" t="n">
        <v>9595</v>
      </c>
      <c r="L6" s="11" t="n">
        <v>328</v>
      </c>
      <c r="M6" s="8" t="n">
        <v>26</v>
      </c>
      <c r="N6" s="11" t="n">
        <v>23371</v>
      </c>
      <c r="O6" s="11" t="n">
        <v>66311</v>
      </c>
      <c r="R6" s="0" t="str">
        <f aca="false">IF(LEFT(B6,1)="*",B6,VLOOKUP(_xlfn.ORG.LIBREOFFICE.REGEX(_xlfn.ORG.LIBREOFFICE.REGEX(IF(Q6&gt;"",Q6,LEFT(MID(B6,FIND(", ",B6)+2,20),FIND(".",MID(B6,FIND(", ",B6)+2,20)&amp;"  .")-3))&amp;"."&amp;LEFT(B6,FIND(",",B6)-1),"-","")," ","","g")&amp;P6,$T$2:$AA$289,8,0))</f>
        <v>trina.sanagustin@guamcc.edu</v>
      </c>
      <c r="S6" s="0" t="str">
        <f aca="false">IF(ISNA(R6),B6,"")</f>
        <v/>
      </c>
      <c r="T6" s="0" t="str">
        <f aca="false">_xlfn.ORG.LIBREOFFICE.REGEX(LOWER(_xlfn.ORG.LIBREOFFICE.REGEX(V6&amp;"."&amp;_xlfn.ORG.LIBREOFFICE.REGEX(_xlfn.ORG.LIBREOFFICE.REGEX(_xlfn.ORG.LIBREOFFICE.REGEX(U6," III","")," II","")," Jr","")," ","","g")),"-","","g")</f>
        <v>taylor.aguon</v>
      </c>
      <c r="U6" s="0" t="s">
        <v>59</v>
      </c>
      <c r="V6" s="0" t="s">
        <v>69</v>
      </c>
      <c r="W6" s="0" t="s">
        <v>70</v>
      </c>
      <c r="X6" s="0" t="s">
        <v>71</v>
      </c>
      <c r="Y6" s="0" t="s">
        <v>72</v>
      </c>
      <c r="Z6" s="0" t="s">
        <v>72</v>
      </c>
      <c r="AA6" s="0" t="s">
        <v>73</v>
      </c>
      <c r="AB6" s="0" t="str">
        <f aca="false">IF(ISNA(VLOOKUP(AA6,$R$2:$R$252,1,0)),AA6&amp;" "&amp;W6,"")</f>
        <v>taylor.aguon1@guamcc.edu Tutor</v>
      </c>
      <c r="AC6" s="0" t="s">
        <v>74</v>
      </c>
    </row>
    <row r="7" customFormat="false" ht="12.8" hidden="false" customHeight="false" outlineLevel="0" collapsed="false">
      <c r="A7" s="8" t="s">
        <v>75</v>
      </c>
      <c r="B7" s="8" t="s">
        <v>76</v>
      </c>
      <c r="C7" s="9" t="s">
        <v>77</v>
      </c>
      <c r="D7" s="10" t="s">
        <v>78</v>
      </c>
      <c r="E7" s="9" t="s">
        <v>35</v>
      </c>
      <c r="F7" s="11" t="n">
        <v>94029</v>
      </c>
      <c r="G7" s="11" t="n">
        <v>27673</v>
      </c>
      <c r="H7" s="11" t="n">
        <v>495</v>
      </c>
      <c r="I7" s="11" t="n">
        <v>1363</v>
      </c>
      <c r="J7" s="11" t="n">
        <v>187</v>
      </c>
      <c r="K7" s="11" t="n">
        <v>15670</v>
      </c>
      <c r="L7" s="11" t="n">
        <v>530</v>
      </c>
      <c r="M7" s="8" t="n">
        <v>26</v>
      </c>
      <c r="N7" s="11" t="n">
        <v>45918</v>
      </c>
      <c r="O7" s="11" t="n">
        <v>139947</v>
      </c>
      <c r="R7" s="0" t="str">
        <f aca="false">IF(LEFT(B7,1)="*",B7,VLOOKUP(_xlfn.ORG.LIBREOFFICE.REGEX(_xlfn.ORG.LIBREOFFICE.REGEX(IF(Q7&gt;"",Q7,LEFT(MID(B7,FIND(", ",B7)+2,20),FIND(".",MID(B7,FIND(", ",B7)+2,20)&amp;"  .")-3))&amp;"."&amp;LEFT(B7,FIND(",",B7)-1),"-","")," ","","g")&amp;P7,$T$2:$AA$289,8,0))</f>
        <v>john.delarosa@guamcc.edu</v>
      </c>
      <c r="S7" s="0" t="str">
        <f aca="false">IF(ISNA(R7),B7,"")</f>
        <v/>
      </c>
      <c r="T7" s="0" t="str">
        <f aca="false">_xlfn.ORG.LIBREOFFICE.REGEX(LOWER(_xlfn.ORG.LIBREOFFICE.REGEX(V7&amp;"."&amp;_xlfn.ORG.LIBREOFFICE.REGEX(_xlfn.ORG.LIBREOFFICE.REGEX(_xlfn.ORG.LIBREOFFICE.REGEX(U7," III","")," II","")," Jr","")," ","","g")),"-","","g")</f>
        <v>rinaabegail.almario</v>
      </c>
      <c r="U7" s="0" t="s">
        <v>79</v>
      </c>
      <c r="V7" s="0" t="s">
        <v>80</v>
      </c>
      <c r="W7" s="0" t="s">
        <v>70</v>
      </c>
      <c r="X7" s="0" t="s">
        <v>71</v>
      </c>
      <c r="Y7" s="0" t="s">
        <v>72</v>
      </c>
      <c r="Z7" s="0" t="s">
        <v>72</v>
      </c>
      <c r="AA7" s="0" t="s">
        <v>81</v>
      </c>
      <c r="AB7" s="0" t="str">
        <f aca="false">IF(ISNA(VLOOKUP(AA7,$R$2:$R$252,1,0)),AA7&amp;" "&amp;W7,"")</f>
        <v>rinaabegail.almario@guamcc.edu Tutor</v>
      </c>
      <c r="AC7" s="0" t="s">
        <v>82</v>
      </c>
    </row>
    <row r="8" customFormat="false" ht="12.8" hidden="false" customHeight="false" outlineLevel="0" collapsed="false">
      <c r="A8" s="8" t="s">
        <v>83</v>
      </c>
      <c r="B8" s="8" t="s">
        <v>84</v>
      </c>
      <c r="C8" s="9" t="s">
        <v>85</v>
      </c>
      <c r="D8" s="10" t="s">
        <v>86</v>
      </c>
      <c r="E8" s="9" t="s">
        <v>87</v>
      </c>
      <c r="F8" s="11" t="n">
        <v>60875</v>
      </c>
      <c r="G8" s="11" t="n">
        <v>17916</v>
      </c>
      <c r="H8" s="11" t="n">
        <v>0</v>
      </c>
      <c r="I8" s="11" t="n">
        <v>883</v>
      </c>
      <c r="J8" s="11" t="n">
        <v>187</v>
      </c>
      <c r="K8" s="11" t="n">
        <v>0</v>
      </c>
      <c r="L8" s="11" t="n">
        <v>0</v>
      </c>
      <c r="M8" s="8" t="n">
        <v>26</v>
      </c>
      <c r="N8" s="11" t="n">
        <v>18985</v>
      </c>
      <c r="O8" s="11" t="n">
        <v>79860</v>
      </c>
      <c r="R8" s="0" t="str">
        <f aca="false">IF(LEFT(B8,1)="*",B8,VLOOKUP(_xlfn.ORG.LIBREOFFICE.REGEX(_xlfn.ORG.LIBREOFFICE.REGEX(IF(Q8&gt;"",Q8,LEFT(MID(B8,FIND(", ",B8)+2,20),FIND(".",MID(B8,FIND(", ",B8)+2,20)&amp;"  .")-3))&amp;"."&amp;LEFT(B8,FIND(",",B8)-1),"-","")," ","","g")&amp;P8,$T$2:$AA$289,8,0))</f>
        <v>therese.santos4@guamcc.edu</v>
      </c>
      <c r="S8" s="0" t="str">
        <f aca="false">IF(ISNA(R8),B8,"")</f>
        <v/>
      </c>
      <c r="T8" s="0" t="str">
        <f aca="false">_xlfn.ORG.LIBREOFFICE.REGEX(LOWER(_xlfn.ORG.LIBREOFFICE.REGEX(V8&amp;"."&amp;_xlfn.ORG.LIBREOFFICE.REGEX(_xlfn.ORG.LIBREOFFICE.REGEX(_xlfn.ORG.LIBREOFFICE.REGEX(U8," III","")," II","")," Jr","")," ","","g")),"-","","g")</f>
        <v>hernalin.analista</v>
      </c>
      <c r="U8" s="0" t="s">
        <v>88</v>
      </c>
      <c r="V8" s="0" t="s">
        <v>89</v>
      </c>
      <c r="W8" s="0" t="s">
        <v>90</v>
      </c>
      <c r="X8" s="0" t="s">
        <v>91</v>
      </c>
      <c r="Y8" s="0" t="s">
        <v>92</v>
      </c>
      <c r="Z8" s="0" t="s">
        <v>28</v>
      </c>
      <c r="AA8" s="0" t="s">
        <v>93</v>
      </c>
      <c r="AB8" s="0" t="str">
        <f aca="false">IF(ISNA(VLOOKUP(AA8,$R$2:$R$252,1,0)),AA8&amp;" "&amp;W8,"")</f>
        <v/>
      </c>
      <c r="AC8" s="0" t="s">
        <v>94</v>
      </c>
    </row>
    <row r="9" customFormat="false" ht="12.8" hidden="false" customHeight="false" outlineLevel="0" collapsed="false">
      <c r="A9" s="8" t="s">
        <v>49</v>
      </c>
      <c r="B9" s="8" t="s">
        <v>95</v>
      </c>
      <c r="C9" s="9" t="s">
        <v>96</v>
      </c>
      <c r="D9" s="10" t="s">
        <v>97</v>
      </c>
      <c r="E9" s="9" t="s">
        <v>98</v>
      </c>
      <c r="F9" s="11" t="n">
        <v>66821</v>
      </c>
      <c r="G9" s="11" t="n">
        <v>19665</v>
      </c>
      <c r="H9" s="11" t="n">
        <v>495</v>
      </c>
      <c r="I9" s="11" t="n">
        <v>969</v>
      </c>
      <c r="J9" s="11" t="n">
        <v>187</v>
      </c>
      <c r="K9" s="11" t="n">
        <v>11231</v>
      </c>
      <c r="L9" s="11" t="n">
        <v>393</v>
      </c>
      <c r="M9" s="8" t="n">
        <v>26</v>
      </c>
      <c r="N9" s="11" t="n">
        <v>32940</v>
      </c>
      <c r="O9" s="11" t="n">
        <v>99761</v>
      </c>
      <c r="R9" s="0" t="str">
        <f aca="false">IF(LEFT(B9,1)="*",B9,VLOOKUP(_xlfn.ORG.LIBREOFFICE.REGEX(_xlfn.ORG.LIBREOFFICE.REGEX(IF(Q9&gt;"",Q9,LEFT(MID(B9,FIND(", ",B9)+2,20),FIND(".",MID(B9,FIND(", ",B9)+2,20)&amp;"  .")-3))&amp;"."&amp;LEFT(B9,FIND(",",B9)-1),"-","")," ","","g")&amp;P9,$T$2:$AA$289,8,0))</f>
        <v>josephine.arceo@guamcc.edu</v>
      </c>
      <c r="S9" s="0" t="str">
        <f aca="false">IF(ISNA(R9),B9,"")</f>
        <v/>
      </c>
      <c r="T9" s="0" t="str">
        <f aca="false">_xlfn.ORG.LIBREOFFICE.REGEX(LOWER(_xlfn.ORG.LIBREOFFICE.REGEX(V9&amp;"."&amp;_xlfn.ORG.LIBREOFFICE.REGEX(_xlfn.ORG.LIBREOFFICE.REGEX(_xlfn.ORG.LIBREOFFICE.REGEX(U9," III","")," II","")," Jr","")," ","","g")),"-","","g")</f>
        <v>roderick.angay</v>
      </c>
      <c r="U9" s="0" t="s">
        <v>99</v>
      </c>
      <c r="V9" s="0" t="s">
        <v>100</v>
      </c>
      <c r="W9" s="0" t="s">
        <v>25</v>
      </c>
      <c r="X9" s="0" t="s">
        <v>101</v>
      </c>
      <c r="Y9" s="0" t="s">
        <v>102</v>
      </c>
      <c r="Z9" s="0" t="s">
        <v>28</v>
      </c>
      <c r="AA9" s="0" t="s">
        <v>103</v>
      </c>
      <c r="AB9" s="0" t="str">
        <f aca="false">IF(ISNA(VLOOKUP(AA9,$R$2:$R$252,1,0)),AA9&amp;" "&amp;W9,"")</f>
        <v/>
      </c>
      <c r="AC9" s="0" t="s">
        <v>104</v>
      </c>
    </row>
    <row r="10" customFormat="false" ht="12.8" hidden="false" customHeight="false" outlineLevel="0" collapsed="false">
      <c r="A10" s="8" t="s">
        <v>64</v>
      </c>
      <c r="B10" s="8" t="s">
        <v>105</v>
      </c>
      <c r="C10" s="9" t="s">
        <v>77</v>
      </c>
      <c r="D10" s="12" t="s">
        <v>106</v>
      </c>
      <c r="E10" s="9" t="s">
        <v>107</v>
      </c>
      <c r="F10" s="11" t="n">
        <v>55049</v>
      </c>
      <c r="G10" s="11" t="n">
        <v>16201</v>
      </c>
      <c r="H10" s="11" t="n">
        <v>495</v>
      </c>
      <c r="I10" s="11" t="n">
        <v>798</v>
      </c>
      <c r="J10" s="11" t="n">
        <v>187</v>
      </c>
      <c r="K10" s="11" t="n">
        <v>9595</v>
      </c>
      <c r="L10" s="11" t="n">
        <v>328</v>
      </c>
      <c r="M10" s="8" t="n">
        <v>26</v>
      </c>
      <c r="N10" s="11" t="n">
        <v>27605</v>
      </c>
      <c r="O10" s="11" t="n">
        <v>82654</v>
      </c>
      <c r="R10" s="0" t="str">
        <f aca="false">IF(LEFT(B10,1)="*",B10,VLOOKUP(_xlfn.ORG.LIBREOFFICE.REGEX(_xlfn.ORG.LIBREOFFICE.REGEX(IF(Q10&gt;"",Q10,LEFT(MID(B10,FIND(", ",B10)+2,20),FIND(".",MID(B10,FIND(", ",B10)+2,20)&amp;"  .")-3))&amp;"."&amp;LEFT(B10,FIND(",",B10)-1),"-","")," ","","g")&amp;P10,$T$2:$AA$289,8,0))</f>
        <v>theda.rios@guamcc.edu</v>
      </c>
      <c r="S10" s="0" t="str">
        <f aca="false">IF(ISNA(R10),B10,"")</f>
        <v/>
      </c>
      <c r="T10" s="0" t="str">
        <f aca="false">_xlfn.ORG.LIBREOFFICE.REGEX(LOWER(_xlfn.ORG.LIBREOFFICE.REGEX(V10&amp;"."&amp;_xlfn.ORG.LIBREOFFICE.REGEX(_xlfn.ORG.LIBREOFFICE.REGEX(_xlfn.ORG.LIBREOFFICE.REGEX(U10," III","")," II","")," Jr","")," ","","g")),"-","","g")</f>
        <v>rosemarie.aquinde</v>
      </c>
      <c r="U10" s="0" t="s">
        <v>108</v>
      </c>
      <c r="V10" s="0" t="s">
        <v>109</v>
      </c>
      <c r="W10" s="0" t="s">
        <v>110</v>
      </c>
      <c r="X10" s="0" t="s">
        <v>111</v>
      </c>
      <c r="Y10" s="0" t="s">
        <v>112</v>
      </c>
      <c r="Z10" s="0" t="s">
        <v>28</v>
      </c>
      <c r="AA10" s="0" t="s">
        <v>113</v>
      </c>
      <c r="AB10" s="0" t="str">
        <f aca="false">IF(ISNA(VLOOKUP(AA10,$R$2:$R$252,1,0)),AA10&amp;" "&amp;W10,"")</f>
        <v/>
      </c>
      <c r="AC10" s="0" t="s">
        <v>114</v>
      </c>
    </row>
    <row r="11" customFormat="false" ht="12.8" hidden="false" customHeight="false" outlineLevel="0" collapsed="false">
      <c r="A11" s="8" t="s">
        <v>110</v>
      </c>
      <c r="B11" s="8" t="s">
        <v>115</v>
      </c>
      <c r="C11" s="9" t="s">
        <v>116</v>
      </c>
      <c r="D11" s="10" t="s">
        <v>117</v>
      </c>
      <c r="E11" s="9" t="s">
        <v>118</v>
      </c>
      <c r="F11" s="11" t="n">
        <v>57708</v>
      </c>
      <c r="G11" s="11" t="n">
        <v>16983</v>
      </c>
      <c r="H11" s="11" t="n">
        <v>0</v>
      </c>
      <c r="I11" s="11" t="n">
        <v>837</v>
      </c>
      <c r="J11" s="11" t="n">
        <v>187</v>
      </c>
      <c r="K11" s="11" t="n">
        <v>3994</v>
      </c>
      <c r="L11" s="11" t="n">
        <v>298</v>
      </c>
      <c r="M11" s="8" t="n">
        <v>26</v>
      </c>
      <c r="N11" s="11" t="n">
        <v>22299</v>
      </c>
      <c r="O11" s="11" t="n">
        <v>80007</v>
      </c>
      <c r="R11" s="0" t="str">
        <f aca="false">IF(LEFT(B11,1)="*",B11,VLOOKUP(_xlfn.ORG.LIBREOFFICE.REGEX(_xlfn.ORG.LIBREOFFICE.REGEX(IF(Q11&gt;"",Q11,LEFT(MID(B11,FIND(", ",B11)+2,20),FIND(".",MID(B11,FIND(", ",B11)+2,20)&amp;"  .")-3))&amp;"."&amp;LEFT(B11,FIND(",",B11)-1),"-","")," ","","g")&amp;P11,$T$2:$AA$289,8,0))</f>
        <v>rosemarie.aquinde@guamcc.edu</v>
      </c>
      <c r="S11" s="0" t="str">
        <f aca="false">IF(ISNA(R11),B11,"")</f>
        <v/>
      </c>
      <c r="T11" s="0" t="str">
        <f aca="false">_xlfn.ORG.LIBREOFFICE.REGEX(LOWER(_xlfn.ORG.LIBREOFFICE.REGEX(V11&amp;"."&amp;_xlfn.ORG.LIBREOFFICE.REGEX(_xlfn.ORG.LIBREOFFICE.REGEX(_xlfn.ORG.LIBREOFFICE.REGEX(U11," III","")," II","")," Jr","")," ","","g")),"-","","g")</f>
        <v>jeric.aquino</v>
      </c>
      <c r="U11" s="0" t="s">
        <v>119</v>
      </c>
      <c r="V11" s="0" t="s">
        <v>120</v>
      </c>
      <c r="W11" s="0" t="s">
        <v>121</v>
      </c>
      <c r="X11" s="0" t="s">
        <v>122</v>
      </c>
      <c r="Y11" s="0" t="s">
        <v>123</v>
      </c>
      <c r="Z11" s="0" t="s">
        <v>28</v>
      </c>
      <c r="AA11" s="0" t="s">
        <v>124</v>
      </c>
      <c r="AB11" s="0" t="str">
        <f aca="false">IF(ISNA(VLOOKUP(AA11,$R$2:$R$252,1,0)),AA11&amp;" "&amp;W11,"")</f>
        <v/>
      </c>
      <c r="AC11" s="0" t="s">
        <v>125</v>
      </c>
    </row>
    <row r="12" customFormat="false" ht="12.8" hidden="false" customHeight="false" outlineLevel="0" collapsed="false">
      <c r="A12" s="8" t="s">
        <v>75</v>
      </c>
      <c r="B12" s="8" t="s">
        <v>126</v>
      </c>
      <c r="C12" s="9" t="s">
        <v>127</v>
      </c>
      <c r="D12" s="10" t="s">
        <v>78</v>
      </c>
      <c r="E12" s="9" t="s">
        <v>35</v>
      </c>
      <c r="F12" s="11" t="n">
        <v>94029</v>
      </c>
      <c r="G12" s="11" t="n">
        <v>27673</v>
      </c>
      <c r="H12" s="11" t="n">
        <v>495</v>
      </c>
      <c r="I12" s="11" t="n">
        <v>1363</v>
      </c>
      <c r="J12" s="11" t="n">
        <v>187</v>
      </c>
      <c r="K12" s="11" t="n">
        <v>6116</v>
      </c>
      <c r="L12" s="11" t="n">
        <v>298</v>
      </c>
      <c r="M12" s="8" t="n">
        <v>26</v>
      </c>
      <c r="N12" s="11" t="n">
        <v>36132</v>
      </c>
      <c r="O12" s="11" t="n">
        <v>130161</v>
      </c>
      <c r="R12" s="0" t="str">
        <f aca="false">IF(LEFT(B12,1)="*",B12,VLOOKUP(_xlfn.ORG.LIBREOFFICE.REGEX(_xlfn.ORG.LIBREOFFICE.REGEX(IF(Q12&gt;"",Q12,LEFT(MID(B12,FIND(", ",B12)+2,20),FIND(".",MID(B12,FIND(", ",B12)+2,20)&amp;"  .")-3))&amp;"."&amp;LEFT(B12,FIND(",",B12)-1),"-","")," ","","g")&amp;P12,$T$2:$AA$289,8,0))</f>
        <v>julie.ulloaheath@guamcc.edu</v>
      </c>
      <c r="S12" s="0" t="str">
        <f aca="false">IF(ISNA(R12),B12,"")</f>
        <v/>
      </c>
      <c r="T12" s="0" t="str">
        <f aca="false">_xlfn.ORG.LIBREOFFICE.REGEX(LOWER(_xlfn.ORG.LIBREOFFICE.REGEX(V12&amp;"."&amp;_xlfn.ORG.LIBREOFFICE.REGEX(_xlfn.ORG.LIBREOFFICE.REGEX(_xlfn.ORG.LIBREOFFICE.REGEX(U12," III","")," II","")," Jr","")," ","","g")),"-","","g")</f>
        <v>josephine.arceo</v>
      </c>
      <c r="U12" s="0" t="s">
        <v>128</v>
      </c>
      <c r="V12" s="0" t="s">
        <v>129</v>
      </c>
      <c r="W12" s="0" t="s">
        <v>49</v>
      </c>
      <c r="X12" s="0" t="s">
        <v>111</v>
      </c>
      <c r="Y12" s="0" t="s">
        <v>130</v>
      </c>
      <c r="Z12" s="0" t="s">
        <v>28</v>
      </c>
      <c r="AA12" s="0" t="s">
        <v>131</v>
      </c>
      <c r="AB12" s="0" t="str">
        <f aca="false">IF(ISNA(VLOOKUP(AA12,$R$2:$R$252,1,0)),AA12&amp;" "&amp;W12,"")</f>
        <v/>
      </c>
      <c r="AC12" s="0" t="s">
        <v>132</v>
      </c>
    </row>
    <row r="13" customFormat="false" ht="12.8" hidden="false" customHeight="false" outlineLevel="0" collapsed="false">
      <c r="A13" s="8" t="s">
        <v>133</v>
      </c>
      <c r="B13" s="8" t="s">
        <v>134</v>
      </c>
      <c r="C13" s="9" t="s">
        <v>135</v>
      </c>
      <c r="D13" s="10" t="s">
        <v>136</v>
      </c>
      <c r="E13" s="9" t="s">
        <v>35</v>
      </c>
      <c r="F13" s="11" t="n">
        <v>74175</v>
      </c>
      <c r="G13" s="11" t="n">
        <v>21830</v>
      </c>
      <c r="H13" s="11" t="n">
        <v>495</v>
      </c>
      <c r="I13" s="11" t="n">
        <v>1076</v>
      </c>
      <c r="J13" s="11" t="n">
        <v>187</v>
      </c>
      <c r="K13" s="11" t="n">
        <v>9339</v>
      </c>
      <c r="L13" s="11" t="n">
        <v>530</v>
      </c>
      <c r="M13" s="8" t="n">
        <v>26</v>
      </c>
      <c r="N13" s="11" t="n">
        <v>33456</v>
      </c>
      <c r="O13" s="11" t="n">
        <v>107631</v>
      </c>
      <c r="R13" s="0" t="str">
        <f aca="false">IF(LEFT(B13,1)="*",B13,VLOOKUP(_xlfn.ORG.LIBREOFFICE.REGEX(_xlfn.ORG.LIBREOFFICE.REGEX(IF(Q13&gt;"",Q13,LEFT(MID(B13,FIND(", ",B13)+2,20),FIND(".",MID(B13,FIND(", ",B13)+2,20)&amp;"  .")-3))&amp;"."&amp;LEFT(B13,FIND(",",B13)-1),"-","")," ","","g")&amp;P13,$T$2:$AA$289,8,0))</f>
        <v>francisco.palacios1@guamcc.edu</v>
      </c>
      <c r="S13" s="0" t="str">
        <f aca="false">IF(ISNA(R13),B13,"")</f>
        <v/>
      </c>
      <c r="T13" s="0" t="str">
        <f aca="false">_xlfn.ORG.LIBREOFFICE.REGEX(LOWER(_xlfn.ORG.LIBREOFFICE.REGEX(V13&amp;"."&amp;_xlfn.ORG.LIBREOFFICE.REGEX(_xlfn.ORG.LIBREOFFICE.REGEX(_xlfn.ORG.LIBREOFFICE.REGEX(U13," III","")," II","")," Jr","")," ","","g")),"-","","g")</f>
        <v>anamari.atoigue</v>
      </c>
      <c r="U13" s="0" t="s">
        <v>137</v>
      </c>
      <c r="V13" s="0" t="s">
        <v>138</v>
      </c>
      <c r="W13" s="0" t="s">
        <v>110</v>
      </c>
      <c r="X13" s="0" t="s">
        <v>139</v>
      </c>
      <c r="Y13" s="0" t="s">
        <v>140</v>
      </c>
      <c r="Z13" s="0" t="s">
        <v>28</v>
      </c>
      <c r="AA13" s="0" t="s">
        <v>141</v>
      </c>
      <c r="AB13" s="0" t="str">
        <f aca="false">IF(ISNA(VLOOKUP(AA13,$R$2:$R$252,1,0)),AA13&amp;" "&amp;W13,"")</f>
        <v/>
      </c>
      <c r="AC13" s="0" t="s">
        <v>142</v>
      </c>
    </row>
    <row r="14" customFormat="false" ht="12.8" hidden="false" customHeight="false" outlineLevel="0" collapsed="false">
      <c r="A14" s="8" t="s">
        <v>121</v>
      </c>
      <c r="B14" s="8" t="s">
        <v>143</v>
      </c>
      <c r="C14" s="9" t="s">
        <v>66</v>
      </c>
      <c r="D14" s="10" t="s">
        <v>144</v>
      </c>
      <c r="E14" s="9" t="s">
        <v>68</v>
      </c>
      <c r="F14" s="11" t="n">
        <v>33581</v>
      </c>
      <c r="G14" s="11" t="n">
        <v>9883</v>
      </c>
      <c r="H14" s="11" t="n">
        <v>495</v>
      </c>
      <c r="I14" s="11" t="n">
        <v>487</v>
      </c>
      <c r="J14" s="11" t="n">
        <v>187</v>
      </c>
      <c r="K14" s="11" t="n">
        <v>6928</v>
      </c>
      <c r="L14" s="11" t="n">
        <v>393</v>
      </c>
      <c r="M14" s="8" t="n">
        <v>26</v>
      </c>
      <c r="N14" s="11" t="n">
        <v>18373</v>
      </c>
      <c r="O14" s="11" t="n">
        <v>51954</v>
      </c>
      <c r="R14" s="0" t="str">
        <f aca="false">IF(LEFT(B14,1)="*",B14,VLOOKUP(_xlfn.ORG.LIBREOFFICE.REGEX(_xlfn.ORG.LIBREOFFICE.REGEX(IF(Q14&gt;"",Q14,LEFT(MID(B14,FIND(", ",B14)+2,20),FIND(".",MID(B14,FIND(", ",B14)+2,20)&amp;"  .")-3))&amp;"."&amp;LEFT(B14,FIND(",",B14)-1),"-","")," ","","g")&amp;P14,$T$2:$AA$289,8,0))</f>
        <v>jeric.aquino@guamcc.edu</v>
      </c>
      <c r="S14" s="0" t="str">
        <f aca="false">IF(ISNA(R14),B14,"")</f>
        <v/>
      </c>
      <c r="T14" s="0" t="str">
        <f aca="false">_xlfn.ORG.LIBREOFFICE.REGEX(LOWER(_xlfn.ORG.LIBREOFFICE.REGEX(V14&amp;"."&amp;_xlfn.ORG.LIBREOFFICE.REGEX(_xlfn.ORG.LIBREOFFICE.REGEX(_xlfn.ORG.LIBREOFFICE.REGEX(U14," III","")," II","")," Jr","")," ","","g")),"-","","g")</f>
        <v>shirley.august</v>
      </c>
      <c r="U14" s="0" t="s">
        <v>145</v>
      </c>
      <c r="V14" s="0" t="s">
        <v>146</v>
      </c>
      <c r="W14" s="0" t="s">
        <v>147</v>
      </c>
      <c r="X14" s="0" t="s">
        <v>148</v>
      </c>
      <c r="Y14" s="0" t="s">
        <v>149</v>
      </c>
      <c r="Z14" s="0" t="s">
        <v>72</v>
      </c>
      <c r="AA14" s="0" t="s">
        <v>150</v>
      </c>
      <c r="AB14" s="0" t="str">
        <f aca="false">IF(ISNA(VLOOKUP(AA14,$R$2:$R$252,1,0)),AA14&amp;" "&amp;W14,"")</f>
        <v/>
      </c>
      <c r="AC14" s="0" t="s">
        <v>151</v>
      </c>
    </row>
    <row r="15" customFormat="false" ht="12.8" hidden="false" customHeight="false" outlineLevel="0" collapsed="false">
      <c r="A15" s="8" t="s">
        <v>152</v>
      </c>
      <c r="B15" s="8" t="s">
        <v>153</v>
      </c>
      <c r="C15" s="9" t="s">
        <v>154</v>
      </c>
      <c r="D15" s="10" t="s">
        <v>155</v>
      </c>
      <c r="E15" s="9" t="s">
        <v>156</v>
      </c>
      <c r="F15" s="11" t="n">
        <v>32355</v>
      </c>
      <c r="G15" s="11" t="n">
        <v>9522</v>
      </c>
      <c r="H15" s="11" t="n">
        <v>495</v>
      </c>
      <c r="I15" s="11" t="n">
        <v>469</v>
      </c>
      <c r="J15" s="11" t="n">
        <v>0</v>
      </c>
      <c r="K15" s="11" t="n">
        <v>0</v>
      </c>
      <c r="L15" s="11" t="n">
        <v>0</v>
      </c>
      <c r="M15" s="8" t="n">
        <v>26</v>
      </c>
      <c r="N15" s="11" t="n">
        <v>10486</v>
      </c>
      <c r="O15" s="11" t="n">
        <v>42841</v>
      </c>
      <c r="R15" s="0" t="str">
        <f aca="false">IF(LEFT(B15,1)="*",B15,VLOOKUP(_xlfn.ORG.LIBREOFFICE.REGEX(_xlfn.ORG.LIBREOFFICE.REGEX(IF(Q15&gt;"",Q15,LEFT(MID(B15,FIND(", ",B15)+2,20),FIND(".",MID(B15,FIND(", ",B15)+2,20)&amp;"  .")-3))&amp;"."&amp;LEFT(B15,FIND(",",B15)-1),"-","")," ","","g")&amp;P15,$T$2:$AA$289,8,0))</f>
        <v>richard.ramirez1@guamcc.edu</v>
      </c>
      <c r="S15" s="0" t="str">
        <f aca="false">IF(ISNA(R15),B15,"")</f>
        <v/>
      </c>
      <c r="T15" s="0" t="str">
        <f aca="false">_xlfn.ORG.LIBREOFFICE.REGEX(LOWER(_xlfn.ORG.LIBREOFFICE.REGEX(V15&amp;"."&amp;_xlfn.ORG.LIBREOFFICE.REGEX(_xlfn.ORG.LIBREOFFICE.REGEX(_xlfn.ORG.LIBREOFFICE.REGEX(U15," III","")," II","")," Jr","")," ","","g")),"-","","g")</f>
        <v>allan.baguinon</v>
      </c>
      <c r="U15" s="0" t="s">
        <v>157</v>
      </c>
      <c r="V15" s="0" t="s">
        <v>158</v>
      </c>
      <c r="W15" s="0" t="s">
        <v>159</v>
      </c>
      <c r="X15" s="0" t="s">
        <v>160</v>
      </c>
      <c r="Y15" s="0" t="s">
        <v>72</v>
      </c>
      <c r="Z15" s="0" t="s">
        <v>72</v>
      </c>
      <c r="AA15" s="0" t="s">
        <v>161</v>
      </c>
      <c r="AB15" s="0" t="str">
        <f aca="false">IF(ISNA(VLOOKUP(AA15,$R$2:$R$252,1,0)),AA15&amp;" "&amp;W15,"")</f>
        <v/>
      </c>
      <c r="AC15" s="0" t="s">
        <v>162</v>
      </c>
    </row>
    <row r="16" customFormat="false" ht="12.8" hidden="false" customHeight="false" outlineLevel="0" collapsed="false">
      <c r="A16" s="8" t="s">
        <v>163</v>
      </c>
      <c r="B16" s="8" t="s">
        <v>164</v>
      </c>
      <c r="C16" s="9" t="s">
        <v>165</v>
      </c>
      <c r="D16" s="10" t="s">
        <v>166</v>
      </c>
      <c r="E16" s="9" t="s">
        <v>167</v>
      </c>
      <c r="F16" s="11" t="n">
        <v>48758</v>
      </c>
      <c r="G16" s="11" t="n">
        <v>14349</v>
      </c>
      <c r="H16" s="11" t="n">
        <v>0</v>
      </c>
      <c r="I16" s="11" t="n">
        <v>707</v>
      </c>
      <c r="J16" s="11" t="n">
        <v>187</v>
      </c>
      <c r="K16" s="11" t="n">
        <v>5709</v>
      </c>
      <c r="L16" s="11" t="n">
        <v>328</v>
      </c>
      <c r="M16" s="8" t="n">
        <v>26</v>
      </c>
      <c r="N16" s="11" t="n">
        <v>21281</v>
      </c>
      <c r="O16" s="11" t="n">
        <v>70039</v>
      </c>
      <c r="R16" s="0" t="str">
        <f aca="false">IF(LEFT(B16,1)="*",B16,VLOOKUP(_xlfn.ORG.LIBREOFFICE.REGEX(_xlfn.ORG.LIBREOFFICE.REGEX(IF(Q16&gt;"",Q16,LEFT(MID(B16,FIND(", ",B16)+2,20),FIND(".",MID(B16,FIND(", ",B16)+2,20)&amp;"  .")-3))&amp;"."&amp;LEFT(B16,FIND(",",B16)-1),"-","")," ","","g")&amp;P16,$T$2:$AA$289,8,0))</f>
        <v>jerome.blas@guamcc.edu</v>
      </c>
      <c r="S16" s="0" t="str">
        <f aca="false">IF(ISNA(R16),B16,"")</f>
        <v/>
      </c>
      <c r="T16" s="0" t="str">
        <f aca="false">_xlfn.ORG.LIBREOFFICE.REGEX(LOWER(_xlfn.ORG.LIBREOFFICE.REGEX(V16&amp;"."&amp;_xlfn.ORG.LIBREOFFICE.REGEX(_xlfn.ORG.LIBREOFFICE.REGEX(_xlfn.ORG.LIBREOFFICE.REGEX(U16," III","")," II","")," Jr","")," ","","g")),"-","","g")</f>
        <v>galen.balajadia</v>
      </c>
      <c r="U16" s="0" t="s">
        <v>168</v>
      </c>
      <c r="V16" s="0" t="s">
        <v>169</v>
      </c>
      <c r="W16" s="0" t="s">
        <v>170</v>
      </c>
      <c r="X16" s="0" t="s">
        <v>171</v>
      </c>
      <c r="Y16" s="0" t="s">
        <v>72</v>
      </c>
      <c r="Z16" s="0" t="s">
        <v>72</v>
      </c>
      <c r="AA16" s="0" t="s">
        <v>172</v>
      </c>
      <c r="AB16" s="0" t="str">
        <f aca="false">IF(ISNA(VLOOKUP(AA16,$R$2:$R$252,1,0)),AA16&amp;" "&amp;W16,"")</f>
        <v/>
      </c>
      <c r="AC16" s="0" t="s">
        <v>173</v>
      </c>
    </row>
    <row r="17" customFormat="false" ht="12.8" hidden="false" customHeight="false" outlineLevel="0" collapsed="false">
      <c r="A17" s="8" t="s">
        <v>152</v>
      </c>
      <c r="B17" s="8" t="s">
        <v>174</v>
      </c>
      <c r="C17" s="9" t="s">
        <v>175</v>
      </c>
      <c r="D17" s="10" t="s">
        <v>155</v>
      </c>
      <c r="E17" s="9" t="s">
        <v>176</v>
      </c>
      <c r="F17" s="11" t="n">
        <v>32355</v>
      </c>
      <c r="G17" s="11" t="n">
        <v>9522</v>
      </c>
      <c r="H17" s="11" t="n">
        <v>495</v>
      </c>
      <c r="I17" s="11" t="n">
        <v>469</v>
      </c>
      <c r="J17" s="11" t="n">
        <v>0</v>
      </c>
      <c r="K17" s="11" t="n">
        <v>3994</v>
      </c>
      <c r="L17" s="11" t="n">
        <v>298</v>
      </c>
      <c r="M17" s="8" t="n">
        <v>26</v>
      </c>
      <c r="N17" s="11" t="n">
        <v>14778</v>
      </c>
      <c r="O17" s="11" t="n">
        <v>47133</v>
      </c>
      <c r="R17" s="0" t="str">
        <f aca="false">IF(LEFT(B17,1)="*",B17,VLOOKUP(_xlfn.ORG.LIBREOFFICE.REGEX(_xlfn.ORG.LIBREOFFICE.REGEX(IF(Q17&gt;"",Q17,LEFT(MID(B17,FIND(", ",B17)+2,20),FIND(".",MID(B17,FIND(", ",B17)+2,20)&amp;"  .")-3))&amp;"."&amp;LEFT(B17,FIND(",",B17)-1),"-","")," ","","g")&amp;P17,$T$2:$AA$289,8,0))</f>
        <v>steven.flores2@guamcc.edu</v>
      </c>
      <c r="S17" s="0" t="str">
        <f aca="false">IF(ISNA(R17),B17,"")</f>
        <v/>
      </c>
      <c r="T17" s="0" t="str">
        <f aca="false">_xlfn.ORG.LIBREOFFICE.REGEX(LOWER(_xlfn.ORG.LIBREOFFICE.REGEX(V17&amp;"."&amp;_xlfn.ORG.LIBREOFFICE.REGEX(_xlfn.ORG.LIBREOFFICE.REGEX(_xlfn.ORG.LIBREOFFICE.REGEX(U17," III","")," II","")," Jr","")," ","","g")),"-","","g")</f>
        <v>edwin.balmonte</v>
      </c>
      <c r="U17" s="0" t="s">
        <v>177</v>
      </c>
      <c r="V17" s="0" t="s">
        <v>178</v>
      </c>
      <c r="W17" s="0" t="s">
        <v>64</v>
      </c>
      <c r="X17" s="0" t="s">
        <v>71</v>
      </c>
      <c r="Y17" s="0" t="s">
        <v>179</v>
      </c>
      <c r="Z17" s="0" t="s">
        <v>28</v>
      </c>
      <c r="AA17" s="0" t="s">
        <v>180</v>
      </c>
      <c r="AB17" s="0" t="str">
        <f aca="false">IF(ISNA(VLOOKUP(AA17,$R$2:$R$252,1,0)),AA17&amp;" "&amp;W17,"")</f>
        <v/>
      </c>
      <c r="AC17" s="0" t="s">
        <v>181</v>
      </c>
    </row>
    <row r="18" customFormat="false" ht="12.8" hidden="false" customHeight="false" outlineLevel="0" collapsed="false">
      <c r="A18" s="8" t="s">
        <v>182</v>
      </c>
      <c r="B18" s="8" t="s">
        <v>183</v>
      </c>
      <c r="C18" s="9" t="s">
        <v>184</v>
      </c>
      <c r="D18" s="10" t="s">
        <v>185</v>
      </c>
      <c r="E18" s="9" t="s">
        <v>186</v>
      </c>
      <c r="F18" s="11" t="n">
        <v>46419</v>
      </c>
      <c r="G18" s="11" t="n">
        <v>13661</v>
      </c>
      <c r="H18" s="11" t="n">
        <v>495</v>
      </c>
      <c r="I18" s="11" t="n">
        <v>673</v>
      </c>
      <c r="J18" s="11" t="n">
        <v>187</v>
      </c>
      <c r="K18" s="11" t="n">
        <v>6116</v>
      </c>
      <c r="L18" s="11" t="n">
        <v>298</v>
      </c>
      <c r="M18" s="8" t="n">
        <v>26</v>
      </c>
      <c r="N18" s="11" t="n">
        <v>21430</v>
      </c>
      <c r="O18" s="11" t="n">
        <v>67849</v>
      </c>
      <c r="R18" s="0" t="str">
        <f aca="false">IF(LEFT(B18,1)="*",B18,VLOOKUP(_xlfn.ORG.LIBREOFFICE.REGEX(_xlfn.ORG.LIBREOFFICE.REGEX(IF(Q18&gt;"",Q18,LEFT(MID(B18,FIND(", ",B18)+2,20),FIND(".",MID(B18,FIND(", ",B18)+2,20)&amp;"  .")-3))&amp;"."&amp;LEFT(B18,FIND(",",B18)-1),"-","")," ","","g")&amp;P18,$T$2:$AA$289,8,0))</f>
        <v>joey.roberto@guamcc.edu</v>
      </c>
      <c r="S18" s="0" t="str">
        <f aca="false">IF(ISNA(R18),B18,"")</f>
        <v/>
      </c>
      <c r="T18" s="0" t="str">
        <f aca="false">_xlfn.ORG.LIBREOFFICE.REGEX(LOWER(_xlfn.ORG.LIBREOFFICE.REGEX(V18&amp;"."&amp;_xlfn.ORG.LIBREOFFICE.REGEX(_xlfn.ORG.LIBREOFFICE.REGEX(_xlfn.ORG.LIBREOFFICE.REGEX(U18," III","")," II","")," Jr","")," ","","g")),"-","","g")</f>
        <v>joan.baluyut</v>
      </c>
      <c r="U18" s="0" t="s">
        <v>187</v>
      </c>
      <c r="V18" s="0" t="s">
        <v>188</v>
      </c>
      <c r="W18" s="0" t="s">
        <v>189</v>
      </c>
      <c r="X18" s="0" t="s">
        <v>190</v>
      </c>
      <c r="Y18" s="0" t="s">
        <v>191</v>
      </c>
      <c r="Z18" s="0" t="s">
        <v>28</v>
      </c>
      <c r="AA18" s="0" t="s">
        <v>192</v>
      </c>
      <c r="AB18" s="0" t="str">
        <f aca="false">IF(ISNA(VLOOKUP(AA18,$R$2:$R$252,1,0)),AA18&amp;" "&amp;W18,"")</f>
        <v/>
      </c>
      <c r="AC18" s="0" t="s">
        <v>193</v>
      </c>
    </row>
    <row r="19" customFormat="false" ht="12.8" hidden="false" customHeight="false" outlineLevel="0" collapsed="false">
      <c r="A19" s="8" t="s">
        <v>152</v>
      </c>
      <c r="B19" s="8" t="s">
        <v>194</v>
      </c>
      <c r="C19" s="9" t="s">
        <v>195</v>
      </c>
      <c r="D19" s="10" t="s">
        <v>196</v>
      </c>
      <c r="E19" s="9" t="s">
        <v>197</v>
      </c>
      <c r="F19" s="11" t="n">
        <v>34853</v>
      </c>
      <c r="G19" s="11" t="n">
        <v>10257</v>
      </c>
      <c r="H19" s="11" t="n">
        <v>0</v>
      </c>
      <c r="I19" s="11" t="n">
        <v>505</v>
      </c>
      <c r="J19" s="11" t="n">
        <v>187</v>
      </c>
      <c r="K19" s="11" t="n">
        <v>5709</v>
      </c>
      <c r="L19" s="11" t="n">
        <v>328</v>
      </c>
      <c r="M19" s="8" t="n">
        <v>26</v>
      </c>
      <c r="N19" s="11" t="n">
        <v>16987</v>
      </c>
      <c r="O19" s="11" t="n">
        <v>51840</v>
      </c>
      <c r="R19" s="0" t="str">
        <f aca="false">IF(LEFT(B19,1)="*",B19,VLOOKUP(_xlfn.ORG.LIBREOFFICE.REGEX(_xlfn.ORG.LIBREOFFICE.REGEX(IF(Q19&gt;"",Q19,LEFT(MID(B19,FIND(", ",B19)+2,20),FIND(".",MID(B19,FIND(", ",B19)+2,20)&amp;"  .")-3))&amp;"."&amp;LEFT(B19,FIND(",",B19)-1),"-","")," ","","g")&amp;P19,$T$2:$AA$289,8,0))</f>
        <v>morgan.teliu@guamcc.edu</v>
      </c>
      <c r="S19" s="0" t="str">
        <f aca="false">IF(ISNA(R19),B19,"")</f>
        <v/>
      </c>
      <c r="T19" s="0" t="str">
        <f aca="false">_xlfn.ORG.LIBREOFFICE.REGEX(LOWER(_xlfn.ORG.LIBREOFFICE.REGEX(V19&amp;"."&amp;_xlfn.ORG.LIBREOFFICE.REGEX(_xlfn.ORG.LIBREOFFICE.REGEX(_xlfn.ORG.LIBREOFFICE.REGEX(U19," III","")," II","")," Jr","")," ","","g")),"-","","g")</f>
        <v>joseph.bamba</v>
      </c>
      <c r="U19" s="0" t="s">
        <v>198</v>
      </c>
      <c r="V19" s="0" t="s">
        <v>199</v>
      </c>
      <c r="W19" s="0" t="s">
        <v>200</v>
      </c>
      <c r="X19" s="0" t="s">
        <v>201</v>
      </c>
      <c r="Y19" s="0" t="s">
        <v>202</v>
      </c>
      <c r="Z19" s="0" t="s">
        <v>28</v>
      </c>
      <c r="AA19" s="0" t="s">
        <v>203</v>
      </c>
      <c r="AB19" s="0" t="str">
        <f aca="false">IF(ISNA(VLOOKUP(AA19,$R$2:$R$252,1,0)),AA19&amp;" "&amp;W19,"")</f>
        <v/>
      </c>
      <c r="AC19" s="0" t="s">
        <v>204</v>
      </c>
    </row>
    <row r="20" customFormat="false" ht="12.8" hidden="false" customHeight="false" outlineLevel="0" collapsed="false">
      <c r="A20" s="8" t="s">
        <v>205</v>
      </c>
      <c r="B20" s="8" t="s">
        <v>206</v>
      </c>
      <c r="C20" s="9" t="s">
        <v>207</v>
      </c>
      <c r="D20" s="10" t="s">
        <v>208</v>
      </c>
      <c r="E20" s="9" t="s">
        <v>209</v>
      </c>
      <c r="F20" s="11" t="n">
        <v>43995</v>
      </c>
      <c r="G20" s="11" t="n">
        <v>12948</v>
      </c>
      <c r="H20" s="11" t="n">
        <v>495</v>
      </c>
      <c r="I20" s="11" t="n">
        <v>638</v>
      </c>
      <c r="J20" s="11" t="n">
        <v>187</v>
      </c>
      <c r="K20" s="11" t="n">
        <v>6928</v>
      </c>
      <c r="L20" s="11" t="n">
        <v>393</v>
      </c>
      <c r="M20" s="8" t="n">
        <v>26</v>
      </c>
      <c r="N20" s="11" t="n">
        <v>21589</v>
      </c>
      <c r="O20" s="11" t="n">
        <v>65584</v>
      </c>
      <c r="R20" s="0" t="str">
        <f aca="false">IF(LEFT(B20,1)="*",B20,VLOOKUP(_xlfn.ORG.LIBREOFFICE.REGEX(_xlfn.ORG.LIBREOFFICE.REGEX(IF(Q20&gt;"",Q20,LEFT(MID(B20,FIND(", ",B20)+2,20),FIND(".",MID(B20,FIND(", ",B20)+2,20)&amp;"  .")-3))&amp;"."&amp;LEFT(B20,FIND(",",B20)-1),"-","")," ","","g")&amp;P20,$T$2:$AA$289,8,0))</f>
        <v>patrick.quichocho2@guamcc.edu</v>
      </c>
      <c r="S20" s="0" t="str">
        <f aca="false">IF(ISNA(R20),B20,"")</f>
        <v/>
      </c>
      <c r="T20" s="0" t="str">
        <f aca="false">_xlfn.ORG.LIBREOFFICE.REGEX(LOWER(_xlfn.ORG.LIBREOFFICE.REGEX(V20&amp;"."&amp;_xlfn.ORG.LIBREOFFICE.REGEX(_xlfn.ORG.LIBREOFFICE.REGEX(_xlfn.ORG.LIBREOFFICE.REGEX(U20," III","")," II","")," Jr","")," ","","g")),"-","","g")</f>
        <v>ayda.bautista</v>
      </c>
      <c r="U20" s="0" t="s">
        <v>210</v>
      </c>
      <c r="V20" s="0" t="s">
        <v>211</v>
      </c>
      <c r="W20" s="0" t="s">
        <v>212</v>
      </c>
      <c r="X20" s="0" t="s">
        <v>213</v>
      </c>
      <c r="Y20" s="0" t="s">
        <v>72</v>
      </c>
      <c r="Z20" s="0" t="s">
        <v>72</v>
      </c>
      <c r="AA20" s="0" t="s">
        <v>214</v>
      </c>
      <c r="AB20" s="0" t="str">
        <f aca="false">IF(ISNA(VLOOKUP(AA20,$R$2:$R$252,1,0)),AA20&amp;" "&amp;W20,"")</f>
        <v>ayda.bautista@guamcc.edu Work Study</v>
      </c>
      <c r="AC20" s="0" t="s">
        <v>215</v>
      </c>
    </row>
    <row r="21" customFormat="false" ht="12.8" hidden="false" customHeight="false" outlineLevel="0" collapsed="false">
      <c r="A21" s="8" t="s">
        <v>216</v>
      </c>
      <c r="B21" s="8" t="s">
        <v>217</v>
      </c>
      <c r="C21" s="9" t="s">
        <v>218</v>
      </c>
      <c r="D21" s="10" t="s">
        <v>219</v>
      </c>
      <c r="E21" s="9" t="s">
        <v>220</v>
      </c>
      <c r="F21" s="11" t="n">
        <v>36209</v>
      </c>
      <c r="G21" s="11" t="n">
        <v>10656</v>
      </c>
      <c r="H21" s="11" t="n">
        <v>495</v>
      </c>
      <c r="I21" s="11" t="n">
        <v>525</v>
      </c>
      <c r="J21" s="11" t="n">
        <v>187</v>
      </c>
      <c r="K21" s="11" t="n">
        <v>6928</v>
      </c>
      <c r="L21" s="11" t="n">
        <v>393</v>
      </c>
      <c r="M21" s="8" t="n">
        <v>26</v>
      </c>
      <c r="N21" s="11" t="n">
        <v>19185</v>
      </c>
      <c r="O21" s="11" t="n">
        <v>55394</v>
      </c>
      <c r="R21" s="0" t="str">
        <f aca="false">IF(LEFT(B21,1)="*",B21,VLOOKUP(_xlfn.ORG.LIBREOFFICE.REGEX(_xlfn.ORG.LIBREOFFICE.REGEX(IF(Q21&gt;"",Q21,LEFT(MID(B21,FIND(", ",B21)+2,20),FIND(".",MID(B21,FIND(", ",B21)+2,20)&amp;"  .")-3))&amp;"."&amp;LEFT(B21,FIND(",",B21)-1),"-","")," ","","g")&amp;P21,$T$2:$AA$289,8,0))</f>
        <v>edsel.pingol@guamcc.edu</v>
      </c>
      <c r="S21" s="0" t="str">
        <f aca="false">IF(ISNA(R21),B21,"")</f>
        <v/>
      </c>
      <c r="T21" s="0" t="str">
        <f aca="false">_xlfn.ORG.LIBREOFFICE.REGEX(LOWER(_xlfn.ORG.LIBREOFFICE.REGEX(V21&amp;"."&amp;_xlfn.ORG.LIBREOFFICE.REGEX(_xlfn.ORG.LIBREOFFICE.REGEX(_xlfn.ORG.LIBREOFFICE.REGEX(U21," III","")," II","")," Jr","")," ","","g")),"-","","g")</f>
        <v>elijah.bautista</v>
      </c>
      <c r="U21" s="0" t="s">
        <v>210</v>
      </c>
      <c r="V21" s="0" t="s">
        <v>221</v>
      </c>
      <c r="W21" s="0" t="s">
        <v>212</v>
      </c>
      <c r="X21" s="0" t="s">
        <v>213</v>
      </c>
      <c r="Y21" s="0" t="s">
        <v>72</v>
      </c>
      <c r="Z21" s="0" t="s">
        <v>72</v>
      </c>
      <c r="AA21" s="0" t="s">
        <v>222</v>
      </c>
      <c r="AB21" s="0" t="str">
        <f aca="false">IF(ISNA(VLOOKUP(AA21,$R$2:$R$252,1,0)),AA21&amp;" "&amp;W21,"")</f>
        <v>elijah.bautista@guamcc.edu Work Study</v>
      </c>
      <c r="AC21" s="0" t="s">
        <v>223</v>
      </c>
    </row>
    <row r="22" customFormat="false" ht="12.8" hidden="false" customHeight="false" outlineLevel="0" collapsed="false">
      <c r="A22" s="8" t="s">
        <v>49</v>
      </c>
      <c r="B22" s="8" t="s">
        <v>224</v>
      </c>
      <c r="C22" s="9" t="s">
        <v>225</v>
      </c>
      <c r="D22" s="10" t="s">
        <v>226</v>
      </c>
      <c r="E22" s="9" t="s">
        <v>227</v>
      </c>
      <c r="F22" s="11" t="n">
        <v>45661</v>
      </c>
      <c r="G22" s="11" t="n">
        <v>13438</v>
      </c>
      <c r="H22" s="11" t="n">
        <v>0</v>
      </c>
      <c r="I22" s="11" t="n">
        <v>662</v>
      </c>
      <c r="J22" s="11" t="n">
        <v>187</v>
      </c>
      <c r="K22" s="11" t="n">
        <v>5709</v>
      </c>
      <c r="L22" s="11" t="n">
        <v>328</v>
      </c>
      <c r="M22" s="8" t="n">
        <v>26</v>
      </c>
      <c r="N22" s="11" t="n">
        <v>20324</v>
      </c>
      <c r="O22" s="11" t="n">
        <v>65985</v>
      </c>
      <c r="R22" s="0" t="str">
        <f aca="false">IF(LEFT(B22,1)="*",B22,VLOOKUP(_xlfn.ORG.LIBREOFFICE.REGEX(_xlfn.ORG.LIBREOFFICE.REGEX(IF(Q22&gt;"",Q22,LEFT(MID(B22,FIND(", ",B22)+2,20),FIND(".",MID(B22,FIND(", ",B22)+2,20)&amp;"  .")-3))&amp;"."&amp;LEFT(B22,FIND(",",B22)-1),"-","")," ","","g")&amp;P22,$T$2:$AA$289,8,0))</f>
        <v>roma.okada@guamcc.edu</v>
      </c>
      <c r="S22" s="0" t="str">
        <f aca="false">IF(ISNA(R22),B22,"")</f>
        <v/>
      </c>
      <c r="T22" s="0" t="str">
        <f aca="false">_xlfn.ORG.LIBREOFFICE.REGEX(LOWER(_xlfn.ORG.LIBREOFFICE.REGEX(V22&amp;"."&amp;_xlfn.ORG.LIBREOFFICE.REGEX(_xlfn.ORG.LIBREOFFICE.REGEX(_xlfn.ORG.LIBREOFFICE.REGEX(U22," III","")," II","")," Jr","")," ","","g")),"-","","g")</f>
        <v>kenneth.bautista</v>
      </c>
      <c r="U22" s="0" t="s">
        <v>210</v>
      </c>
      <c r="V22" s="0" t="s">
        <v>228</v>
      </c>
      <c r="W22" s="0" t="s">
        <v>229</v>
      </c>
      <c r="X22" s="0" t="s">
        <v>230</v>
      </c>
      <c r="Y22" s="0" t="s">
        <v>231</v>
      </c>
      <c r="Z22" s="0" t="s">
        <v>28</v>
      </c>
      <c r="AA22" s="0" t="s">
        <v>232</v>
      </c>
      <c r="AB22" s="0" t="str">
        <f aca="false">IF(ISNA(VLOOKUP(AA22,$R$2:$R$252,1,0)),AA22&amp;" "&amp;W22,"")</f>
        <v/>
      </c>
      <c r="AC22" s="0" t="s">
        <v>233</v>
      </c>
    </row>
    <row r="23" customFormat="false" ht="12.8" hidden="false" customHeight="false" outlineLevel="0" collapsed="false">
      <c r="A23" s="8" t="s">
        <v>234</v>
      </c>
      <c r="B23" s="8" t="s">
        <v>235</v>
      </c>
      <c r="C23" s="9" t="s">
        <v>72</v>
      </c>
      <c r="D23" s="10" t="s">
        <v>236</v>
      </c>
      <c r="E23" s="9" t="s">
        <v>72</v>
      </c>
      <c r="F23" s="11" t="n">
        <v>117971</v>
      </c>
      <c r="G23" s="11" t="n">
        <v>34719</v>
      </c>
      <c r="H23" s="11" t="n">
        <v>0</v>
      </c>
      <c r="I23" s="11" t="n">
        <v>1711</v>
      </c>
      <c r="J23" s="11" t="n">
        <v>187</v>
      </c>
      <c r="K23" s="11" t="n">
        <v>3994</v>
      </c>
      <c r="L23" s="11" t="n">
        <v>298</v>
      </c>
      <c r="M23" s="8" t="n">
        <v>26</v>
      </c>
      <c r="N23" s="11" t="n">
        <v>40908</v>
      </c>
      <c r="O23" s="11" t="n">
        <v>158879</v>
      </c>
      <c r="R23" s="0" t="str">
        <f aca="false">IF(LEFT(B23,1)="*",B23,VLOOKUP(_xlfn.ORG.LIBREOFFICE.REGEX(_xlfn.ORG.LIBREOFFICE.REGEX(IF(Q23&gt;"",Q23,LEFT(MID(B23,FIND(", ",B23)+2,20),FIND(".",MID(B23,FIND(", ",B23)+2,20)&amp;"  .")-3))&amp;"."&amp;LEFT(B23,FIND(",",B23)-1),"-","")," ","","g")&amp;P23,$T$2:$AA$289,8,0))</f>
        <v>**Vacant-Gerardo, R.</v>
      </c>
      <c r="S23" s="0" t="str">
        <f aca="false">IF(ISNA(R23),B23,"")</f>
        <v/>
      </c>
      <c r="T23" s="0" t="str">
        <f aca="false">_xlfn.ORG.LIBREOFFICE.REGEX(LOWER(_xlfn.ORG.LIBREOFFICE.REGEX(V23&amp;"."&amp;_xlfn.ORG.LIBREOFFICE.REGEX(_xlfn.ORG.LIBREOFFICE.REGEX(_xlfn.ORG.LIBREOFFICE.REGEX(U23," III","")," II","")," Jr","")," ","","g")),"-","","g")</f>
        <v>kimberly.bautista</v>
      </c>
      <c r="U23" s="0" t="s">
        <v>210</v>
      </c>
      <c r="V23" s="0" t="s">
        <v>237</v>
      </c>
      <c r="W23" s="0" t="s">
        <v>147</v>
      </c>
      <c r="X23" s="0" t="s">
        <v>238</v>
      </c>
      <c r="Y23" s="0" t="s">
        <v>239</v>
      </c>
      <c r="Z23" s="0" t="s">
        <v>28</v>
      </c>
      <c r="AA23" s="0" t="s">
        <v>240</v>
      </c>
      <c r="AB23" s="0" t="str">
        <f aca="false">IF(ISNA(VLOOKUP(AA23,$R$2:$R$252,1,0)),AA23&amp;" "&amp;W23,"")</f>
        <v/>
      </c>
      <c r="AC23" s="0" t="s">
        <v>241</v>
      </c>
    </row>
    <row r="24" customFormat="false" ht="12.8" hidden="false" customHeight="false" outlineLevel="0" collapsed="false">
      <c r="A24" s="8" t="s">
        <v>242</v>
      </c>
      <c r="B24" s="8" t="s">
        <v>243</v>
      </c>
      <c r="C24" s="9" t="s">
        <v>244</v>
      </c>
      <c r="D24" s="10" t="s">
        <v>245</v>
      </c>
      <c r="E24" s="9" t="s">
        <v>246</v>
      </c>
      <c r="F24" s="11" t="n">
        <v>46978</v>
      </c>
      <c r="G24" s="11" t="n">
        <v>13826</v>
      </c>
      <c r="H24" s="11" t="n">
        <v>0</v>
      </c>
      <c r="I24" s="11" t="n">
        <v>681</v>
      </c>
      <c r="J24" s="11" t="n">
        <v>187</v>
      </c>
      <c r="K24" s="11" t="n">
        <v>5709</v>
      </c>
      <c r="L24" s="11" t="n">
        <v>328</v>
      </c>
      <c r="M24" s="8" t="n">
        <v>26</v>
      </c>
      <c r="N24" s="11" t="n">
        <v>20731</v>
      </c>
      <c r="O24" s="11" t="n">
        <v>67709</v>
      </c>
      <c r="Q24" s="13"/>
      <c r="R24" s="0" t="str">
        <f aca="false">IF(LEFT(B24,1)="*",B24,VLOOKUP(_xlfn.ORG.LIBREOFFICE.REGEX(_xlfn.ORG.LIBREOFFICE.REGEX(IF(Q24&gt;"",Q24,LEFT(MID(B24,FIND(", ",B24)+2,20),FIND(".",MID(B24,FIND(", ",B24)+2,20)&amp;"  .")-3))&amp;"."&amp;LEFT(B24,FIND(",",B24)-1),"-","")," ","","g")&amp;P24,$T$2:$AA$289,8,0))</f>
        <v>darlynn.sablan@guamcc.edu</v>
      </c>
      <c r="S24" s="0" t="str">
        <f aca="false">IF(ISNA(R24),B24,"")</f>
        <v/>
      </c>
      <c r="T24" s="0" t="str">
        <f aca="false">_xlfn.ORG.LIBREOFFICE.REGEX(LOWER(_xlfn.ORG.LIBREOFFICE.REGEX(V24&amp;"."&amp;_xlfn.ORG.LIBREOFFICE.REGEX(_xlfn.ORG.LIBREOFFICE.REGEX(_xlfn.ORG.LIBREOFFICE.REGEX(U24," III","")," II","")," Jr","")," ","","g")),"-","","g")</f>
        <v>jadenrose.belga</v>
      </c>
      <c r="U24" s="0" t="s">
        <v>247</v>
      </c>
      <c r="V24" s="0" t="s">
        <v>248</v>
      </c>
      <c r="W24" s="0" t="s">
        <v>147</v>
      </c>
      <c r="X24" s="0" t="s">
        <v>190</v>
      </c>
      <c r="Y24" s="0" t="s">
        <v>249</v>
      </c>
      <c r="Z24" s="0" t="s">
        <v>28</v>
      </c>
      <c r="AA24" s="0" t="s">
        <v>250</v>
      </c>
      <c r="AB24" s="0" t="str">
        <f aca="false">IF(ISNA(VLOOKUP(AA24,$R$2:$R$252,1,0)),AA24&amp;" "&amp;W24,"")</f>
        <v/>
      </c>
      <c r="AC24" s="0" t="s">
        <v>251</v>
      </c>
    </row>
    <row r="25" customFormat="false" ht="12.8" hidden="false" customHeight="false" outlineLevel="0" collapsed="false">
      <c r="A25" s="8" t="s">
        <v>252</v>
      </c>
      <c r="B25" s="8" t="s">
        <v>253</v>
      </c>
      <c r="C25" s="9" t="s">
        <v>254</v>
      </c>
      <c r="D25" s="10" t="s">
        <v>255</v>
      </c>
      <c r="E25" s="9" t="s">
        <v>256</v>
      </c>
      <c r="F25" s="11" t="n">
        <v>53571</v>
      </c>
      <c r="G25" s="11" t="n">
        <v>15766</v>
      </c>
      <c r="H25" s="11" t="n">
        <v>495</v>
      </c>
      <c r="I25" s="11" t="n">
        <v>777</v>
      </c>
      <c r="J25" s="11" t="n">
        <v>187</v>
      </c>
      <c r="K25" s="11" t="n">
        <v>0</v>
      </c>
      <c r="L25" s="11" t="n">
        <v>530</v>
      </c>
      <c r="M25" s="8" t="n">
        <v>26</v>
      </c>
      <c r="N25" s="11" t="n">
        <v>17754</v>
      </c>
      <c r="O25" s="11" t="n">
        <v>71325</v>
      </c>
      <c r="R25" s="0" t="str">
        <f aca="false">IF(LEFT(B25,1)="*",B25,VLOOKUP(_xlfn.ORG.LIBREOFFICE.REGEX(_xlfn.ORG.LIBREOFFICE.REGEX(IF(Q25&gt;"",Q25,LEFT(MID(B25,FIND(", ",B25)+2,20),FIND(".",MID(B25,FIND(", ",B25)+2,20)&amp;"  .")-3))&amp;"."&amp;LEFT(B25,FIND(",",B25)-1),"-","")," ","","g")&amp;P25,$T$2:$AA$289,8,0))</f>
        <v>gina.ibanez@guamcc.edu</v>
      </c>
      <c r="S25" s="0" t="str">
        <f aca="false">IF(ISNA(R25),B25,"")</f>
        <v/>
      </c>
      <c r="T25" s="0" t="str">
        <f aca="false">_xlfn.ORG.LIBREOFFICE.REGEX(LOWER(_xlfn.ORG.LIBREOFFICE.REGEX(V25&amp;"."&amp;_xlfn.ORG.LIBREOFFICE.REGEX(_xlfn.ORG.LIBREOFFICE.REGEX(_xlfn.ORG.LIBREOFFICE.REGEX(U25," III","")," II","")," Jr","")," ","","g")),"-","","g")</f>
        <v>jaylenemarie.bermudes</v>
      </c>
      <c r="U25" s="0" t="s">
        <v>257</v>
      </c>
      <c r="V25" s="0" t="s">
        <v>258</v>
      </c>
      <c r="W25" s="0" t="s">
        <v>70</v>
      </c>
      <c r="X25" s="0" t="s">
        <v>71</v>
      </c>
      <c r="Y25" s="0" t="s">
        <v>72</v>
      </c>
      <c r="Z25" s="0" t="s">
        <v>72</v>
      </c>
      <c r="AA25" s="0" t="s">
        <v>259</v>
      </c>
      <c r="AB25" s="0" t="str">
        <f aca="false">IF(ISNA(VLOOKUP(AA25,$R$2:$R$252,1,0)),AA25&amp;" "&amp;W25,"")</f>
        <v>jaylenemarie.bermudes@guamcc.edu Tutor</v>
      </c>
      <c r="AC25" s="13" t="s">
        <v>260</v>
      </c>
    </row>
    <row r="26" customFormat="false" ht="12.8" hidden="false" customHeight="false" outlineLevel="0" collapsed="false">
      <c r="A26" s="8" t="s">
        <v>252</v>
      </c>
      <c r="B26" s="8" t="s">
        <v>261</v>
      </c>
      <c r="C26" s="9" t="s">
        <v>262</v>
      </c>
      <c r="D26" s="10" t="s">
        <v>263</v>
      </c>
      <c r="E26" s="9" t="s">
        <v>264</v>
      </c>
      <c r="F26" s="11" t="n">
        <v>74977</v>
      </c>
      <c r="G26" s="11" t="n">
        <v>22066</v>
      </c>
      <c r="H26" s="11" t="n">
        <v>0</v>
      </c>
      <c r="I26" s="11" t="n">
        <v>1087</v>
      </c>
      <c r="J26" s="11" t="n">
        <v>187</v>
      </c>
      <c r="K26" s="11" t="n">
        <v>6116</v>
      </c>
      <c r="L26" s="11" t="n">
        <v>298</v>
      </c>
      <c r="M26" s="8" t="n">
        <v>26</v>
      </c>
      <c r="N26" s="11" t="n">
        <v>29754</v>
      </c>
      <c r="O26" s="11" t="n">
        <v>104731</v>
      </c>
      <c r="R26" s="0" t="str">
        <f aca="false">IF(LEFT(B26,1)="*",B26,VLOOKUP(_xlfn.ORG.LIBREOFFICE.REGEX(_xlfn.ORG.LIBREOFFICE.REGEX(IF(Q26&gt;"",Q26,LEFT(MID(B26,FIND(", ",B26)+2,20),FIND(".",MID(B26,FIND(", ",B26)+2,20)&amp;"  .")-3))&amp;"."&amp;LEFT(B26,FIND(",",B26)-1),"-","")," ","","g")&amp;P26,$T$2:$AA$289,8,0))</f>
        <v>carol.guerrero@guamcc.edu</v>
      </c>
      <c r="S26" s="0" t="str">
        <f aca="false">IF(ISNA(R26),B26,"")</f>
        <v/>
      </c>
      <c r="T26" s="0" t="str">
        <f aca="false">_xlfn.ORG.LIBREOFFICE.REGEX(LOWER(_xlfn.ORG.LIBREOFFICE.REGEX(V26&amp;"."&amp;_xlfn.ORG.LIBREOFFICE.REGEX(_xlfn.ORG.LIBREOFFICE.REGEX(_xlfn.ORG.LIBREOFFICE.REGEX(U26," III","")," II","")," Jr","")," ","","g")),"-","","g")</f>
        <v>barbara.blas</v>
      </c>
      <c r="U26" s="0" t="s">
        <v>265</v>
      </c>
      <c r="V26" s="0" t="s">
        <v>266</v>
      </c>
      <c r="W26" s="0" t="s">
        <v>49</v>
      </c>
      <c r="X26" s="0" t="s">
        <v>267</v>
      </c>
      <c r="Y26" s="0" t="s">
        <v>268</v>
      </c>
      <c r="Z26" s="0" t="s">
        <v>28</v>
      </c>
      <c r="AA26" s="0" t="s">
        <v>269</v>
      </c>
      <c r="AB26" s="0" t="str">
        <f aca="false">IF(ISNA(VLOOKUP(AA26,$R$2:$R$252,1,0)),AA26&amp;" "&amp;W26,"")</f>
        <v/>
      </c>
      <c r="AC26" s="0" t="s">
        <v>270</v>
      </c>
    </row>
    <row r="27" customFormat="false" ht="12.8" hidden="false" customHeight="false" outlineLevel="0" collapsed="false">
      <c r="A27" s="8" t="s">
        <v>271</v>
      </c>
      <c r="B27" s="8" t="s">
        <v>272</v>
      </c>
      <c r="C27" s="9" t="s">
        <v>72</v>
      </c>
      <c r="D27" s="10" t="s">
        <v>273</v>
      </c>
      <c r="E27" s="9" t="s">
        <v>72</v>
      </c>
      <c r="F27" s="11" t="n">
        <v>28269</v>
      </c>
      <c r="G27" s="11" t="n">
        <v>8320</v>
      </c>
      <c r="H27" s="11" t="n">
        <v>495</v>
      </c>
      <c r="I27" s="11" t="n">
        <v>410</v>
      </c>
      <c r="J27" s="11" t="n">
        <v>187</v>
      </c>
      <c r="K27" s="11" t="n">
        <v>0</v>
      </c>
      <c r="L27" s="11" t="n">
        <v>328</v>
      </c>
      <c r="M27" s="8" t="n">
        <v>26</v>
      </c>
      <c r="N27" s="11" t="n">
        <v>9740</v>
      </c>
      <c r="O27" s="11" t="n">
        <v>38009</v>
      </c>
      <c r="R27" s="0" t="str">
        <f aca="false">IF(LEFT(B27,1)="*",B27,VLOOKUP(_xlfn.ORG.LIBREOFFICE.REGEX(_xlfn.ORG.LIBREOFFICE.REGEX(IF(Q27&gt;"",Q27,LEFT(MID(B27,FIND(", ",B27)+2,20),FIND(".",MID(B27,FIND(", ",B27)+2,20)&amp;"  .")-3))&amp;"."&amp;LEFT(B27,FIND(",",B27)-1),"-","")," ","","g")&amp;P27,$T$2:$AA$289,8,0))</f>
        <v>**Vacant-Garcia, J.</v>
      </c>
      <c r="S27" s="0" t="str">
        <f aca="false">IF(ISNA(R27),B27,"")</f>
        <v/>
      </c>
      <c r="T27" s="0" t="str">
        <f aca="false">_xlfn.ORG.LIBREOFFICE.REGEX(LOWER(_xlfn.ORG.LIBREOFFICE.REGEX(V27&amp;"."&amp;_xlfn.ORG.LIBREOFFICE.REGEX(_xlfn.ORG.LIBREOFFICE.REGEX(_xlfn.ORG.LIBREOFFICE.REGEX(U27," III","")," II","")," Jr","")," ","","g")),"-","","g")</f>
        <v>jerome.blas</v>
      </c>
      <c r="U27" s="0" t="s">
        <v>265</v>
      </c>
      <c r="V27" s="0" t="s">
        <v>274</v>
      </c>
      <c r="W27" s="0" t="s">
        <v>275</v>
      </c>
      <c r="X27" s="0" t="s">
        <v>122</v>
      </c>
      <c r="Y27" s="0" t="s">
        <v>123</v>
      </c>
      <c r="Z27" s="0" t="s">
        <v>28</v>
      </c>
      <c r="AA27" s="0" t="s">
        <v>276</v>
      </c>
      <c r="AB27" s="0" t="str">
        <f aca="false">IF(ISNA(VLOOKUP(AA27,$R$2:$R$252,1,0)),AA27&amp;" "&amp;W27,"")</f>
        <v/>
      </c>
      <c r="AC27" s="0" t="s">
        <v>277</v>
      </c>
    </row>
    <row r="28" customFormat="false" ht="12.8" hidden="false" customHeight="false" outlineLevel="0" collapsed="false">
      <c r="A28" s="8" t="s">
        <v>278</v>
      </c>
      <c r="B28" s="8" t="s">
        <v>279</v>
      </c>
      <c r="C28" s="9" t="s">
        <v>280</v>
      </c>
      <c r="D28" s="10" t="s">
        <v>155</v>
      </c>
      <c r="E28" s="9" t="s">
        <v>281</v>
      </c>
      <c r="F28" s="11" t="n">
        <v>32355</v>
      </c>
      <c r="G28" s="11" t="n">
        <v>9522</v>
      </c>
      <c r="H28" s="11" t="n">
        <v>495</v>
      </c>
      <c r="I28" s="11" t="n">
        <v>469</v>
      </c>
      <c r="J28" s="11" t="n">
        <v>187</v>
      </c>
      <c r="K28" s="11" t="n">
        <v>6928</v>
      </c>
      <c r="L28" s="11" t="n">
        <v>0</v>
      </c>
      <c r="M28" s="8" t="n">
        <v>26</v>
      </c>
      <c r="N28" s="11" t="n">
        <v>17602</v>
      </c>
      <c r="O28" s="11" t="n">
        <v>49957</v>
      </c>
      <c r="R28" s="0" t="str">
        <f aca="false">IF(LEFT(B28,1)="*",B28,VLOOKUP(_xlfn.ORG.LIBREOFFICE.REGEX(_xlfn.ORG.LIBREOFFICE.REGEX(IF(Q28&gt;"",Q28,LEFT(MID(B28,FIND(", ",B28)+2,20),FIND(".",MID(B28,FIND(", ",B28)+2,20)&amp;"  .")-3))&amp;"."&amp;LEFT(B28,FIND(",",B28)-1),"-","")," ","","g")&amp;P28,$T$2:$AA$289,8,0))</f>
        <v>jessca.garcia@guamcc.edu</v>
      </c>
      <c r="S28" s="0" t="str">
        <f aca="false">IF(ISNA(R28),B28,"")</f>
        <v/>
      </c>
      <c r="T28" s="0" t="str">
        <f aca="false">_xlfn.ORG.LIBREOFFICE.REGEX(LOWER(_xlfn.ORG.LIBREOFFICE.REGEX(V28&amp;"."&amp;_xlfn.ORG.LIBREOFFICE.REGEX(_xlfn.ORG.LIBREOFFICE.REGEX(_xlfn.ORG.LIBREOFFICE.REGEX(U28," III","")," II","")," Jr","")," ","","g")),"-","","g")</f>
        <v>joanne.blas</v>
      </c>
      <c r="U28" s="0" t="s">
        <v>265</v>
      </c>
      <c r="V28" s="0" t="s">
        <v>282</v>
      </c>
      <c r="W28" s="0" t="s">
        <v>147</v>
      </c>
      <c r="X28" s="0" t="s">
        <v>238</v>
      </c>
      <c r="Y28" s="0" t="s">
        <v>283</v>
      </c>
      <c r="Z28" s="0" t="s">
        <v>28</v>
      </c>
      <c r="AA28" s="0" t="s">
        <v>284</v>
      </c>
      <c r="AB28" s="0" t="str">
        <f aca="false">IF(ISNA(VLOOKUP(AA28,$R$2:$R$252,1,0)),AA28&amp;" "&amp;W28,"")</f>
        <v/>
      </c>
      <c r="AC28" s="0" t="s">
        <v>285</v>
      </c>
    </row>
    <row r="29" customFormat="false" ht="12.8" hidden="false" customHeight="false" outlineLevel="0" collapsed="false">
      <c r="A29" s="8" t="s">
        <v>252</v>
      </c>
      <c r="B29" s="8" t="s">
        <v>286</v>
      </c>
      <c r="C29" s="9" t="s">
        <v>287</v>
      </c>
      <c r="D29" s="10" t="s">
        <v>288</v>
      </c>
      <c r="E29" s="9" t="s">
        <v>289</v>
      </c>
      <c r="F29" s="11" t="n">
        <v>72671</v>
      </c>
      <c r="G29" s="11" t="n">
        <v>21387</v>
      </c>
      <c r="H29" s="11" t="n">
        <v>0</v>
      </c>
      <c r="I29" s="11" t="n">
        <v>1054</v>
      </c>
      <c r="J29" s="11" t="n">
        <v>187</v>
      </c>
      <c r="K29" s="11" t="n">
        <v>6116</v>
      </c>
      <c r="L29" s="11" t="n">
        <v>298</v>
      </c>
      <c r="M29" s="8" t="n">
        <v>26</v>
      </c>
      <c r="N29" s="11" t="n">
        <v>29042</v>
      </c>
      <c r="O29" s="11" t="n">
        <v>101713</v>
      </c>
      <c r="R29" s="0" t="str">
        <f aca="false">IF(LEFT(B29,1)="*",B29,VLOOKUP(_xlfn.ORG.LIBREOFFICE.REGEX(_xlfn.ORG.LIBREOFFICE.REGEX(IF(Q29&gt;"",Q29,LEFT(MID(B29,FIND(", ",B29)+2,20),FIND(".",MID(B29,FIND(", ",B29)+2,20)&amp;"  .")-3))&amp;"."&amp;LEFT(B29,FIND(",",B29)-1),"-","")," ","","g")&amp;P29,$T$2:$AA$289,8,0))</f>
        <v>linda.santostorres@guamcc.edu</v>
      </c>
      <c r="S29" s="0" t="str">
        <f aca="false">IF(ISNA(R29),B29,"")</f>
        <v/>
      </c>
      <c r="T29" s="0" t="str">
        <f aca="false">_xlfn.ORG.LIBREOFFICE.REGEX(LOWER(_xlfn.ORG.LIBREOFFICE.REGEX(V29&amp;"."&amp;_xlfn.ORG.LIBREOFFICE.REGEX(_xlfn.ORG.LIBREOFFICE.REGEX(_xlfn.ORG.LIBREOFFICE.REGEX(U29," III","")," II","")," Jr","")," ","","g")),"-","","g")</f>
        <v>joey.blas</v>
      </c>
      <c r="U29" s="0" t="s">
        <v>265</v>
      </c>
      <c r="V29" s="0" t="s">
        <v>290</v>
      </c>
      <c r="W29" s="0" t="s">
        <v>25</v>
      </c>
      <c r="X29" s="0" t="s">
        <v>291</v>
      </c>
      <c r="Y29" s="0" t="s">
        <v>72</v>
      </c>
      <c r="Z29" s="0" t="s">
        <v>28</v>
      </c>
      <c r="AA29" s="0" t="s">
        <v>292</v>
      </c>
      <c r="AB29" s="0" t="str">
        <f aca="false">IF(ISNA(VLOOKUP(AA29,$R$2:$R$252,1,0)),AA29&amp;" "&amp;W29,"")</f>
        <v/>
      </c>
      <c r="AC29" s="0" t="s">
        <v>293</v>
      </c>
    </row>
    <row r="30" customFormat="false" ht="12.8" hidden="false" customHeight="false" outlineLevel="0" collapsed="false">
      <c r="A30" s="8" t="s">
        <v>294</v>
      </c>
      <c r="B30" s="8" t="s">
        <v>295</v>
      </c>
      <c r="C30" s="9" t="s">
        <v>296</v>
      </c>
      <c r="D30" s="10" t="s">
        <v>297</v>
      </c>
      <c r="E30" s="9" t="s">
        <v>298</v>
      </c>
      <c r="F30" s="11" t="n">
        <v>92933</v>
      </c>
      <c r="G30" s="11" t="n">
        <v>27350</v>
      </c>
      <c r="H30" s="11" t="n">
        <v>0</v>
      </c>
      <c r="I30" s="11" t="n">
        <v>1348</v>
      </c>
      <c r="J30" s="11" t="n">
        <v>187</v>
      </c>
      <c r="K30" s="11" t="n">
        <v>0</v>
      </c>
      <c r="L30" s="11" t="n">
        <v>0</v>
      </c>
      <c r="M30" s="8" t="n">
        <v>26</v>
      </c>
      <c r="N30" s="11" t="n">
        <v>28885</v>
      </c>
      <c r="O30" s="11" t="n">
        <v>121818</v>
      </c>
      <c r="R30" s="0" t="str">
        <f aca="false">IF(LEFT(B30,1)="*",B30,VLOOKUP(_xlfn.ORG.LIBREOFFICE.REGEX(_xlfn.ORG.LIBREOFFICE.REGEX(IF(Q30&gt;"",Q30,LEFT(MID(B30,FIND(", ",B30)+2,20),FIND(".",MID(B30,FIND(", ",B30)+2,20)&amp;"  .")-3))&amp;"."&amp;LEFT(B30,FIND(",",B30)-1),"-","")," ","","g")&amp;P30,$T$2:$AA$289,8,0))</f>
        <v>cheryl.sannicolas@guamcc.edu</v>
      </c>
      <c r="S30" s="0" t="str">
        <f aca="false">IF(ISNA(R30),B30,"")</f>
        <v/>
      </c>
      <c r="T30" s="0" t="str">
        <f aca="false">_xlfn.ORG.LIBREOFFICE.REGEX(LOWER(_xlfn.ORG.LIBREOFFICE.REGEX(V30&amp;"."&amp;_xlfn.ORG.LIBREOFFICE.REGEX(_xlfn.ORG.LIBREOFFICE.REGEX(_xlfn.ORG.LIBREOFFICE.REGEX(U30," III","")," II","")," Jr","")," ","","g")),"-","","g")</f>
        <v>trisha.blas</v>
      </c>
      <c r="U30" s="0" t="s">
        <v>265</v>
      </c>
      <c r="V30" s="0" t="s">
        <v>299</v>
      </c>
      <c r="W30" s="0" t="s">
        <v>90</v>
      </c>
      <c r="X30" s="0" t="s">
        <v>300</v>
      </c>
      <c r="Y30" s="0" t="s">
        <v>301</v>
      </c>
      <c r="Z30" s="0" t="s">
        <v>28</v>
      </c>
      <c r="AA30" s="0" t="s">
        <v>302</v>
      </c>
      <c r="AB30" s="0" t="str">
        <f aca="false">IF(ISNA(VLOOKUP(AA30,$R$2:$R$252,1,0)),AA30&amp;" "&amp;W30,"")</f>
        <v/>
      </c>
      <c r="AC30" s="0" t="s">
        <v>303</v>
      </c>
    </row>
    <row r="31" customFormat="false" ht="12.8" hidden="false" customHeight="false" outlineLevel="0" collapsed="false">
      <c r="A31" s="8" t="s">
        <v>304</v>
      </c>
      <c r="B31" s="8" t="s">
        <v>305</v>
      </c>
      <c r="C31" s="9" t="s">
        <v>306</v>
      </c>
      <c r="D31" s="10" t="s">
        <v>307</v>
      </c>
      <c r="E31" s="9" t="s">
        <v>308</v>
      </c>
      <c r="F31" s="11" t="n">
        <v>44992</v>
      </c>
      <c r="G31" s="11" t="n">
        <v>13241</v>
      </c>
      <c r="H31" s="11" t="n">
        <v>495</v>
      </c>
      <c r="I31" s="11" t="n">
        <v>652</v>
      </c>
      <c r="J31" s="11" t="n">
        <v>187</v>
      </c>
      <c r="K31" s="11" t="n">
        <v>11231</v>
      </c>
      <c r="L31" s="11" t="n">
        <v>393</v>
      </c>
      <c r="M31" s="8" t="n">
        <v>26</v>
      </c>
      <c r="N31" s="11" t="n">
        <v>26200</v>
      </c>
      <c r="O31" s="11" t="n">
        <v>71192</v>
      </c>
      <c r="R31" s="0" t="str">
        <f aca="false">IF(LEFT(B31,1)="*",B31,VLOOKUP(_xlfn.ORG.LIBREOFFICE.REGEX(_xlfn.ORG.LIBREOFFICE.REGEX(IF(Q31&gt;"",Q31,LEFT(MID(B31,FIND(", ",B31)+2,20),FIND(".",MID(B31,FIND(", ",B31)+2,20)&amp;"  .")-3))&amp;"."&amp;LEFT(B31,FIND(",",B31)-1),"-","")," ","","g")&amp;P31,$T$2:$AA$289,8,0))</f>
        <v>levonne.borja@guamcc.edu</v>
      </c>
      <c r="S31" s="0" t="str">
        <f aca="false">IF(ISNA(R31),B31,"")</f>
        <v/>
      </c>
      <c r="T31" s="0" t="str">
        <f aca="false">_xlfn.ORG.LIBREOFFICE.REGEX(LOWER(_xlfn.ORG.LIBREOFFICE.REGEX(V31&amp;"."&amp;_xlfn.ORG.LIBREOFFICE.REGEX(_xlfn.ORG.LIBREOFFICE.REGEX(_xlfn.ORG.LIBREOFFICE.REGEX(U31," III","")," II","")," Jr","")," ","","g")),"-","","g")</f>
        <v>simone.bollinger</v>
      </c>
      <c r="U31" s="0" t="s">
        <v>309</v>
      </c>
      <c r="V31" s="0" t="s">
        <v>310</v>
      </c>
      <c r="W31" s="0" t="s">
        <v>90</v>
      </c>
      <c r="X31" s="0" t="s">
        <v>311</v>
      </c>
      <c r="Y31" s="0" t="s">
        <v>312</v>
      </c>
      <c r="Z31" s="0" t="s">
        <v>28</v>
      </c>
      <c r="AA31" s="0" t="s">
        <v>313</v>
      </c>
      <c r="AB31" s="0" t="str">
        <f aca="false">IF(ISNA(VLOOKUP(AA31,$R$2:$R$252,1,0)),AA31&amp;" "&amp;W31,"")</f>
        <v/>
      </c>
      <c r="AC31" s="0" t="s">
        <v>314</v>
      </c>
    </row>
    <row r="32" customFormat="false" ht="12.8" hidden="false" customHeight="false" outlineLevel="0" collapsed="false">
      <c r="A32" s="8" t="s">
        <v>315</v>
      </c>
      <c r="B32" s="8" t="s">
        <v>316</v>
      </c>
      <c r="C32" s="9" t="s">
        <v>317</v>
      </c>
      <c r="D32" s="10" t="s">
        <v>318</v>
      </c>
      <c r="E32" s="9" t="s">
        <v>35</v>
      </c>
      <c r="F32" s="11" t="n">
        <v>98106</v>
      </c>
      <c r="G32" s="11" t="n">
        <v>28873</v>
      </c>
      <c r="H32" s="11" t="n">
        <v>0</v>
      </c>
      <c r="I32" s="11" t="n">
        <v>1423</v>
      </c>
      <c r="J32" s="11" t="n">
        <v>187</v>
      </c>
      <c r="K32" s="11" t="n">
        <v>5709</v>
      </c>
      <c r="L32" s="11" t="n">
        <v>328</v>
      </c>
      <c r="M32" s="8" t="n">
        <v>26</v>
      </c>
      <c r="N32" s="11" t="n">
        <v>36519</v>
      </c>
      <c r="O32" s="11" t="n">
        <v>134625</v>
      </c>
      <c r="R32" s="0" t="str">
        <f aca="false">IF(LEFT(B32,1)="*",B32,VLOOKUP(_xlfn.ORG.LIBREOFFICE.REGEX(_xlfn.ORG.LIBREOFFICE.REGEX(IF(Q32&gt;"",Q32,LEFT(MID(B32,FIND(", ",B32)+2,20),FIND(".",MID(B32,FIND(", ",B32)+2,20)&amp;"  .")-3))&amp;"."&amp;LEFT(B32,FIND(",",B32)-1),"-","")," ","","g")&amp;P32,$T$2:$AA$289,8,0))</f>
        <v>edwin.limtuatco@guamcc.edu</v>
      </c>
      <c r="S32" s="0" t="str">
        <f aca="false">IF(ISNA(R32),B32,"")</f>
        <v/>
      </c>
      <c r="T32" s="0" t="str">
        <f aca="false">_xlfn.ORG.LIBREOFFICE.REGEX(LOWER(_xlfn.ORG.LIBREOFFICE.REGEX(V32&amp;"."&amp;_xlfn.ORG.LIBREOFFICE.REGEX(_xlfn.ORG.LIBREOFFICE.REGEX(_xlfn.ORG.LIBREOFFICE.REGEX(U32," III","")," II","")," Jr","")," ","","g")),"-","","g")</f>
        <v>dolores.bordallo</v>
      </c>
      <c r="U32" s="0" t="s">
        <v>319</v>
      </c>
      <c r="V32" s="0" t="s">
        <v>320</v>
      </c>
      <c r="W32" s="0" t="s">
        <v>90</v>
      </c>
      <c r="X32" s="0" t="s">
        <v>101</v>
      </c>
      <c r="Y32" s="0" t="s">
        <v>72</v>
      </c>
      <c r="Z32" s="0" t="s">
        <v>28</v>
      </c>
      <c r="AA32" s="0" t="s">
        <v>321</v>
      </c>
      <c r="AB32" s="0" t="str">
        <f aca="false">IF(ISNA(VLOOKUP(AA32,$R$2:$R$252,1,0)),AA32&amp;" "&amp;W32,"")</f>
        <v/>
      </c>
      <c r="AC32" s="0" t="s">
        <v>322</v>
      </c>
    </row>
    <row r="33" customFormat="false" ht="12.8" hidden="false" customHeight="false" outlineLevel="0" collapsed="false">
      <c r="A33" s="8" t="s">
        <v>229</v>
      </c>
      <c r="B33" s="8" t="s">
        <v>323</v>
      </c>
      <c r="C33" s="9" t="s">
        <v>324</v>
      </c>
      <c r="D33" s="10" t="s">
        <v>325</v>
      </c>
      <c r="E33" s="9" t="s">
        <v>326</v>
      </c>
      <c r="F33" s="11" t="n">
        <v>82797</v>
      </c>
      <c r="G33" s="11" t="n">
        <v>24367</v>
      </c>
      <c r="H33" s="11" t="n">
        <v>0</v>
      </c>
      <c r="I33" s="11" t="n">
        <v>1201</v>
      </c>
      <c r="J33" s="11" t="n">
        <v>187</v>
      </c>
      <c r="K33" s="11" t="n">
        <v>3994</v>
      </c>
      <c r="L33" s="11" t="n">
        <v>298</v>
      </c>
      <c r="M33" s="8" t="n">
        <v>26</v>
      </c>
      <c r="N33" s="11" t="n">
        <v>30047</v>
      </c>
      <c r="O33" s="11" t="n">
        <v>112844</v>
      </c>
      <c r="R33" s="0" t="str">
        <f aca="false">IF(LEFT(B33,1)="*",B33,VLOOKUP(_xlfn.ORG.LIBREOFFICE.REGEX(_xlfn.ORG.LIBREOFFICE.REGEX(IF(Q33&gt;"",Q33,LEFT(MID(B33,FIND(", ",B33)+2,20),FIND(".",MID(B33,FIND(", ",B33)+2,20)&amp;"  .")-3))&amp;"."&amp;LEFT(B33,FIND(",",B33)-1),"-","")," ","","g")&amp;P33,$T$2:$AA$289,8,0))</f>
        <v>kenneth.bautista@guamcc.edu</v>
      </c>
      <c r="S33" s="0" t="str">
        <f aca="false">IF(ISNA(R33),B33,"")</f>
        <v/>
      </c>
      <c r="T33" s="0" t="str">
        <f aca="false">_xlfn.ORG.LIBREOFFICE.REGEX(LOWER(_xlfn.ORG.LIBREOFFICE.REGEX(V33&amp;"."&amp;_xlfn.ORG.LIBREOFFICE.REGEX(_xlfn.ORG.LIBREOFFICE.REGEX(_xlfn.ORG.LIBREOFFICE.REGEX(U33," III","")," II","")," Jr","")," ","","g")),"-","","g")</f>
        <v>amiah.borja</v>
      </c>
      <c r="U33" s="0" t="s">
        <v>327</v>
      </c>
      <c r="V33" s="0" t="s">
        <v>328</v>
      </c>
      <c r="W33" s="0" t="s">
        <v>70</v>
      </c>
      <c r="X33" s="0" t="s">
        <v>71</v>
      </c>
      <c r="Y33" s="0" t="s">
        <v>72</v>
      </c>
      <c r="Z33" s="0" t="s">
        <v>72</v>
      </c>
      <c r="AA33" s="0" t="s">
        <v>329</v>
      </c>
      <c r="AB33" s="0" t="str">
        <f aca="false">IF(ISNA(VLOOKUP(AA33,$R$2:$R$252,1,0)),AA33&amp;" "&amp;W33,"")</f>
        <v>amiah.borja@guamcc.edu Tutor</v>
      </c>
      <c r="AC33" s="0" t="s">
        <v>330</v>
      </c>
    </row>
    <row r="34" customFormat="false" ht="12.8" hidden="false" customHeight="false" outlineLevel="0" collapsed="false">
      <c r="A34" s="8" t="s">
        <v>331</v>
      </c>
      <c r="B34" s="8" t="s">
        <v>332</v>
      </c>
      <c r="C34" s="9" t="s">
        <v>333</v>
      </c>
      <c r="D34" s="10" t="s">
        <v>334</v>
      </c>
      <c r="E34" s="9" t="s">
        <v>335</v>
      </c>
      <c r="F34" s="11" t="n">
        <v>55601</v>
      </c>
      <c r="G34" s="11" t="n">
        <v>16363</v>
      </c>
      <c r="H34" s="11" t="n">
        <v>495</v>
      </c>
      <c r="I34" s="11" t="n">
        <v>806</v>
      </c>
      <c r="J34" s="11" t="n">
        <v>187</v>
      </c>
      <c r="K34" s="11" t="n">
        <v>5709</v>
      </c>
      <c r="L34" s="11" t="n">
        <v>530</v>
      </c>
      <c r="M34" s="8" t="n">
        <v>26</v>
      </c>
      <c r="N34" s="11" t="n">
        <v>24090</v>
      </c>
      <c r="O34" s="11" t="n">
        <v>79691</v>
      </c>
      <c r="R34" s="0" t="str">
        <f aca="false">IF(LEFT(B34,1)="*",B34,VLOOKUP(_xlfn.ORG.LIBREOFFICE.REGEX(_xlfn.ORG.LIBREOFFICE.REGEX(IF(Q34&gt;"",Q34,LEFT(MID(B34,FIND(", ",B34)+2,20),FIND(".",MID(B34,FIND(", ",B34)+2,20)&amp;"  .")-3))&amp;"."&amp;LEFT(B34,FIND(",",B34)-1),"-","")," ","","g")&amp;P34,$T$2:$AA$289,8,0))</f>
        <v>victor.deroca@guamcc.edu</v>
      </c>
      <c r="S34" s="0" t="str">
        <f aca="false">IF(ISNA(R34),B34,"")</f>
        <v/>
      </c>
      <c r="T34" s="0" t="str">
        <f aca="false">_xlfn.ORG.LIBREOFFICE.REGEX(LOWER(_xlfn.ORG.LIBREOFFICE.REGEX(V34&amp;"."&amp;_xlfn.ORG.LIBREOFFICE.REGEX(_xlfn.ORG.LIBREOFFICE.REGEX(_xlfn.ORG.LIBREOFFICE.REGEX(U34," III","")," II","")," Jr","")," ","","g")),"-","","g")</f>
        <v>kimberly.borja</v>
      </c>
      <c r="U34" s="0" t="s">
        <v>327</v>
      </c>
      <c r="V34" s="0" t="s">
        <v>237</v>
      </c>
      <c r="W34" s="0" t="s">
        <v>110</v>
      </c>
      <c r="X34" s="0" t="s">
        <v>71</v>
      </c>
      <c r="Y34" s="0" t="s">
        <v>268</v>
      </c>
      <c r="Z34" s="0" t="s">
        <v>28</v>
      </c>
      <c r="AA34" s="0" t="s">
        <v>336</v>
      </c>
      <c r="AB34" s="0" t="str">
        <f aca="false">IF(ISNA(VLOOKUP(AA34,$R$2:$R$252,1,0)),AA34&amp;" "&amp;W34,"")</f>
        <v/>
      </c>
      <c r="AC34" s="0" t="s">
        <v>337</v>
      </c>
    </row>
    <row r="35" customFormat="false" ht="12.8" hidden="false" customHeight="false" outlineLevel="0" collapsed="false">
      <c r="A35" s="8" t="s">
        <v>338</v>
      </c>
      <c r="B35" s="8" t="s">
        <v>339</v>
      </c>
      <c r="C35" s="9" t="s">
        <v>340</v>
      </c>
      <c r="D35" s="10" t="s">
        <v>341</v>
      </c>
      <c r="E35" s="9" t="s">
        <v>342</v>
      </c>
      <c r="F35" s="11" t="n">
        <v>42388</v>
      </c>
      <c r="G35" s="11" t="n">
        <v>12475</v>
      </c>
      <c r="H35" s="11" t="n">
        <v>495</v>
      </c>
      <c r="I35" s="11" t="n">
        <v>615</v>
      </c>
      <c r="J35" s="11" t="n">
        <v>187</v>
      </c>
      <c r="K35" s="11" t="n">
        <v>3994</v>
      </c>
      <c r="L35" s="11" t="n">
        <v>298</v>
      </c>
      <c r="M35" s="8" t="n">
        <v>26</v>
      </c>
      <c r="N35" s="11" t="n">
        <v>18063</v>
      </c>
      <c r="O35" s="11" t="n">
        <v>60451</v>
      </c>
      <c r="R35" s="0" t="str">
        <f aca="false">IF(LEFT(B35,1)="*",B35,VLOOKUP(_xlfn.ORG.LIBREOFFICE.REGEX(_xlfn.ORG.LIBREOFFICE.REGEX(IF(Q35&gt;"",Q35,LEFT(MID(B35,FIND(", ",B35)+2,20),FIND(".",MID(B35,FIND(", ",B35)+2,20)&amp;"  .")-3))&amp;"."&amp;LEFT(B35,FIND(",",B35)-1),"-","")," ","","g")&amp;P35,$T$2:$AA$289,8,0))</f>
        <v>james.santos1@guamcc.edu</v>
      </c>
      <c r="S35" s="0" t="str">
        <f aca="false">IF(ISNA(R35),B35,"")</f>
        <v/>
      </c>
      <c r="T35" s="0" t="str">
        <f aca="false">_xlfn.ORG.LIBREOFFICE.REGEX(LOWER(_xlfn.ORG.LIBREOFFICE.REGEX(V35&amp;"."&amp;_xlfn.ORG.LIBREOFFICE.REGEX(_xlfn.ORG.LIBREOFFICE.REGEX(_xlfn.ORG.LIBREOFFICE.REGEX(U35," III","")," II","")," Jr","")," ","","g")),"-","","g")</f>
        <v>levonne.borja</v>
      </c>
      <c r="U35" s="0" t="s">
        <v>327</v>
      </c>
      <c r="V35" s="0" t="s">
        <v>343</v>
      </c>
      <c r="W35" s="0" t="s">
        <v>304</v>
      </c>
      <c r="X35" s="0" t="s">
        <v>344</v>
      </c>
      <c r="Y35" s="0" t="s">
        <v>345</v>
      </c>
      <c r="Z35" s="0" t="s">
        <v>28</v>
      </c>
      <c r="AA35" s="0" t="s">
        <v>346</v>
      </c>
      <c r="AB35" s="0" t="str">
        <f aca="false">IF(ISNA(VLOOKUP(AA35,$R$2:$R$252,1,0)),AA35&amp;" "&amp;W35,"")</f>
        <v/>
      </c>
      <c r="AC35" s="0" t="s">
        <v>347</v>
      </c>
    </row>
    <row r="36" customFormat="false" ht="12.8" hidden="false" customHeight="false" outlineLevel="0" collapsed="false">
      <c r="A36" s="8" t="s">
        <v>348</v>
      </c>
      <c r="B36" s="8" t="s">
        <v>349</v>
      </c>
      <c r="C36" s="9" t="s">
        <v>350</v>
      </c>
      <c r="D36" s="10" t="s">
        <v>351</v>
      </c>
      <c r="E36" s="9" t="s">
        <v>352</v>
      </c>
      <c r="F36" s="11" t="n">
        <v>62163</v>
      </c>
      <c r="G36" s="11" t="n">
        <v>18295</v>
      </c>
      <c r="H36" s="11" t="n">
        <v>0</v>
      </c>
      <c r="I36" s="11" t="n">
        <v>901</v>
      </c>
      <c r="J36" s="11" t="n">
        <v>187</v>
      </c>
      <c r="K36" s="11" t="n">
        <v>3994</v>
      </c>
      <c r="L36" s="11" t="n">
        <v>298</v>
      </c>
      <c r="M36" s="8" t="n">
        <v>26</v>
      </c>
      <c r="N36" s="11" t="n">
        <v>23675</v>
      </c>
      <c r="O36" s="11" t="n">
        <v>85838</v>
      </c>
      <c r="R36" s="0" t="str">
        <f aca="false">IF(LEFT(B36,1)="*",B36,VLOOKUP(_xlfn.ORG.LIBREOFFICE.REGEX(_xlfn.ORG.LIBREOFFICE.REGEX(IF(Q36&gt;"",Q36,LEFT(MID(B36,FIND(", ",B36)+2,20),FIND(".",MID(B36,FIND(", ",B36)+2,20)&amp;"  .")-3))&amp;"."&amp;LEFT(B36,FIND(",",B36)-1),"-","")," ","","g")&amp;P36,$T$2:$AA$289,8,0))</f>
        <v>andrew.marquez@guamcc.edu</v>
      </c>
      <c r="S36" s="0" t="str">
        <f aca="false">IF(ISNA(R36),B36,"")</f>
        <v/>
      </c>
      <c r="T36" s="0" t="str">
        <f aca="false">_xlfn.ORG.LIBREOFFICE.REGEX(LOWER(_xlfn.ORG.LIBREOFFICE.REGEX(V36&amp;"."&amp;_xlfn.ORG.LIBREOFFICE.REGEX(_xlfn.ORG.LIBREOFFICE.REGEX(_xlfn.ORG.LIBREOFFICE.REGEX(U36," III","")," II","")," Jr","")," ","","g")),"-","","g")</f>
        <v>carlos.buan</v>
      </c>
      <c r="U36" s="0" t="s">
        <v>353</v>
      </c>
      <c r="V36" s="0" t="s">
        <v>354</v>
      </c>
      <c r="W36" s="0" t="s">
        <v>25</v>
      </c>
      <c r="X36" s="0" t="s">
        <v>355</v>
      </c>
      <c r="Y36" s="0" t="s">
        <v>72</v>
      </c>
      <c r="Z36" s="0" t="s">
        <v>28</v>
      </c>
      <c r="AA36" s="0" t="s">
        <v>356</v>
      </c>
      <c r="AB36" s="0" t="str">
        <f aca="false">IF(ISNA(VLOOKUP(AA36,$R$2:$R$252,1,0)),AA36&amp;" "&amp;W36,"")</f>
        <v/>
      </c>
      <c r="AC36" s="0" t="s">
        <v>357</v>
      </c>
    </row>
    <row r="37" customFormat="false" ht="12.8" hidden="false" customHeight="false" outlineLevel="0" collapsed="false">
      <c r="A37" s="8" t="s">
        <v>358</v>
      </c>
      <c r="B37" s="8" t="s">
        <v>359</v>
      </c>
      <c r="C37" s="9" t="s">
        <v>360</v>
      </c>
      <c r="D37" s="10" t="s">
        <v>361</v>
      </c>
      <c r="E37" s="9" t="s">
        <v>362</v>
      </c>
      <c r="F37" s="11" t="n">
        <v>58597</v>
      </c>
      <c r="G37" s="11" t="n">
        <v>17245</v>
      </c>
      <c r="H37" s="11" t="n">
        <v>0</v>
      </c>
      <c r="I37" s="11" t="n">
        <v>850</v>
      </c>
      <c r="J37" s="11" t="n">
        <v>187</v>
      </c>
      <c r="K37" s="11" t="n">
        <v>9595</v>
      </c>
      <c r="L37" s="11" t="n">
        <v>328</v>
      </c>
      <c r="M37" s="8" t="n">
        <v>26</v>
      </c>
      <c r="N37" s="11" t="n">
        <v>28205</v>
      </c>
      <c r="O37" s="11" t="n">
        <v>86802</v>
      </c>
      <c r="R37" s="0" t="str">
        <f aca="false">IF(LEFT(B37,1)="*",B37,VLOOKUP(_xlfn.ORG.LIBREOFFICE.REGEX(_xlfn.ORG.LIBREOFFICE.REGEX(IF(Q37&gt;"",Q37,LEFT(MID(B37,FIND(", ",B37)+2,20),FIND(".",MID(B37,FIND(", ",B37)+2,20)&amp;"  .")-3))&amp;"."&amp;LEFT(B37,FIND(",",B37)-1),"-","")," ","","g")&amp;P37,$T$2:$AA$289,8,0))</f>
        <v>christopher.camacho@guamcc.edu</v>
      </c>
      <c r="S37" s="0" t="str">
        <f aca="false">IF(ISNA(R37),B37,"")</f>
        <v/>
      </c>
      <c r="T37" s="0" t="str">
        <f aca="false">_xlfn.ORG.LIBREOFFICE.REGEX(LOWER(_xlfn.ORG.LIBREOFFICE.REGEX(V37&amp;"."&amp;_xlfn.ORG.LIBREOFFICE.REGEX(_xlfn.ORG.LIBREOFFICE.REGEX(_xlfn.ORG.LIBREOFFICE.REGEX(U37," III","")," II","")," Jr","")," ","","g")),"-","","g")</f>
        <v>markjoseph.burgos</v>
      </c>
      <c r="U37" s="0" t="s">
        <v>363</v>
      </c>
      <c r="V37" s="0" t="s">
        <v>364</v>
      </c>
      <c r="W37" s="0" t="s">
        <v>365</v>
      </c>
      <c r="X37" s="0" t="s">
        <v>139</v>
      </c>
      <c r="Y37" s="0" t="s">
        <v>366</v>
      </c>
      <c r="Z37" s="0" t="s">
        <v>28</v>
      </c>
      <c r="AA37" s="0" t="s">
        <v>367</v>
      </c>
      <c r="AB37" s="0" t="str">
        <f aca="false">IF(ISNA(VLOOKUP(AA37,$R$2:$R$252,1,0)),AA37&amp;" "&amp;W37,"")</f>
        <v/>
      </c>
      <c r="AC37" s="0" t="s">
        <v>368</v>
      </c>
    </row>
    <row r="38" customFormat="false" ht="12.8" hidden="false" customHeight="false" outlineLevel="0" collapsed="false">
      <c r="A38" s="8" t="s">
        <v>348</v>
      </c>
      <c r="B38" s="8" t="s">
        <v>369</v>
      </c>
      <c r="C38" s="9" t="s">
        <v>370</v>
      </c>
      <c r="D38" s="10" t="s">
        <v>371</v>
      </c>
      <c r="E38" s="9" t="s">
        <v>372</v>
      </c>
      <c r="F38" s="11" t="n">
        <v>82342</v>
      </c>
      <c r="G38" s="11" t="n">
        <v>24233</v>
      </c>
      <c r="H38" s="11" t="n">
        <v>0</v>
      </c>
      <c r="I38" s="11" t="n">
        <v>1194</v>
      </c>
      <c r="J38" s="11" t="n">
        <v>187</v>
      </c>
      <c r="K38" s="11" t="n">
        <v>5709</v>
      </c>
      <c r="L38" s="11" t="n">
        <v>328</v>
      </c>
      <c r="M38" s="8" t="n">
        <v>26</v>
      </c>
      <c r="N38" s="11" t="n">
        <v>31651</v>
      </c>
      <c r="O38" s="11" t="n">
        <v>113993</v>
      </c>
      <c r="R38" s="0" t="str">
        <f aca="false">IF(LEFT(B38,1)="*",B38,VLOOKUP(_xlfn.ORG.LIBREOFFICE.REGEX(_xlfn.ORG.LIBREOFFICE.REGEX(IF(Q38&gt;"",Q38,LEFT(MID(B38,FIND(", ",B38)+2,20),FIND(".",MID(B38,FIND(", ",B38)+2,20)&amp;"  .")-3))&amp;"."&amp;LEFT(B38,FIND(",",B38)-1),"-","")," ","","g")&amp;P38,$T$2:$AA$289,8,0))</f>
        <v>gerard.dacanay@guamcc.edu</v>
      </c>
      <c r="S38" s="0" t="str">
        <f aca="false">IF(ISNA(R38),B38,"")</f>
        <v/>
      </c>
      <c r="T38" s="0" t="str">
        <f aca="false">_xlfn.ORG.LIBREOFFICE.REGEX(LOWER(_xlfn.ORG.LIBREOFFICE.REGEX(V38&amp;"."&amp;_xlfn.ORG.LIBREOFFICE.REGEX(_xlfn.ORG.LIBREOFFICE.REGEX(_xlfn.ORG.LIBREOFFICE.REGEX(U38," III","")," II","")," Jr","")," ","","g")),"-","","g")</f>
        <v>antonia.cabatic</v>
      </c>
      <c r="U38" s="0" t="s">
        <v>373</v>
      </c>
      <c r="V38" s="0" t="s">
        <v>374</v>
      </c>
      <c r="W38" s="0" t="s">
        <v>375</v>
      </c>
      <c r="X38" s="0" t="s">
        <v>238</v>
      </c>
      <c r="Y38" s="0" t="s">
        <v>376</v>
      </c>
      <c r="Z38" s="0" t="s">
        <v>28</v>
      </c>
      <c r="AA38" s="0" t="s">
        <v>377</v>
      </c>
      <c r="AB38" s="0" t="str">
        <f aca="false">IF(ISNA(VLOOKUP(AA38,$R$2:$R$252,1,0)),AA38&amp;" "&amp;W38,"")</f>
        <v/>
      </c>
      <c r="AC38" s="0" t="s">
        <v>378</v>
      </c>
    </row>
    <row r="39" customFormat="false" ht="12.8" hidden="false" customHeight="false" outlineLevel="0" collapsed="false">
      <c r="A39" s="8" t="s">
        <v>348</v>
      </c>
      <c r="B39" s="8" t="s">
        <v>379</v>
      </c>
      <c r="C39" s="9" t="s">
        <v>380</v>
      </c>
      <c r="D39" s="10" t="s">
        <v>381</v>
      </c>
      <c r="E39" s="9" t="s">
        <v>382</v>
      </c>
      <c r="F39" s="11" t="n">
        <v>59895</v>
      </c>
      <c r="G39" s="11" t="n">
        <v>17627</v>
      </c>
      <c r="H39" s="11" t="n">
        <v>0</v>
      </c>
      <c r="I39" s="11" t="n">
        <v>868</v>
      </c>
      <c r="J39" s="11" t="n">
        <v>187</v>
      </c>
      <c r="K39" s="11" t="n">
        <v>6116</v>
      </c>
      <c r="L39" s="11" t="n">
        <v>0</v>
      </c>
      <c r="M39" s="8" t="n">
        <v>26</v>
      </c>
      <c r="N39" s="11" t="n">
        <v>24799</v>
      </c>
      <c r="O39" s="11" t="n">
        <v>84694</v>
      </c>
      <c r="R39" s="0" t="str">
        <f aca="false">IF(LEFT(B39,1)="*",B39,VLOOKUP(_xlfn.ORG.LIBREOFFICE.REGEX(_xlfn.ORG.LIBREOFFICE.REGEX(IF(Q39&gt;"",Q39,LEFT(MID(B39,FIND(", ",B39)+2,20),FIND(".",MID(B39,FIND(", ",B39)+2,20)&amp;"  .")-3))&amp;"."&amp;LEFT(B39,FIND(",",B39)-1),"-","")," ","","g")&amp;P39,$T$2:$AA$289,8,0))</f>
        <v>richard.reyes@guamcc.edu</v>
      </c>
      <c r="S39" s="0" t="str">
        <f aca="false">IF(ISNA(R39),B39,"")</f>
        <v/>
      </c>
      <c r="T39" s="0" t="str">
        <f aca="false">_xlfn.ORG.LIBREOFFICE.REGEX(LOWER(_xlfn.ORG.LIBREOFFICE.REGEX(V39&amp;"."&amp;_xlfn.ORG.LIBREOFFICE.REGEX(_xlfn.ORG.LIBREOFFICE.REGEX(_xlfn.ORG.LIBREOFFICE.REGEX(U39," III","")," II","")," Jr","")," ","","g")),"-","","g")</f>
        <v>angela.cabrera</v>
      </c>
      <c r="U39" s="0" t="s">
        <v>383</v>
      </c>
      <c r="V39" s="0" t="s">
        <v>384</v>
      </c>
      <c r="W39" s="0" t="s">
        <v>54</v>
      </c>
      <c r="X39" s="0" t="s">
        <v>385</v>
      </c>
      <c r="Y39" s="0" t="s">
        <v>386</v>
      </c>
      <c r="Z39" s="0" t="s">
        <v>28</v>
      </c>
      <c r="AA39" s="0" t="s">
        <v>387</v>
      </c>
      <c r="AB39" s="0" t="str">
        <f aca="false">IF(ISNA(VLOOKUP(AA39,$R$2:$R$252,1,0)),AA39&amp;" "&amp;W39,"")</f>
        <v/>
      </c>
      <c r="AC39" s="0" t="s">
        <v>388</v>
      </c>
    </row>
    <row r="40" customFormat="false" ht="12.8" hidden="false" customHeight="false" outlineLevel="0" collapsed="false">
      <c r="A40" s="8" t="s">
        <v>389</v>
      </c>
      <c r="B40" s="8" t="s">
        <v>390</v>
      </c>
      <c r="C40" s="9" t="s">
        <v>72</v>
      </c>
      <c r="D40" s="10" t="s">
        <v>391</v>
      </c>
      <c r="E40" s="9" t="s">
        <v>72</v>
      </c>
      <c r="F40" s="11" t="n">
        <v>91505</v>
      </c>
      <c r="G40" s="11" t="n">
        <v>26930</v>
      </c>
      <c r="H40" s="11" t="n">
        <v>0</v>
      </c>
      <c r="I40" s="11" t="n">
        <v>1327</v>
      </c>
      <c r="J40" s="11" t="n">
        <v>187</v>
      </c>
      <c r="K40" s="11" t="n">
        <v>3994</v>
      </c>
      <c r="L40" s="11" t="n">
        <v>0</v>
      </c>
      <c r="M40" s="8" t="n">
        <v>26</v>
      </c>
      <c r="N40" s="11" t="n">
        <v>32438</v>
      </c>
      <c r="O40" s="11" t="n">
        <v>123943</v>
      </c>
      <c r="R40" s="0" t="str">
        <f aca="false">IF(LEFT(B40,1)="*",B40,VLOOKUP(_xlfn.ORG.LIBREOFFICE.REGEX(_xlfn.ORG.LIBREOFFICE.REGEX(IF(Q40&gt;"",Q40,LEFT(MID(B40,FIND(", ",B40)+2,20),FIND(".",MID(B40,FIND(", ",B40)+2,20)&amp;"  .")-3))&amp;"."&amp;LEFT(B40,FIND(",",B40)-1),"-","")," ","","g")&amp;P40,$T$2:$AA$289,8,0))</f>
        <v>**Vacant-Atalig, A.</v>
      </c>
      <c r="S40" s="0" t="str">
        <f aca="false">IF(ISNA(R40),B40,"")</f>
        <v/>
      </c>
      <c r="T40" s="0" t="str">
        <f aca="false">_xlfn.ORG.LIBREOFFICE.REGEX(LOWER(_xlfn.ORG.LIBREOFFICE.REGEX(V40&amp;"."&amp;_xlfn.ORG.LIBREOFFICE.REGEX(_xlfn.ORG.LIBREOFFICE.REGEX(_xlfn.ORG.LIBREOFFICE.REGEX(U40," III","")," II","")," Jr","")," ","","g")),"-","","g")</f>
        <v>joegines.calbang</v>
      </c>
      <c r="U40" s="0" t="s">
        <v>392</v>
      </c>
      <c r="V40" s="0" t="s">
        <v>393</v>
      </c>
      <c r="W40" s="0" t="s">
        <v>170</v>
      </c>
      <c r="X40" s="0" t="s">
        <v>101</v>
      </c>
      <c r="Y40" s="0" t="s">
        <v>394</v>
      </c>
      <c r="Z40" s="0" t="s">
        <v>28</v>
      </c>
      <c r="AA40" s="0" t="s">
        <v>395</v>
      </c>
      <c r="AB40" s="0" t="str">
        <f aca="false">IF(ISNA(VLOOKUP(AA40,$R$2:$R$252,1,0)),AA40&amp;" "&amp;W40,"")</f>
        <v/>
      </c>
      <c r="AC40" s="0" t="s">
        <v>396</v>
      </c>
    </row>
    <row r="41" customFormat="false" ht="12.8" hidden="false" customHeight="false" outlineLevel="0" collapsed="false">
      <c r="A41" s="8" t="s">
        <v>397</v>
      </c>
      <c r="B41" s="8" t="s">
        <v>398</v>
      </c>
      <c r="C41" s="9" t="s">
        <v>399</v>
      </c>
      <c r="D41" s="10" t="s">
        <v>400</v>
      </c>
      <c r="E41" s="9" t="s">
        <v>401</v>
      </c>
      <c r="F41" s="11" t="n">
        <v>51615</v>
      </c>
      <c r="G41" s="11" t="n">
        <v>15190</v>
      </c>
      <c r="H41" s="11" t="n">
        <v>495</v>
      </c>
      <c r="I41" s="11" t="n">
        <v>748</v>
      </c>
      <c r="J41" s="11" t="n">
        <v>187</v>
      </c>
      <c r="K41" s="11" t="n">
        <v>6116</v>
      </c>
      <c r="L41" s="11" t="n">
        <v>298</v>
      </c>
      <c r="M41" s="8" t="n">
        <v>26</v>
      </c>
      <c r="N41" s="11" t="n">
        <v>23035</v>
      </c>
      <c r="O41" s="11" t="n">
        <v>74650</v>
      </c>
      <c r="R41" s="0" t="str">
        <f aca="false">IF(LEFT(B41,1)="*",B41,VLOOKUP(_xlfn.ORG.LIBREOFFICE.REGEX(_xlfn.ORG.LIBREOFFICE.REGEX(IF(Q41&gt;"",Q41,LEFT(MID(B41,FIND(", ",B41)+2,20),FIND(".",MID(B41,FIND(", ",B41)+2,20)&amp;"  .")-3))&amp;"."&amp;LEFT(B41,FIND(",",B41)-1),"-","")," ","","g")&amp;P41,$T$2:$AA$289,8,0))</f>
        <v>rebecca.ramirez@guamcc.edu</v>
      </c>
      <c r="S41" s="0" t="str">
        <f aca="false">IF(ISNA(R41),B41,"")</f>
        <v/>
      </c>
      <c r="T41" s="0" t="str">
        <f aca="false">_xlfn.ORG.LIBREOFFICE.REGEX(LOWER(_xlfn.ORG.LIBREOFFICE.REGEX(V41&amp;"."&amp;_xlfn.ORG.LIBREOFFICE.REGEX(_xlfn.ORG.LIBREOFFICE.REGEX(_xlfn.ORG.LIBREOFFICE.REGEX(U41," III","")," II","")," Jr","")," ","","g")),"-","","g")</f>
        <v>philipkelvin.callos</v>
      </c>
      <c r="U41" s="0" t="s">
        <v>402</v>
      </c>
      <c r="V41" s="0" t="s">
        <v>403</v>
      </c>
      <c r="W41" s="0" t="s">
        <v>170</v>
      </c>
      <c r="X41" s="0" t="s">
        <v>404</v>
      </c>
      <c r="Y41" s="0" t="s">
        <v>405</v>
      </c>
      <c r="Z41" s="0" t="s">
        <v>28</v>
      </c>
      <c r="AA41" s="0" t="s">
        <v>406</v>
      </c>
      <c r="AB41" s="0" t="str">
        <f aca="false">IF(ISNA(VLOOKUP(AA41,$R$2:$R$252,1,0)),AA41&amp;" "&amp;W41,"")</f>
        <v/>
      </c>
      <c r="AC41" s="0" t="s">
        <v>407</v>
      </c>
    </row>
    <row r="42" customFormat="false" ht="12.8" hidden="false" customHeight="false" outlineLevel="0" collapsed="false">
      <c r="A42" s="8" t="s">
        <v>408</v>
      </c>
      <c r="B42" s="8" t="s">
        <v>409</v>
      </c>
      <c r="C42" s="9" t="s">
        <v>410</v>
      </c>
      <c r="D42" s="10" t="s">
        <v>166</v>
      </c>
      <c r="E42" s="9" t="s">
        <v>411</v>
      </c>
      <c r="F42" s="11" t="n">
        <v>48758</v>
      </c>
      <c r="G42" s="11" t="n">
        <v>14349</v>
      </c>
      <c r="H42" s="11" t="n">
        <v>495</v>
      </c>
      <c r="I42" s="11" t="n">
        <v>707</v>
      </c>
      <c r="J42" s="11" t="n">
        <v>187</v>
      </c>
      <c r="K42" s="11" t="n">
        <v>0</v>
      </c>
      <c r="L42" s="11" t="n">
        <v>298</v>
      </c>
      <c r="M42" s="8" t="n">
        <v>26</v>
      </c>
      <c r="N42" s="11" t="n">
        <v>16036</v>
      </c>
      <c r="O42" s="11" t="n">
        <v>64794</v>
      </c>
      <c r="R42" s="0" t="str">
        <f aca="false">IF(LEFT(B42,1)="*",B42,VLOOKUP(_xlfn.ORG.LIBREOFFICE.REGEX(_xlfn.ORG.LIBREOFFICE.REGEX(IF(Q42&gt;"",Q42,LEFT(MID(B42,FIND(", ",B42)+2,20),FIND(".",MID(B42,FIND(", ",B42)+2,20)&amp;"  .")-3))&amp;"."&amp;LEFT(B42,FIND(",",B42)-1),"-","")," ","","g")&amp;P42,$T$2:$AA$289,8,0))</f>
        <v>jamielyn.torres@guamcc.edu</v>
      </c>
      <c r="S42" s="0" t="str">
        <f aca="false">IF(ISNA(R42),B42,"")</f>
        <v/>
      </c>
      <c r="T42" s="0" t="str">
        <f aca="false">_xlfn.ORG.LIBREOFFICE.REGEX(LOWER(_xlfn.ORG.LIBREOFFICE.REGEX(V42&amp;"."&amp;_xlfn.ORG.LIBREOFFICE.REGEX(_xlfn.ORG.LIBREOFFICE.REGEX(_xlfn.ORG.LIBREOFFICE.REGEX(U42," III","")," II","")," Jr","")," ","","g")),"-","","g")</f>
        <v>christopher.camacho</v>
      </c>
      <c r="U42" s="0" t="s">
        <v>412</v>
      </c>
      <c r="V42" s="0" t="s">
        <v>413</v>
      </c>
      <c r="W42" s="0" t="s">
        <v>358</v>
      </c>
      <c r="X42" s="0" t="s">
        <v>230</v>
      </c>
      <c r="Y42" s="0" t="s">
        <v>414</v>
      </c>
      <c r="Z42" s="0" t="s">
        <v>28</v>
      </c>
      <c r="AA42" s="0" t="s">
        <v>415</v>
      </c>
      <c r="AB42" s="0" t="str">
        <f aca="false">IF(ISNA(VLOOKUP(AA42,$R$2:$R$252,1,0)),AA42&amp;" "&amp;W42,"")</f>
        <v/>
      </c>
      <c r="AC42" s="0" t="s">
        <v>416</v>
      </c>
    </row>
    <row r="43" customFormat="false" ht="12.8" hidden="false" customHeight="false" outlineLevel="0" collapsed="false">
      <c r="A43" s="8" t="s">
        <v>397</v>
      </c>
      <c r="B43" s="8" t="s">
        <v>417</v>
      </c>
      <c r="C43" s="9" t="s">
        <v>418</v>
      </c>
      <c r="D43" s="10" t="s">
        <v>419</v>
      </c>
      <c r="E43" s="9" t="s">
        <v>420</v>
      </c>
      <c r="F43" s="11" t="n">
        <v>49731</v>
      </c>
      <c r="G43" s="11" t="n">
        <v>14636</v>
      </c>
      <c r="H43" s="11" t="n">
        <v>495</v>
      </c>
      <c r="I43" s="11" t="n">
        <v>721</v>
      </c>
      <c r="J43" s="11" t="n">
        <v>187</v>
      </c>
      <c r="K43" s="11" t="n">
        <v>11231</v>
      </c>
      <c r="L43" s="11" t="n">
        <v>393</v>
      </c>
      <c r="M43" s="8" t="n">
        <v>26</v>
      </c>
      <c r="N43" s="11" t="n">
        <v>27663</v>
      </c>
      <c r="O43" s="11" t="n">
        <v>77394</v>
      </c>
      <c r="R43" s="0" t="str">
        <f aca="false">IF(LEFT(B43,1)="*",B43,VLOOKUP(_xlfn.ORG.LIBREOFFICE.REGEX(_xlfn.ORG.LIBREOFFICE.REGEX(IF(Q43&gt;"",Q43,LEFT(MID(B43,FIND(", ",B43)+2,20),FIND(".",MID(B43,FIND(", ",B43)+2,20)&amp;"  .")-3))&amp;"."&amp;LEFT(B43,FIND(",",B43)-1),"-","")," ","","g")&amp;P43,$T$2:$AA$289,8,0))</f>
        <v>merle.macalalag@guamcc.edu</v>
      </c>
      <c r="S43" s="0" t="str">
        <f aca="false">IF(ISNA(R43),B43,"")</f>
        <v/>
      </c>
      <c r="T43" s="0" t="str">
        <f aca="false">_xlfn.ORG.LIBREOFFICE.REGEX(LOWER(_xlfn.ORG.LIBREOFFICE.REGEX(V43&amp;"."&amp;_xlfn.ORG.LIBREOFFICE.REGEX(_xlfn.ORG.LIBREOFFICE.REGEX(_xlfn.ORG.LIBREOFFICE.REGEX(U43," III","")," II","")," Jr","")," ","","g")),"-","","g")</f>
        <v>estherlynn.castro</v>
      </c>
      <c r="U43" s="0" t="s">
        <v>421</v>
      </c>
      <c r="V43" s="0" t="s">
        <v>422</v>
      </c>
      <c r="W43" s="0" t="s">
        <v>147</v>
      </c>
      <c r="X43" s="0" t="s">
        <v>423</v>
      </c>
      <c r="Y43" s="0" t="s">
        <v>424</v>
      </c>
      <c r="Z43" s="0" t="s">
        <v>28</v>
      </c>
      <c r="AA43" s="0" t="s">
        <v>425</v>
      </c>
      <c r="AB43" s="0" t="str">
        <f aca="false">IF(ISNA(VLOOKUP(AA43,$R$2:$R$252,1,0)),AA43&amp;" "&amp;W43,"")</f>
        <v/>
      </c>
      <c r="AC43" s="0" t="s">
        <v>426</v>
      </c>
    </row>
    <row r="44" customFormat="false" ht="12.8" hidden="false" customHeight="false" outlineLevel="0" collapsed="false">
      <c r="A44" s="8" t="s">
        <v>427</v>
      </c>
      <c r="B44" s="8" t="s">
        <v>428</v>
      </c>
      <c r="C44" s="9" t="s">
        <v>429</v>
      </c>
      <c r="D44" s="10" t="s">
        <v>144</v>
      </c>
      <c r="E44" s="9" t="s">
        <v>430</v>
      </c>
      <c r="F44" s="11" t="n">
        <v>33581</v>
      </c>
      <c r="G44" s="11" t="n">
        <v>9883</v>
      </c>
      <c r="H44" s="11" t="n">
        <v>0</v>
      </c>
      <c r="I44" s="11" t="n">
        <v>487</v>
      </c>
      <c r="J44" s="11" t="n">
        <v>187</v>
      </c>
      <c r="K44" s="11" t="n">
        <v>3994</v>
      </c>
      <c r="L44" s="11" t="n">
        <v>298</v>
      </c>
      <c r="M44" s="8" t="n">
        <v>26</v>
      </c>
      <c r="N44" s="11" t="n">
        <v>14849</v>
      </c>
      <c r="O44" s="11" t="n">
        <v>48430</v>
      </c>
      <c r="R44" s="0" t="str">
        <f aca="false">IF(LEFT(B44,1)="*",B44,VLOOKUP(_xlfn.ORG.LIBREOFFICE.REGEX(_xlfn.ORG.LIBREOFFICE.REGEX(IF(Q44&gt;"",Q44,LEFT(MID(B44,FIND(", ",B44)+2,20),FIND(".",MID(B44,FIND(", ",B44)+2,20)&amp;"  .")-3))&amp;"."&amp;LEFT(B44,FIND(",",B44)-1),"-","")," ","","g")&amp;P44,$T$2:$AA$289,8,0))</f>
        <v>katarinafern.manosa@guamcc.edu</v>
      </c>
      <c r="S44" s="0" t="str">
        <f aca="false">IF(ISNA(R44),B44,"")</f>
        <v/>
      </c>
      <c r="T44" s="0" t="str">
        <f aca="false">_xlfn.ORG.LIBREOFFICE.REGEX(LOWER(_xlfn.ORG.LIBREOFFICE.REGEX(V44&amp;"."&amp;_xlfn.ORG.LIBREOFFICE.REGEX(_xlfn.ORG.LIBREOFFICE.REGEX(_xlfn.ORG.LIBREOFFICE.REGEX(U44," III","")," II","")," Jr","")," ","","g")),"-","","g")</f>
        <v>nicole.castro</v>
      </c>
      <c r="U44" s="0" t="s">
        <v>421</v>
      </c>
      <c r="V44" s="0" t="s">
        <v>431</v>
      </c>
      <c r="W44" s="0" t="s">
        <v>212</v>
      </c>
      <c r="X44" s="0" t="s">
        <v>213</v>
      </c>
      <c r="Y44" s="0" t="s">
        <v>432</v>
      </c>
      <c r="Z44" s="0" t="s">
        <v>72</v>
      </c>
      <c r="AA44" s="0" t="s">
        <v>433</v>
      </c>
      <c r="AB44" s="0" t="str">
        <f aca="false">IF(ISNA(VLOOKUP(AA44,$R$2:$R$252,1,0)),AA44&amp;" "&amp;W44,"")</f>
        <v>nicole.castro3@guamcc.edu Work Study</v>
      </c>
      <c r="AC44" s="0" t="s">
        <v>434</v>
      </c>
    </row>
    <row r="45" customFormat="false" ht="12.8" hidden="false" customHeight="false" outlineLevel="0" collapsed="false">
      <c r="A45" s="8" t="s">
        <v>435</v>
      </c>
      <c r="B45" s="8" t="s">
        <v>436</v>
      </c>
      <c r="C45" s="9" t="s">
        <v>437</v>
      </c>
      <c r="D45" s="10" t="s">
        <v>391</v>
      </c>
      <c r="E45" s="9" t="s">
        <v>35</v>
      </c>
      <c r="F45" s="11" t="n">
        <v>91505</v>
      </c>
      <c r="G45" s="11" t="n">
        <v>26930</v>
      </c>
      <c r="H45" s="11" t="n">
        <v>0</v>
      </c>
      <c r="I45" s="11" t="n">
        <v>1327</v>
      </c>
      <c r="J45" s="11" t="n">
        <v>187</v>
      </c>
      <c r="K45" s="11" t="n">
        <v>0</v>
      </c>
      <c r="L45" s="11" t="n">
        <v>0</v>
      </c>
      <c r="M45" s="8" t="n">
        <v>26</v>
      </c>
      <c r="N45" s="11" t="n">
        <v>28444</v>
      </c>
      <c r="O45" s="11" t="n">
        <v>119949</v>
      </c>
      <c r="R45" s="0" t="str">
        <f aca="false">IF(LEFT(B45,1)="*",B45,VLOOKUP(_xlfn.ORG.LIBREOFFICE.REGEX(_xlfn.ORG.LIBREOFFICE.REGEX(IF(Q45&gt;"",Q45,LEFT(MID(B45,FIND(", ",B45)+2,20),FIND(".",MID(B45,FIND(", ",B45)+2,20)&amp;"  .")-3))&amp;"."&amp;LEFT(B45,FIND(",",B45)-1),"-","")," ","","g")&amp;P45,$T$2:$AA$289,8,0))</f>
        <v>apolline.sannicolas@guamcc.edu</v>
      </c>
      <c r="S45" s="0" t="str">
        <f aca="false">IF(ISNA(R45),B45,"")</f>
        <v/>
      </c>
      <c r="T45" s="0" t="str">
        <f aca="false">_xlfn.ORG.LIBREOFFICE.REGEX(LOWER(_xlfn.ORG.LIBREOFFICE.REGEX(V45&amp;"."&amp;_xlfn.ORG.LIBREOFFICE.REGEX(_xlfn.ORG.LIBREOFFICE.REGEX(_xlfn.ORG.LIBREOFFICE.REGEX(U45," III","")," II","")," Jr","")," ","","g")),"-","","g")</f>
        <v>nitajeannette.cepeda</v>
      </c>
      <c r="U45" s="0" t="s">
        <v>438</v>
      </c>
      <c r="V45" s="0" t="s">
        <v>439</v>
      </c>
      <c r="W45" s="0" t="s">
        <v>25</v>
      </c>
      <c r="X45" s="0" t="s">
        <v>440</v>
      </c>
      <c r="Y45" s="0" t="s">
        <v>441</v>
      </c>
      <c r="Z45" s="0" t="s">
        <v>28</v>
      </c>
      <c r="AA45" s="0" t="s">
        <v>442</v>
      </c>
      <c r="AB45" s="0" t="str">
        <f aca="false">IF(ISNA(VLOOKUP(AA45,$R$2:$R$252,1,0)),AA45&amp;" "&amp;W45,"")</f>
        <v/>
      </c>
      <c r="AC45" s="0" t="s">
        <v>443</v>
      </c>
    </row>
    <row r="46" customFormat="false" ht="12.8" hidden="false" customHeight="false" outlineLevel="0" collapsed="false">
      <c r="A46" s="8" t="s">
        <v>444</v>
      </c>
      <c r="B46" s="8" t="s">
        <v>445</v>
      </c>
      <c r="C46" s="9" t="s">
        <v>446</v>
      </c>
      <c r="D46" s="10" t="s">
        <v>447</v>
      </c>
      <c r="E46" s="9" t="s">
        <v>35</v>
      </c>
      <c r="F46" s="11" t="n">
        <v>89900</v>
      </c>
      <c r="G46" s="11" t="n">
        <v>26458</v>
      </c>
      <c r="H46" s="11" t="n">
        <v>0</v>
      </c>
      <c r="I46" s="11" t="n">
        <v>1304</v>
      </c>
      <c r="J46" s="11" t="n">
        <v>187</v>
      </c>
      <c r="K46" s="11" t="n">
        <v>0</v>
      </c>
      <c r="L46" s="11" t="n">
        <v>328</v>
      </c>
      <c r="M46" s="8" t="n">
        <v>26</v>
      </c>
      <c r="N46" s="11" t="n">
        <v>28277</v>
      </c>
      <c r="O46" s="11" t="n">
        <v>118177</v>
      </c>
      <c r="R46" s="0" t="str">
        <f aca="false">IF(LEFT(B46,1)="*",B46,VLOOKUP(_xlfn.ORG.LIBREOFFICE.REGEX(_xlfn.ORG.LIBREOFFICE.REGEX(IF(Q46&gt;"",Q46,LEFT(MID(B46,FIND(", ",B46)+2,20),FIND(".",MID(B46,FIND(", ",B46)+2,20)&amp;"  .")-3))&amp;"."&amp;LEFT(B46,FIND(",",B46)-1),"-","")," ","","g")&amp;P46,$T$2:$AA$289,8,0))</f>
        <v>joleen.evangelista@guamcc.edu</v>
      </c>
      <c r="S46" s="0" t="str">
        <f aca="false">IF(ISNA(R46),B46,"")</f>
        <v/>
      </c>
      <c r="T46" s="0" t="str">
        <f aca="false">_xlfn.ORG.LIBREOFFICE.REGEX(LOWER(_xlfn.ORG.LIBREOFFICE.REGEX(V46&amp;"."&amp;_xlfn.ORG.LIBREOFFICE.REGEX(_xlfn.ORG.LIBREOFFICE.REGEX(_xlfn.ORG.LIBREOFFICE.REGEX(U46," III","")," II","")," Jr","")," ","","g")),"-","","g")</f>
        <v>michael.chan</v>
      </c>
      <c r="U46" s="0" t="s">
        <v>448</v>
      </c>
      <c r="V46" s="0" t="s">
        <v>449</v>
      </c>
      <c r="W46" s="0" t="s">
        <v>450</v>
      </c>
      <c r="X46" s="0" t="s">
        <v>238</v>
      </c>
      <c r="Y46" s="0" t="s">
        <v>451</v>
      </c>
      <c r="Z46" s="0" t="s">
        <v>28</v>
      </c>
      <c r="AA46" s="0" t="s">
        <v>452</v>
      </c>
      <c r="AB46" s="0" t="str">
        <f aca="false">IF(ISNA(VLOOKUP(AA46,$R$2:$R$252,1,0)),AA46&amp;" "&amp;W46,"")</f>
        <v/>
      </c>
      <c r="AC46" s="0" t="s">
        <v>453</v>
      </c>
    </row>
    <row r="47" customFormat="false" ht="12.8" hidden="false" customHeight="false" outlineLevel="0" collapsed="false">
      <c r="A47" s="8" t="s">
        <v>454</v>
      </c>
      <c r="B47" s="8" t="s">
        <v>455</v>
      </c>
      <c r="C47" s="9" t="s">
        <v>456</v>
      </c>
      <c r="D47" s="10" t="s">
        <v>457</v>
      </c>
      <c r="E47" s="9" t="s">
        <v>458</v>
      </c>
      <c r="F47" s="11" t="n">
        <v>37913</v>
      </c>
      <c r="G47" s="11" t="n">
        <v>11158</v>
      </c>
      <c r="H47" s="11" t="n">
        <v>0</v>
      </c>
      <c r="I47" s="11" t="n">
        <v>550</v>
      </c>
      <c r="J47" s="11" t="n">
        <v>187</v>
      </c>
      <c r="K47" s="11" t="n">
        <v>3994</v>
      </c>
      <c r="L47" s="11" t="n">
        <v>298</v>
      </c>
      <c r="M47" s="8" t="n">
        <v>26</v>
      </c>
      <c r="N47" s="11" t="n">
        <v>16186</v>
      </c>
      <c r="O47" s="11" t="n">
        <v>54099</v>
      </c>
      <c r="R47" s="0" t="str">
        <f aca="false">IF(LEFT(B47,1)="*",B47,VLOOKUP(_xlfn.ORG.LIBREOFFICE.REGEX(_xlfn.ORG.LIBREOFFICE.REGEX(IF(Q47&gt;"",Q47,LEFT(MID(B47,FIND(", ",B47)+2,20),FIND(".",MID(B47,FIND(", ",B47)+2,20)&amp;"  .")-3))&amp;"."&amp;LEFT(B47,FIND(",",B47)-1),"-","")," ","","g")&amp;P47,$T$2:$AA$289,8,0))</f>
        <v>tanyarose.mendiola@guamcc.edu</v>
      </c>
      <c r="S47" s="0" t="str">
        <f aca="false">IF(ISNA(R47),B47,"")</f>
        <v/>
      </c>
      <c r="T47" s="0" t="str">
        <f aca="false">_xlfn.ORG.LIBREOFFICE.REGEX(LOWER(_xlfn.ORG.LIBREOFFICE.REGEX(V47&amp;"."&amp;_xlfn.ORG.LIBREOFFICE.REGEX(_xlfn.ORG.LIBREOFFICE.REGEX(_xlfn.ORG.LIBREOFFICE.REGEX(U47," III","")," II","")," Jr","")," ","","g")),"-","","g")</f>
        <v>christopherdean.charfauros</v>
      </c>
      <c r="U47" s="0" t="s">
        <v>459</v>
      </c>
      <c r="V47" s="0" t="s">
        <v>460</v>
      </c>
      <c r="W47" s="0" t="s">
        <v>147</v>
      </c>
      <c r="X47" s="0" t="s">
        <v>71</v>
      </c>
      <c r="Y47" s="0" t="s">
        <v>283</v>
      </c>
      <c r="Z47" s="0" t="s">
        <v>28</v>
      </c>
      <c r="AA47" s="0" t="s">
        <v>461</v>
      </c>
      <c r="AB47" s="0" t="str">
        <f aca="false">IF(ISNA(VLOOKUP(AA47,$R$2:$R$252,1,0)),AA47&amp;" "&amp;W47,"")</f>
        <v/>
      </c>
      <c r="AC47" s="0" t="s">
        <v>462</v>
      </c>
    </row>
    <row r="48" customFormat="false" ht="12.8" hidden="false" customHeight="false" outlineLevel="0" collapsed="false">
      <c r="A48" s="8" t="s">
        <v>159</v>
      </c>
      <c r="B48" s="8" t="s">
        <v>463</v>
      </c>
      <c r="C48" s="9" t="s">
        <v>464</v>
      </c>
      <c r="D48" s="10" t="s">
        <v>465</v>
      </c>
      <c r="E48" s="9" t="s">
        <v>466</v>
      </c>
      <c r="F48" s="11" t="n">
        <v>25736</v>
      </c>
      <c r="G48" s="11" t="n">
        <v>7574</v>
      </c>
      <c r="H48" s="11" t="n">
        <v>495</v>
      </c>
      <c r="I48" s="11" t="n">
        <v>373</v>
      </c>
      <c r="J48" s="11" t="n">
        <v>0</v>
      </c>
      <c r="K48" s="11" t="n">
        <v>3994</v>
      </c>
      <c r="L48" s="11" t="n">
        <v>298</v>
      </c>
      <c r="M48" s="8" t="n">
        <v>26</v>
      </c>
      <c r="N48" s="11" t="n">
        <v>12734</v>
      </c>
      <c r="O48" s="11" t="n">
        <v>38470</v>
      </c>
      <c r="R48" s="0" t="str">
        <f aca="false">IF(LEFT(B48,1)="*",B48,VLOOKUP(_xlfn.ORG.LIBREOFFICE.REGEX(_xlfn.ORG.LIBREOFFICE.REGEX(IF(Q48&gt;"",Q48,LEFT(MID(B48,FIND(", ",B48)+2,20),FIND(".",MID(B48,FIND(", ",B48)+2,20)&amp;"  .")-3))&amp;"."&amp;LEFT(B48,FIND(",",B48)-1),"-","")," ","","g")&amp;P48,$T$2:$AA$289,8,0))</f>
        <v>allan.baguinon@guamcc.edu</v>
      </c>
      <c r="S48" s="0" t="str">
        <f aca="false">IF(ISNA(R48),B48,"")</f>
        <v/>
      </c>
      <c r="T48" s="0" t="str">
        <f aca="false">_xlfn.ORG.LIBREOFFICE.REGEX(LOWER(_xlfn.ORG.LIBREOFFICE.REGEX(V48&amp;"."&amp;_xlfn.ORG.LIBREOFFICE.REGEX(_xlfn.ORG.LIBREOFFICE.REGEX(_xlfn.ORG.LIBREOFFICE.REGEX(U48," III","")," II","")," Jr","")," ","","g")),"-","","g")</f>
        <v>katherine.chargualaf</v>
      </c>
      <c r="U48" s="0" t="s">
        <v>467</v>
      </c>
      <c r="V48" s="0" t="s">
        <v>468</v>
      </c>
      <c r="W48" s="0" t="s">
        <v>170</v>
      </c>
      <c r="X48" s="0" t="s">
        <v>469</v>
      </c>
      <c r="Y48" s="0" t="s">
        <v>470</v>
      </c>
      <c r="Z48" s="0" t="s">
        <v>28</v>
      </c>
      <c r="AA48" s="0" t="s">
        <v>471</v>
      </c>
      <c r="AB48" s="0" t="str">
        <f aca="false">IF(ISNA(VLOOKUP(AA48,$R$2:$R$252,1,0)),AA48&amp;" "&amp;W48,"")</f>
        <v/>
      </c>
      <c r="AC48" s="0" t="s">
        <v>472</v>
      </c>
    </row>
    <row r="49" customFormat="false" ht="12.8" hidden="false" customHeight="false" outlineLevel="0" collapsed="false">
      <c r="A49" s="8" t="s">
        <v>473</v>
      </c>
      <c r="B49" s="8" t="s">
        <v>474</v>
      </c>
      <c r="C49" s="9" t="s">
        <v>475</v>
      </c>
      <c r="D49" s="10" t="s">
        <v>144</v>
      </c>
      <c r="E49" s="9" t="s">
        <v>476</v>
      </c>
      <c r="F49" s="11" t="n">
        <v>33581</v>
      </c>
      <c r="G49" s="11" t="n">
        <v>9883</v>
      </c>
      <c r="H49" s="11" t="n">
        <v>495</v>
      </c>
      <c r="I49" s="11" t="n">
        <v>487</v>
      </c>
      <c r="J49" s="11" t="n">
        <v>187</v>
      </c>
      <c r="K49" s="11" t="n">
        <v>0</v>
      </c>
      <c r="L49" s="11" t="n">
        <v>0</v>
      </c>
      <c r="M49" s="8" t="n">
        <v>26</v>
      </c>
      <c r="N49" s="11" t="n">
        <v>11052</v>
      </c>
      <c r="O49" s="11" t="n">
        <v>44633</v>
      </c>
      <c r="R49" s="0" t="str">
        <f aca="false">IF(LEFT(B49,1)="*",B49,VLOOKUP(_xlfn.ORG.LIBREOFFICE.REGEX(_xlfn.ORG.LIBREOFFICE.REGEX(IF(Q49&gt;"",Q49,LEFT(MID(B49,FIND(", ",B49)+2,20),FIND(".",MID(B49,FIND(", ",B49)+2,20)&amp;"  .")-3))&amp;"."&amp;LEFT(B49,FIND(",",B49)-1),"-","")," ","","g")&amp;P49,$T$2:$AA$289,8,0))</f>
        <v>franklin.valino@guamcc.edu</v>
      </c>
      <c r="S49" s="0" t="str">
        <f aca="false">IF(ISNA(R49),B49,"")</f>
        <v/>
      </c>
      <c r="T49" s="0" t="str">
        <f aca="false">_xlfn.ORG.LIBREOFFICE.REGEX(LOWER(_xlfn.ORG.LIBREOFFICE.REGEX(V49&amp;"."&amp;_xlfn.ORG.LIBREOFFICE.REGEX(_xlfn.ORG.LIBREOFFICE.REGEX(_xlfn.ORG.LIBREOFFICE.REGEX(U49," III","")," II","")," Jr","")," ","","g")),"-","","g")</f>
        <v>natalia.chargualaf</v>
      </c>
      <c r="U49" s="0" t="s">
        <v>467</v>
      </c>
      <c r="V49" s="0" t="s">
        <v>477</v>
      </c>
      <c r="W49" s="0" t="s">
        <v>110</v>
      </c>
      <c r="X49" s="0" t="s">
        <v>190</v>
      </c>
      <c r="Y49" s="0" t="s">
        <v>478</v>
      </c>
      <c r="Z49" s="0" t="s">
        <v>28</v>
      </c>
      <c r="AA49" s="0" t="s">
        <v>479</v>
      </c>
      <c r="AB49" s="0" t="str">
        <f aca="false">IF(ISNA(VLOOKUP(AA49,$R$2:$R$252,1,0)),AA49&amp;" "&amp;W49,"")</f>
        <v/>
      </c>
      <c r="AC49" s="0" t="s">
        <v>480</v>
      </c>
    </row>
    <row r="50" customFormat="false" ht="12.8" hidden="false" customHeight="false" outlineLevel="0" collapsed="false">
      <c r="A50" s="8" t="s">
        <v>481</v>
      </c>
      <c r="B50" s="8" t="s">
        <v>482</v>
      </c>
      <c r="C50" s="9" t="s">
        <v>483</v>
      </c>
      <c r="D50" s="10" t="s">
        <v>166</v>
      </c>
      <c r="E50" s="9" t="s">
        <v>484</v>
      </c>
      <c r="F50" s="11" t="n">
        <v>48758</v>
      </c>
      <c r="G50" s="11" t="n">
        <v>14349</v>
      </c>
      <c r="H50" s="11" t="n">
        <v>0</v>
      </c>
      <c r="I50" s="11" t="n">
        <v>707</v>
      </c>
      <c r="J50" s="11" t="n">
        <v>187</v>
      </c>
      <c r="K50" s="11" t="n">
        <v>9595</v>
      </c>
      <c r="L50" s="11" t="n">
        <v>328</v>
      </c>
      <c r="M50" s="8" t="n">
        <v>26</v>
      </c>
      <c r="N50" s="11" t="n">
        <v>25167</v>
      </c>
      <c r="O50" s="11" t="n">
        <v>73925</v>
      </c>
      <c r="R50" s="13" t="str">
        <f aca="false">IF(LEFT(B50,1)="*",B50,VLOOKUP(_xlfn.ORG.LIBREOFFICE.REGEX(_xlfn.ORG.LIBREOFFICE.REGEX(IF(Q50&gt;"",Q50,LEFT(MID(B50,FIND(", ",B50)+2,20),FIND(".",MID(B50,FIND(", ",B50)+2,20)&amp;"  .")-3))&amp;"."&amp;LEFT(B50,FIND(",",B50)-1),"-","")," ","","g")&amp;P50,$T$2:$AA$289,8,0))</f>
        <v>roland.manglona@guamcc.edu</v>
      </c>
      <c r="S50" s="0" t="str">
        <f aca="false">IF(ISNA(R50),B50,"")</f>
        <v/>
      </c>
      <c r="T50" s="0" t="str">
        <f aca="false">_xlfn.ORG.LIBREOFFICE.REGEX(LOWER(_xlfn.ORG.LIBREOFFICE.REGEX(V50&amp;"."&amp;_xlfn.ORG.LIBREOFFICE.REGEX(_xlfn.ORG.LIBREOFFICE.REGEX(_xlfn.ORG.LIBREOFFICE.REGEX(U50," III","")," II","")," Jr","")," ","","g")),"-","","g")</f>
        <v>steve.cheipot</v>
      </c>
      <c r="U50" s="0" t="s">
        <v>485</v>
      </c>
      <c r="V50" s="0" t="s">
        <v>486</v>
      </c>
      <c r="W50" s="0" t="s">
        <v>487</v>
      </c>
      <c r="X50" s="0" t="s">
        <v>488</v>
      </c>
      <c r="Y50" s="0" t="s">
        <v>489</v>
      </c>
      <c r="Z50" s="0" t="s">
        <v>28</v>
      </c>
      <c r="AA50" s="0" t="s">
        <v>490</v>
      </c>
      <c r="AB50" s="0" t="str">
        <f aca="false">IF(ISNA(VLOOKUP(AA50,$R$2:$R$252,1,0)),AA50&amp;" "&amp;W50,"")</f>
        <v/>
      </c>
      <c r="AC50" s="0" t="s">
        <v>491</v>
      </c>
    </row>
    <row r="51" customFormat="false" ht="12.8" hidden="false" customHeight="false" outlineLevel="0" collapsed="false">
      <c r="A51" s="8" t="s">
        <v>64</v>
      </c>
      <c r="B51" s="8" t="s">
        <v>492</v>
      </c>
      <c r="C51" s="9" t="s">
        <v>493</v>
      </c>
      <c r="D51" s="10" t="s">
        <v>494</v>
      </c>
      <c r="E51" s="9" t="s">
        <v>495</v>
      </c>
      <c r="F51" s="11" t="n">
        <v>46256</v>
      </c>
      <c r="G51" s="11" t="n">
        <v>13613</v>
      </c>
      <c r="H51" s="11" t="n">
        <v>495</v>
      </c>
      <c r="I51" s="11" t="n">
        <v>671</v>
      </c>
      <c r="J51" s="11" t="n">
        <v>187</v>
      </c>
      <c r="K51" s="11" t="n">
        <v>3994</v>
      </c>
      <c r="L51" s="11" t="n">
        <v>530</v>
      </c>
      <c r="M51" s="8" t="n">
        <v>26</v>
      </c>
      <c r="N51" s="11" t="n">
        <v>19489</v>
      </c>
      <c r="O51" s="11" t="n">
        <v>65745</v>
      </c>
      <c r="Q51" s="13" t="s">
        <v>496</v>
      </c>
      <c r="R51" s="0" t="str">
        <f aca="false">IF(LEFT(B51,1)="*",B51,VLOOKUP(_xlfn.ORG.LIBREOFFICE.REGEX(_xlfn.ORG.LIBREOFFICE.REGEX(IF(Q51&gt;"",Q51,LEFT(MID(B51,FIND(", ",B51)+2,20),FIND(".",MID(B51,FIND(", ",B51)+2,20)&amp;"  .")-3))&amp;"."&amp;LEFT(B51,FIND(",",B51)-1),"-","")," ","","g")&amp;P51,$T$2:$AA$289,8,0))</f>
        <v>victor.fernandez1@guamcc.edu</v>
      </c>
      <c r="S51" s="0" t="str">
        <f aca="false">IF(ISNA(R51),B51,"")</f>
        <v/>
      </c>
      <c r="T51" s="0" t="str">
        <f aca="false">_xlfn.ORG.LIBREOFFICE.REGEX(LOWER(_xlfn.ORG.LIBREOFFICE.REGEX(V51&amp;"."&amp;_xlfn.ORG.LIBREOFFICE.REGEX(_xlfn.ORG.LIBREOFFICE.REGEX(_xlfn.ORG.LIBREOFFICE.REGEX(U51," III","")," II","")," Jr","")," ","","g")),"-","","g")</f>
        <v>eric.chong</v>
      </c>
      <c r="U51" s="0" t="s">
        <v>497</v>
      </c>
      <c r="V51" s="0" t="s">
        <v>498</v>
      </c>
      <c r="W51" s="0" t="s">
        <v>499</v>
      </c>
      <c r="X51" s="0" t="s">
        <v>500</v>
      </c>
      <c r="Y51" s="0" t="s">
        <v>405</v>
      </c>
      <c r="Z51" s="0" t="s">
        <v>28</v>
      </c>
      <c r="AA51" s="0" t="s">
        <v>501</v>
      </c>
      <c r="AB51" s="0" t="str">
        <f aca="false">IF(ISNA(VLOOKUP(AA51,$R$2:$R$252,1,0)),AA51&amp;" "&amp;W51,"")</f>
        <v/>
      </c>
      <c r="AC51" s="0" t="s">
        <v>502</v>
      </c>
    </row>
    <row r="52" customFormat="false" ht="12.8" hidden="false" customHeight="false" outlineLevel="0" collapsed="false">
      <c r="A52" s="8" t="s">
        <v>503</v>
      </c>
      <c r="B52" s="8" t="s">
        <v>504</v>
      </c>
      <c r="C52" s="9" t="s">
        <v>475</v>
      </c>
      <c r="D52" s="10" t="s">
        <v>505</v>
      </c>
      <c r="E52" s="9" t="s">
        <v>35</v>
      </c>
      <c r="F52" s="11" t="n">
        <v>65175</v>
      </c>
      <c r="G52" s="11" t="n">
        <v>19181</v>
      </c>
      <c r="H52" s="11" t="n">
        <v>0</v>
      </c>
      <c r="I52" s="11" t="n">
        <v>945</v>
      </c>
      <c r="J52" s="11" t="n">
        <v>187</v>
      </c>
      <c r="K52" s="8" t="n">
        <v>15670</v>
      </c>
      <c r="L52" s="11" t="n">
        <v>530</v>
      </c>
      <c r="M52" s="8" t="n">
        <v>26</v>
      </c>
      <c r="N52" s="11" t="n">
        <v>36513</v>
      </c>
      <c r="O52" s="11" t="n">
        <v>101688</v>
      </c>
      <c r="Q52" s="13"/>
      <c r="R52" s="0" t="str">
        <f aca="false">IF(LEFT(B52,1)="*",B52,VLOOKUP(_xlfn.ORG.LIBREOFFICE.REGEX(_xlfn.ORG.LIBREOFFICE.REGEX(IF(Q52&gt;"",Q52,LEFT(MID(B52,FIND(", ",B52)+2,20),FIND(".",MID(B52,FIND(", ",B52)+2,20)&amp;"  .")-3))&amp;"."&amp;LEFT(B52,FIND(",",B52)-1),"-","")," ","","g")&amp;P52,$T$2:$AA$289,8,0))</f>
        <v>gemmalee.santos@guamcc.edu</v>
      </c>
      <c r="S52" s="0" t="str">
        <f aca="false">IF(ISNA(R52),B52,"")</f>
        <v/>
      </c>
      <c r="T52" s="0" t="str">
        <f aca="false">_xlfn.ORG.LIBREOFFICE.REGEX(LOWER(_xlfn.ORG.LIBREOFFICE.REGEX(V52&amp;"."&amp;_xlfn.ORG.LIBREOFFICE.REGEX(_xlfn.ORG.LIBREOFFICE.REGEX(_xlfn.ORG.LIBREOFFICE.REGEX(U52," III","")," II","")," Jr","")," ","","g")),"-","","g")</f>
        <v>johnpatrick.chua</v>
      </c>
      <c r="U52" s="0" t="s">
        <v>506</v>
      </c>
      <c r="V52" s="0" t="s">
        <v>507</v>
      </c>
      <c r="W52" s="0" t="s">
        <v>170</v>
      </c>
      <c r="X52" s="0" t="s">
        <v>508</v>
      </c>
      <c r="Y52" s="0" t="s">
        <v>509</v>
      </c>
      <c r="Z52" s="0" t="s">
        <v>28</v>
      </c>
      <c r="AA52" s="0" t="s">
        <v>510</v>
      </c>
      <c r="AB52" s="0" t="str">
        <f aca="false">IF(ISNA(VLOOKUP(AA52,$R$2:$R$252,1,0)),AA52&amp;" "&amp;W52,"")</f>
        <v/>
      </c>
      <c r="AC52" s="0" t="s">
        <v>511</v>
      </c>
    </row>
    <row r="53" customFormat="false" ht="12.8" hidden="false" customHeight="false" outlineLevel="0" collapsed="false">
      <c r="A53" s="8" t="s">
        <v>110</v>
      </c>
      <c r="B53" s="8" t="s">
        <v>512</v>
      </c>
      <c r="C53" s="9" t="s">
        <v>513</v>
      </c>
      <c r="D53" s="10" t="s">
        <v>514</v>
      </c>
      <c r="E53" s="9" t="s">
        <v>515</v>
      </c>
      <c r="F53" s="11" t="n">
        <v>70436</v>
      </c>
      <c r="G53" s="11" t="n">
        <v>20729</v>
      </c>
      <c r="H53" s="11" t="n">
        <v>0</v>
      </c>
      <c r="I53" s="11" t="n">
        <v>1021</v>
      </c>
      <c r="J53" s="11" t="n">
        <v>187</v>
      </c>
      <c r="K53" s="11" t="n">
        <v>6116</v>
      </c>
      <c r="L53" s="11" t="n">
        <v>298</v>
      </c>
      <c r="M53" s="8" t="n">
        <v>26</v>
      </c>
      <c r="N53" s="11" t="n">
        <v>28352</v>
      </c>
      <c r="O53" s="11" t="n">
        <v>98788</v>
      </c>
      <c r="R53" s="0" t="str">
        <f aca="false">IF(LEFT(B53,1)="*",B53,VLOOKUP(_xlfn.ORG.LIBREOFFICE.REGEX(_xlfn.ORG.LIBREOFFICE.REGEX(IF(Q53&gt;"",Q53,LEFT(MID(B53,FIND(", ",B53)+2,20),FIND(".",MID(B53,FIND(", ",B53)+2,20)&amp;"  .")-3))&amp;"."&amp;LEFT(B53,FIND(",",B53)-1),"-","")," ","","g")&amp;P53,$T$2:$AA$289,8,0))</f>
        <v>vivian.guerrero@guamcc.edu</v>
      </c>
      <c r="S53" s="0" t="str">
        <f aca="false">IF(ISNA(R53),B53,"")</f>
        <v/>
      </c>
      <c r="T53" s="0" t="str">
        <f aca="false">_xlfn.ORG.LIBREOFFICE.REGEX(LOWER(_xlfn.ORG.LIBREOFFICE.REGEX(V53&amp;"."&amp;_xlfn.ORG.LIBREOFFICE.REGEX(_xlfn.ORG.LIBREOFFICE.REGEX(_xlfn.ORG.LIBREOFFICE.REGEX(U53," III","")," II","")," Jr","")," ","","g")),"-","","g")</f>
        <v>jonah.concepcion</v>
      </c>
      <c r="U53" s="0" t="s">
        <v>516</v>
      </c>
      <c r="V53" s="0" t="s">
        <v>517</v>
      </c>
      <c r="W53" s="0" t="s">
        <v>90</v>
      </c>
      <c r="X53" s="0" t="s">
        <v>518</v>
      </c>
      <c r="Y53" s="0" t="s">
        <v>519</v>
      </c>
      <c r="Z53" s="0" t="s">
        <v>28</v>
      </c>
      <c r="AA53" s="0" t="s">
        <v>520</v>
      </c>
      <c r="AB53" s="0" t="str">
        <f aca="false">IF(ISNA(VLOOKUP(AA53,$R$2:$R$252,1,0)),AA53&amp;" "&amp;W53,"")</f>
        <v/>
      </c>
      <c r="AC53" s="13" t="s">
        <v>521</v>
      </c>
    </row>
    <row r="54" customFormat="false" ht="12.8" hidden="false" customHeight="false" outlineLevel="0" collapsed="false">
      <c r="A54" s="8" t="s">
        <v>522</v>
      </c>
      <c r="B54" s="0" t="s">
        <v>523</v>
      </c>
      <c r="C54" s="9" t="s">
        <v>524</v>
      </c>
      <c r="D54" s="10" t="s">
        <v>525</v>
      </c>
      <c r="E54" s="9" t="s">
        <v>526</v>
      </c>
      <c r="F54" s="11" t="n">
        <v>47891</v>
      </c>
      <c r="G54" s="11" t="n">
        <v>14094</v>
      </c>
      <c r="H54" s="11" t="n">
        <v>0</v>
      </c>
      <c r="I54" s="11" t="n">
        <v>694</v>
      </c>
      <c r="J54" s="11" t="n">
        <v>187</v>
      </c>
      <c r="K54" s="11" t="n">
        <v>0</v>
      </c>
      <c r="L54" s="11" t="n">
        <v>0</v>
      </c>
      <c r="M54" s="8" t="n">
        <v>26</v>
      </c>
      <c r="N54" s="11" t="n">
        <v>14976</v>
      </c>
      <c r="O54" s="11" t="n">
        <v>62867</v>
      </c>
      <c r="R54" s="0" t="str">
        <f aca="false">IF(LEFT(B54,1)="*",B54,VLOOKUP(_xlfn.ORG.LIBREOFFICE.REGEX(_xlfn.ORG.LIBREOFFICE.REGEX(IF(Q54&gt;"",Q54,LEFT(MID(B54,FIND(", ",B54)+2,20),FIND(".",MID(B54,FIND(", ",B54)+2,20)&amp;"  .")-3))&amp;"."&amp;LEFT(B54,FIND(",",B54)-1),"-","")," ","","g")&amp;P54,$T$2:$AA$289,8,0))</f>
        <v>john.diaz1@guamcc.edu</v>
      </c>
      <c r="S54" s="0" t="str">
        <f aca="false">IF(ISNA(R54),B54,"")</f>
        <v/>
      </c>
      <c r="T54" s="0" t="str">
        <f aca="false">_xlfn.ORG.LIBREOFFICE.REGEX(LOWER(_xlfn.ORG.LIBREOFFICE.REGEX(V54&amp;"."&amp;_xlfn.ORG.LIBREOFFICE.REGEX(_xlfn.ORG.LIBREOFFICE.REGEX(_xlfn.ORG.LIBREOFFICE.REGEX(U54," III","")," II","")," Jr","")," ","","g")),"-","","g")</f>
        <v>jovelyn.concepcion</v>
      </c>
      <c r="U54" s="0" t="s">
        <v>516</v>
      </c>
      <c r="V54" s="0" t="s">
        <v>527</v>
      </c>
      <c r="W54" s="0" t="s">
        <v>70</v>
      </c>
      <c r="X54" s="0" t="s">
        <v>71</v>
      </c>
      <c r="Y54" s="0" t="s">
        <v>72</v>
      </c>
      <c r="Z54" s="0" t="s">
        <v>72</v>
      </c>
      <c r="AA54" s="0" t="s">
        <v>528</v>
      </c>
      <c r="AB54" s="0" t="str">
        <f aca="false">IF(ISNA(VLOOKUP(AA54,$R$2:$R$252,1,0)),AA54&amp;" "&amp;W54,"")</f>
        <v>jovelyn.concepcion@guamcc.edu Tutor</v>
      </c>
      <c r="AC54" s="0" t="s">
        <v>529</v>
      </c>
    </row>
    <row r="55" customFormat="false" ht="12.8" hidden="false" customHeight="false" outlineLevel="0" collapsed="false">
      <c r="A55" s="8" t="s">
        <v>530</v>
      </c>
      <c r="B55" s="8" t="s">
        <v>531</v>
      </c>
      <c r="C55" s="9" t="s">
        <v>532</v>
      </c>
      <c r="D55" s="10" t="s">
        <v>533</v>
      </c>
      <c r="E55" s="9" t="s">
        <v>35</v>
      </c>
      <c r="F55" s="11" t="n">
        <v>69184</v>
      </c>
      <c r="G55" s="11" t="n">
        <v>20361</v>
      </c>
      <c r="H55" s="11" t="n">
        <v>0</v>
      </c>
      <c r="I55" s="11" t="n">
        <v>1003</v>
      </c>
      <c r="J55" s="11" t="n">
        <v>187</v>
      </c>
      <c r="K55" s="11" t="n">
        <v>9339</v>
      </c>
      <c r="L55" s="11" t="n">
        <v>530</v>
      </c>
      <c r="M55" s="8" t="n">
        <v>26</v>
      </c>
      <c r="N55" s="11" t="n">
        <v>31420</v>
      </c>
      <c r="O55" s="11" t="n">
        <v>100604</v>
      </c>
      <c r="R55" s="0" t="str">
        <f aca="false">IF(LEFT(B55,1)="*",B55,VLOOKUP(_xlfn.ORG.LIBREOFFICE.REGEX(_xlfn.ORG.LIBREOFFICE.REGEX(IF(Q55&gt;"",Q55,LEFT(MID(B55,FIND(", ",B55)+2,20),FIND(".",MID(B55,FIND(", ",B55)+2,20)&amp;"  .")-3))&amp;"."&amp;LEFT(B55,FIND(",",B55)-1),"-","")," ","","g")&amp;P55,$T$2:$AA$289,8,0))</f>
        <v>huan.hosei@guamcc.edu</v>
      </c>
      <c r="S55" s="0" t="str">
        <f aca="false">IF(ISNA(R55),B55,"")</f>
        <v/>
      </c>
      <c r="T55" s="0" t="str">
        <f aca="false">_xlfn.ORG.LIBREOFFICE.REGEX(LOWER(_xlfn.ORG.LIBREOFFICE.REGEX(V55&amp;"."&amp;_xlfn.ORG.LIBREOFFICE.REGEX(_xlfn.ORG.LIBREOFFICE.REGEX(_xlfn.ORG.LIBREOFFICE.REGEX(U55," III","")," II","")," Jr","")," ","","g")),"-","","g")</f>
        <v>marilyn.concepcion</v>
      </c>
      <c r="U55" s="0" t="s">
        <v>516</v>
      </c>
      <c r="V55" s="0" t="s">
        <v>534</v>
      </c>
      <c r="W55" s="0" t="s">
        <v>535</v>
      </c>
      <c r="X55" s="0" t="s">
        <v>536</v>
      </c>
      <c r="Y55" s="0" t="s">
        <v>537</v>
      </c>
      <c r="Z55" s="0" t="s">
        <v>28</v>
      </c>
      <c r="AA55" s="0" t="s">
        <v>538</v>
      </c>
      <c r="AB55" s="0" t="str">
        <f aca="false">IF(ISNA(VLOOKUP(AA55,$R$2:$R$252,1,0)),AA55&amp;" "&amp;W55,"")</f>
        <v/>
      </c>
      <c r="AC55" s="0" t="s">
        <v>539</v>
      </c>
    </row>
    <row r="56" customFormat="false" ht="12.8" hidden="false" customHeight="false" outlineLevel="0" collapsed="false">
      <c r="A56" s="8" t="s">
        <v>234</v>
      </c>
      <c r="B56" s="8" t="s">
        <v>540</v>
      </c>
      <c r="C56" s="9" t="s">
        <v>340</v>
      </c>
      <c r="D56" s="10" t="s">
        <v>541</v>
      </c>
      <c r="E56" s="9" t="s">
        <v>35</v>
      </c>
      <c r="F56" s="11" t="n">
        <v>141075</v>
      </c>
      <c r="G56" s="11" t="n">
        <v>41518</v>
      </c>
      <c r="H56" s="11" t="n">
        <v>0</v>
      </c>
      <c r="I56" s="11" t="n">
        <v>2046</v>
      </c>
      <c r="J56" s="11" t="n">
        <v>187</v>
      </c>
      <c r="K56" s="11" t="n">
        <v>15670</v>
      </c>
      <c r="L56" s="11" t="n">
        <v>530</v>
      </c>
      <c r="M56" s="8" t="n">
        <v>26</v>
      </c>
      <c r="N56" s="11" t="n">
        <v>59951</v>
      </c>
      <c r="O56" s="11" t="n">
        <v>201026</v>
      </c>
      <c r="R56" s="0" t="str">
        <f aca="false">IF(LEFT(B56,1)="*",B56,VLOOKUP(_xlfn.ORG.LIBREOFFICE.REGEX(_xlfn.ORG.LIBREOFFICE.REGEX(IF(Q56&gt;"",Q56,LEFT(MID(B56,FIND(", ",B56)+2,20),FIND(".",MID(B56,FIND(", ",B56)+2,20)&amp;"  .")-3))&amp;"."&amp;LEFT(B56,FIND(",",B56)-1),"-","")," ","","g")&amp;P56,$T$2:$AA$289,8,0))</f>
        <v>virginia.tudela@guamcc.edu</v>
      </c>
      <c r="S56" s="0" t="str">
        <f aca="false">IF(ISNA(R56),B56,"")</f>
        <v/>
      </c>
      <c r="T56" s="0" t="str">
        <f aca="false">_xlfn.ORG.LIBREOFFICE.REGEX(LOWER(_xlfn.ORG.LIBREOFFICE.REGEX(V56&amp;"."&amp;_xlfn.ORG.LIBREOFFICE.REGEX(_xlfn.ORG.LIBREOFFICE.REGEX(_xlfn.ORG.LIBREOFFICE.REGEX(U56," III","")," II","")," Jr","")," ","","g")),"-","","g")</f>
        <v>tonirose.concepcion</v>
      </c>
      <c r="U56" s="0" t="s">
        <v>516</v>
      </c>
      <c r="V56" s="0" t="s">
        <v>542</v>
      </c>
      <c r="W56" s="0" t="s">
        <v>543</v>
      </c>
      <c r="X56" s="0" t="s">
        <v>544</v>
      </c>
      <c r="Y56" s="0" t="s">
        <v>545</v>
      </c>
      <c r="Z56" s="0" t="s">
        <v>28</v>
      </c>
      <c r="AA56" s="0" t="s">
        <v>546</v>
      </c>
      <c r="AB56" s="0" t="str">
        <f aca="false">IF(ISNA(VLOOKUP(AA56,$R$2:$R$252,1,0)),AA56&amp;" "&amp;W56,"")</f>
        <v/>
      </c>
      <c r="AC56" s="0" t="s">
        <v>547</v>
      </c>
    </row>
    <row r="57" customFormat="false" ht="12.8" hidden="false" customHeight="false" outlineLevel="0" collapsed="false">
      <c r="A57" s="8" t="s">
        <v>147</v>
      </c>
      <c r="B57" s="8" t="s">
        <v>548</v>
      </c>
      <c r="C57" s="9" t="s">
        <v>549</v>
      </c>
      <c r="D57" s="10" t="s">
        <v>550</v>
      </c>
      <c r="E57" s="9" t="s">
        <v>551</v>
      </c>
      <c r="F57" s="11" t="n">
        <v>38807</v>
      </c>
      <c r="G57" s="11" t="n">
        <v>11421</v>
      </c>
      <c r="H57" s="11" t="n">
        <v>495</v>
      </c>
      <c r="I57" s="11" t="n">
        <v>563</v>
      </c>
      <c r="J57" s="11" t="n">
        <v>187</v>
      </c>
      <c r="K57" s="11" t="n">
        <v>3994</v>
      </c>
      <c r="L57" s="11" t="n">
        <v>298</v>
      </c>
      <c r="M57" s="8" t="n">
        <v>26</v>
      </c>
      <c r="N57" s="11" t="n">
        <v>16957</v>
      </c>
      <c r="O57" s="11" t="n">
        <v>55764</v>
      </c>
      <c r="R57" s="0" t="str">
        <f aca="false">IF(LEFT(B57,1)="*",B57,VLOOKUP(_xlfn.ORG.LIBREOFFICE.REGEX(_xlfn.ORG.LIBREOFFICE.REGEX(IF(Q57&gt;"",Q57,LEFT(MID(B57,FIND(", ",B57)+2,20),FIND(".",MID(B57,FIND(", ",B57)+2,20)&amp;"  .")-3))&amp;"."&amp;LEFT(B57,FIND(",",B57)-1),"-","")," ","","g")&amp;P57,$T$2:$AA$289,8,0))</f>
        <v>frances.untalan1@guamcc.edu</v>
      </c>
      <c r="S57" s="0" t="str">
        <f aca="false">IF(ISNA(R57),B57,"")</f>
        <v/>
      </c>
      <c r="T57" s="0" t="str">
        <f aca="false">_xlfn.ORG.LIBREOFFICE.REGEX(LOWER(_xlfn.ORG.LIBREOFFICE.REGEX(V57&amp;"."&amp;_xlfn.ORG.LIBREOFFICE.REGEX(_xlfn.ORG.LIBREOFFICE.REGEX(_xlfn.ORG.LIBREOFFICE.REGEX(U57," III","")," II","")," Jr","")," ","","g")),"-","","g")</f>
        <v>narciso.cosico</v>
      </c>
      <c r="U57" s="0" t="s">
        <v>552</v>
      </c>
      <c r="V57" s="0" t="s">
        <v>553</v>
      </c>
      <c r="W57" s="0" t="s">
        <v>25</v>
      </c>
      <c r="X57" s="0" t="s">
        <v>500</v>
      </c>
      <c r="Y57" s="0" t="s">
        <v>554</v>
      </c>
      <c r="Z57" s="0" t="s">
        <v>28</v>
      </c>
      <c r="AA57" s="0" t="s">
        <v>555</v>
      </c>
      <c r="AB57" s="0" t="str">
        <f aca="false">IF(ISNA(VLOOKUP(AA57,$R$2:$R$252,1,0)),AA57&amp;" "&amp;W57,"")</f>
        <v/>
      </c>
      <c r="AC57" s="0" t="s">
        <v>556</v>
      </c>
    </row>
    <row r="58" customFormat="false" ht="12.8" hidden="false" customHeight="false" outlineLevel="0" collapsed="false">
      <c r="A58" s="8" t="s">
        <v>557</v>
      </c>
      <c r="B58" s="8" t="s">
        <v>558</v>
      </c>
      <c r="C58" s="9" t="s">
        <v>559</v>
      </c>
      <c r="D58" s="10" t="s">
        <v>505</v>
      </c>
      <c r="E58" s="9" t="s">
        <v>35</v>
      </c>
      <c r="F58" s="11" t="n">
        <v>65175</v>
      </c>
      <c r="G58" s="11" t="n">
        <v>19181</v>
      </c>
      <c r="H58" s="11" t="n">
        <v>0</v>
      </c>
      <c r="I58" s="11" t="n">
        <v>945</v>
      </c>
      <c r="J58" s="11" t="n">
        <v>187</v>
      </c>
      <c r="K58" s="11" t="n">
        <v>9339</v>
      </c>
      <c r="L58" s="11" t="n">
        <v>530</v>
      </c>
      <c r="M58" s="8" t="n">
        <v>26</v>
      </c>
      <c r="N58" s="11" t="n">
        <v>30182</v>
      </c>
      <c r="O58" s="11" t="n">
        <v>95357</v>
      </c>
      <c r="R58" s="0" t="str">
        <f aca="false">IF(LEFT(B58,1)="*",B58,VLOOKUP(_xlfn.ORG.LIBREOFFICE.REGEX(_xlfn.ORG.LIBREOFFICE.REGEX(IF(Q58&gt;"",Q58,LEFT(MID(B58,FIND(", ",B58)+2,20),FIND(".",MID(B58,FIND(", ",B58)+2,20)&amp;"  .")-3))&amp;"."&amp;LEFT(B58,FIND(",",B58)-1),"-","")," ","","g")&amp;P58,$T$2:$AA$289,8,0))</f>
        <v>ava.garcia@guamcc.edu</v>
      </c>
      <c r="S58" s="0" t="str">
        <f aca="false">IF(ISNA(R58),B58,"")</f>
        <v/>
      </c>
      <c r="T58" s="0" t="str">
        <f aca="false">_xlfn.ORG.LIBREOFFICE.REGEX(LOWER(_xlfn.ORG.LIBREOFFICE.REGEX(V58&amp;"."&amp;_xlfn.ORG.LIBREOFFICE.REGEX(_xlfn.ORG.LIBREOFFICE.REGEX(_xlfn.ORG.LIBREOFFICE.REGEX(U58," III","")," II","")," Jr","")," ","","g")),"-","","g")</f>
        <v>atsue.crane</v>
      </c>
      <c r="U58" s="0" t="s">
        <v>560</v>
      </c>
      <c r="V58" s="0" t="s">
        <v>561</v>
      </c>
      <c r="W58" s="0" t="s">
        <v>147</v>
      </c>
      <c r="X58" s="0" t="s">
        <v>139</v>
      </c>
      <c r="Y58" s="0" t="s">
        <v>366</v>
      </c>
      <c r="Z58" s="0" t="s">
        <v>28</v>
      </c>
      <c r="AA58" s="0" t="s">
        <v>562</v>
      </c>
      <c r="AB58" s="0" t="str">
        <f aca="false">IF(ISNA(VLOOKUP(AA58,$R$2:$R$252,1,0)),AA58&amp;" "&amp;W58,"")</f>
        <v/>
      </c>
      <c r="AC58" s="0" t="s">
        <v>563</v>
      </c>
    </row>
    <row r="59" customFormat="false" ht="12.8" hidden="false" customHeight="false" outlineLevel="0" collapsed="false">
      <c r="A59" s="8" t="s">
        <v>564</v>
      </c>
      <c r="B59" s="8" t="s">
        <v>565</v>
      </c>
      <c r="C59" s="9" t="s">
        <v>566</v>
      </c>
      <c r="D59" s="10" t="s">
        <v>567</v>
      </c>
      <c r="E59" s="9" t="s">
        <v>568</v>
      </c>
      <c r="F59" s="11" t="n">
        <v>45826</v>
      </c>
      <c r="G59" s="11" t="n">
        <v>13487</v>
      </c>
      <c r="H59" s="11" t="n">
        <v>495</v>
      </c>
      <c r="I59" s="11" t="n">
        <v>664</v>
      </c>
      <c r="J59" s="11" t="n">
        <v>187</v>
      </c>
      <c r="K59" s="11" t="n">
        <v>9339</v>
      </c>
      <c r="L59" s="11" t="n">
        <v>530</v>
      </c>
      <c r="M59" s="8" t="n">
        <v>26</v>
      </c>
      <c r="N59" s="11" t="n">
        <v>24702</v>
      </c>
      <c r="O59" s="11" t="n">
        <v>70528</v>
      </c>
      <c r="R59" s="0" t="str">
        <f aca="false">IF(LEFT(B59,1)="*",B59,VLOOKUP(_xlfn.ORG.LIBREOFFICE.REGEX(_xlfn.ORG.LIBREOFFICE.REGEX(IF(Q59&gt;"",Q59,LEFT(MID(B59,FIND(", ",B59)+2,20),FIND(".",MID(B59,FIND(", ",B59)+2,20)&amp;"  .")-3))&amp;"."&amp;LEFT(B59,FIND(",",B59)-1),"-","")," ","","g")&amp;P59,$T$2:$AA$289,8,0))</f>
        <v>vincent.paulus@guamcc.edu</v>
      </c>
      <c r="S59" s="0" t="str">
        <f aca="false">IF(ISNA(R59),B59,"")</f>
        <v/>
      </c>
      <c r="T59" s="0" t="str">
        <f aca="false">_xlfn.ORG.LIBREOFFICE.REGEX(LOWER(_xlfn.ORG.LIBREOFFICE.REGEX(V59&amp;"."&amp;_xlfn.ORG.LIBREOFFICE.REGEX(_xlfn.ORG.LIBREOFFICE.REGEX(_xlfn.ORG.LIBREOFFICE.REGEX(U59," III","")," II","")," Jr","")," ","","g")),"-","","g")</f>
        <v>audreyrose.cruz</v>
      </c>
      <c r="U59" s="0" t="s">
        <v>569</v>
      </c>
      <c r="V59" s="0" t="s">
        <v>570</v>
      </c>
      <c r="W59" s="0" t="s">
        <v>70</v>
      </c>
      <c r="X59" s="0" t="s">
        <v>71</v>
      </c>
      <c r="Y59" s="0" t="s">
        <v>72</v>
      </c>
      <c r="Z59" s="0" t="s">
        <v>72</v>
      </c>
      <c r="AA59" s="0" t="s">
        <v>571</v>
      </c>
      <c r="AB59" s="0" t="str">
        <f aca="false">IF(ISNA(VLOOKUP(AA59,$R$2:$R$252,1,0)),AA59&amp;" "&amp;W59,"")</f>
        <v>audreyrose.cruz@guamcc.edu Tutor</v>
      </c>
      <c r="AC59" s="0" t="s">
        <v>572</v>
      </c>
    </row>
    <row r="60" customFormat="false" ht="12.8" hidden="false" customHeight="false" outlineLevel="0" collapsed="false">
      <c r="A60" s="8" t="s">
        <v>564</v>
      </c>
      <c r="B60" s="8" t="s">
        <v>573</v>
      </c>
      <c r="C60" s="9" t="s">
        <v>574</v>
      </c>
      <c r="D60" s="10" t="s">
        <v>575</v>
      </c>
      <c r="E60" s="9" t="s">
        <v>576</v>
      </c>
      <c r="F60" s="11" t="n">
        <v>47279</v>
      </c>
      <c r="G60" s="11" t="n">
        <v>13914</v>
      </c>
      <c r="H60" s="11" t="n">
        <v>0</v>
      </c>
      <c r="I60" s="11" t="n">
        <v>686</v>
      </c>
      <c r="J60" s="11" t="n">
        <v>187</v>
      </c>
      <c r="K60" s="11" t="n">
        <v>3994</v>
      </c>
      <c r="L60" s="11" t="n">
        <v>298</v>
      </c>
      <c r="M60" s="8" t="n">
        <v>26</v>
      </c>
      <c r="N60" s="11" t="n">
        <v>19079</v>
      </c>
      <c r="O60" s="11" t="n">
        <v>66358</v>
      </c>
      <c r="R60" s="0" t="str">
        <f aca="false">IF(LEFT(B60,1)="*",B60,VLOOKUP(_xlfn.ORG.LIBREOFFICE.REGEX(_xlfn.ORG.LIBREOFFICE.REGEX(IF(Q60&gt;"",Q60,LEFT(MID(B60,FIND(", ",B60)+2,20),FIND(".",MID(B60,FIND(", ",B60)+2,20)&amp;"  .")-3))&amp;"."&amp;LEFT(B60,FIND(",",B60)-1),"-","")," ","","g")&amp;P60,$T$2:$AA$289,8,0))</f>
        <v>edgar.masnayon@guamcc.edu</v>
      </c>
      <c r="S60" s="0" t="str">
        <f aca="false">IF(ISNA(R60),B60,"")</f>
        <v/>
      </c>
      <c r="T60" s="0" t="str">
        <f aca="false">_xlfn.ORG.LIBREOFFICE.REGEX(LOWER(_xlfn.ORG.LIBREOFFICE.REGEX(V60&amp;"."&amp;_xlfn.ORG.LIBREOFFICE.REGEX(_xlfn.ORG.LIBREOFFICE.REGEX(_xlfn.ORG.LIBREOFFICE.REGEX(U60," III","")," II","")," Jr","")," ","","g")),"-","","g")</f>
        <v>carol.cruz</v>
      </c>
      <c r="U60" s="0" t="s">
        <v>569</v>
      </c>
      <c r="V60" s="0" t="s">
        <v>577</v>
      </c>
      <c r="W60" s="0" t="s">
        <v>90</v>
      </c>
      <c r="X60" s="0" t="s">
        <v>500</v>
      </c>
      <c r="Y60" s="0" t="s">
        <v>578</v>
      </c>
      <c r="Z60" s="0" t="s">
        <v>28</v>
      </c>
      <c r="AA60" s="0" t="s">
        <v>579</v>
      </c>
      <c r="AB60" s="0" t="str">
        <f aca="false">IF(ISNA(VLOOKUP(AA60,$R$2:$R$252,1,0)),AA60&amp;" "&amp;W60,"")</f>
        <v/>
      </c>
      <c r="AC60" s="0" t="s">
        <v>580</v>
      </c>
    </row>
    <row r="61" customFormat="false" ht="12.8" hidden="false" customHeight="false" outlineLevel="0" collapsed="false">
      <c r="A61" s="8" t="s">
        <v>535</v>
      </c>
      <c r="B61" s="8" t="s">
        <v>581</v>
      </c>
      <c r="C61" s="9" t="s">
        <v>582</v>
      </c>
      <c r="D61" s="10" t="s">
        <v>583</v>
      </c>
      <c r="E61" s="9" t="s">
        <v>584</v>
      </c>
      <c r="F61" s="11" t="n">
        <v>57160</v>
      </c>
      <c r="G61" s="11" t="n">
        <v>16822</v>
      </c>
      <c r="H61" s="11" t="n">
        <v>0</v>
      </c>
      <c r="I61" s="11" t="n">
        <v>829</v>
      </c>
      <c r="J61" s="11" t="n">
        <v>187</v>
      </c>
      <c r="K61" s="11" t="n">
        <v>3994</v>
      </c>
      <c r="L61" s="11" t="n">
        <v>298</v>
      </c>
      <c r="M61" s="8" t="n">
        <v>26</v>
      </c>
      <c r="N61" s="11" t="n">
        <v>22130</v>
      </c>
      <c r="O61" s="11" t="n">
        <v>79290</v>
      </c>
      <c r="R61" s="0" t="str">
        <f aca="false">IF(LEFT(B61,1)="*",B61,VLOOKUP(_xlfn.ORG.LIBREOFFICE.REGEX(_xlfn.ORG.LIBREOFFICE.REGEX(IF(Q61&gt;"",Q61,LEFT(MID(B61,FIND(", ",B61)+2,20),FIND(".",MID(B61,FIND(", ",B61)+2,20)&amp;"  .")-3))&amp;"."&amp;LEFT(B61,FIND(",",B61)-1),"-","")," ","","g")&amp;P61,$T$2:$AA$289,8,0))</f>
        <v>marilyn.concepcion@guamcc.edu</v>
      </c>
      <c r="S61" s="0" t="str">
        <f aca="false">IF(ISNA(R61),B61,"")</f>
        <v/>
      </c>
      <c r="T61" s="0" t="str">
        <f aca="false">_xlfn.ORG.LIBREOFFICE.REGEX(LOWER(_xlfn.ORG.LIBREOFFICE.REGEX(V61&amp;"."&amp;_xlfn.ORG.LIBREOFFICE.REGEX(_xlfn.ORG.LIBREOFFICE.REGEX(_xlfn.ORG.LIBREOFFICE.REGEX(U61," III","")," II","")," Jr","")," ","","g")),"-","","g")</f>
        <v>donna.cruz</v>
      </c>
      <c r="U61" s="0" t="s">
        <v>569</v>
      </c>
      <c r="V61" s="0" t="s">
        <v>585</v>
      </c>
      <c r="W61" s="0" t="s">
        <v>499</v>
      </c>
      <c r="X61" s="0" t="s">
        <v>50</v>
      </c>
      <c r="Y61" s="0" t="s">
        <v>519</v>
      </c>
      <c r="Z61" s="0" t="s">
        <v>28</v>
      </c>
      <c r="AA61" s="0" t="s">
        <v>586</v>
      </c>
      <c r="AB61" s="0" t="str">
        <f aca="false">IF(ISNA(VLOOKUP(AA61,$R$2:$R$252,1,0)),AA61&amp;" "&amp;W61,"")</f>
        <v/>
      </c>
      <c r="AC61" s="0" t="s">
        <v>587</v>
      </c>
    </row>
    <row r="62" customFormat="false" ht="12.8" hidden="false" customHeight="false" outlineLevel="0" collapsed="false">
      <c r="A62" s="8" t="s">
        <v>365</v>
      </c>
      <c r="B62" s="8" t="s">
        <v>588</v>
      </c>
      <c r="C62" s="9" t="s">
        <v>418</v>
      </c>
      <c r="D62" s="10" t="s">
        <v>589</v>
      </c>
      <c r="E62" s="9" t="s">
        <v>420</v>
      </c>
      <c r="F62" s="11" t="n">
        <v>61043</v>
      </c>
      <c r="G62" s="11" t="n">
        <v>17965</v>
      </c>
      <c r="H62" s="11" t="n">
        <v>495</v>
      </c>
      <c r="I62" s="11" t="n">
        <v>885</v>
      </c>
      <c r="J62" s="11" t="n">
        <v>187</v>
      </c>
      <c r="K62" s="11" t="n">
        <v>3994</v>
      </c>
      <c r="L62" s="11" t="n">
        <v>298</v>
      </c>
      <c r="M62" s="8" t="n">
        <v>26</v>
      </c>
      <c r="N62" s="11" t="n">
        <v>23824</v>
      </c>
      <c r="O62" s="11" t="n">
        <v>84867</v>
      </c>
      <c r="R62" s="0" t="str">
        <f aca="false">IF(LEFT(B62,1)="*",B62,VLOOKUP(_xlfn.ORG.LIBREOFFICE.REGEX(_xlfn.ORG.LIBREOFFICE.REGEX(IF(Q62&gt;"",Q62,LEFT(MID(B62,FIND(", ",B62)+2,20),FIND(".",MID(B62,FIND(", ",B62)+2,20)&amp;"  .")-3))&amp;"."&amp;LEFT(B62,FIND(",",B62)-1),"-","")," ","","g")&amp;P62,$T$2:$AA$289,8,0))</f>
        <v>markjoseph.burgos@guamcc.edu</v>
      </c>
      <c r="S62" s="0" t="str">
        <f aca="false">IF(ISNA(R62),B62,"")</f>
        <v/>
      </c>
      <c r="T62" s="0" t="str">
        <f aca="false">_xlfn.ORG.LIBREOFFICE.REGEX(LOWER(_xlfn.ORG.LIBREOFFICE.REGEX(V62&amp;"."&amp;_xlfn.ORG.LIBREOFFICE.REGEX(_xlfn.ORG.LIBREOFFICE.REGEX(_xlfn.ORG.LIBREOFFICE.REGEX(U62," III","")," II","")," Jr","")," ","","g")),"-","","g")</f>
        <v>evangeline.cruz</v>
      </c>
      <c r="U62" s="0" t="s">
        <v>569</v>
      </c>
      <c r="V62" s="0" t="s">
        <v>590</v>
      </c>
      <c r="W62" s="0" t="s">
        <v>189</v>
      </c>
      <c r="X62" s="0" t="s">
        <v>190</v>
      </c>
      <c r="Y62" s="0" t="s">
        <v>591</v>
      </c>
      <c r="Z62" s="0" t="s">
        <v>28</v>
      </c>
      <c r="AA62" s="0" t="s">
        <v>592</v>
      </c>
      <c r="AB62" s="0" t="str">
        <f aca="false">IF(ISNA(VLOOKUP(AA62,$R$2:$R$252,1,0)),AA62&amp;" "&amp;W62,"")</f>
        <v/>
      </c>
      <c r="AC62" s="13" t="s">
        <v>593</v>
      </c>
    </row>
    <row r="63" customFormat="false" ht="12.8" hidden="false" customHeight="false" outlineLevel="0" collapsed="false">
      <c r="A63" s="8" t="s">
        <v>75</v>
      </c>
      <c r="B63" s="8" t="s">
        <v>594</v>
      </c>
      <c r="C63" s="9" t="s">
        <v>475</v>
      </c>
      <c r="D63" s="10" t="s">
        <v>78</v>
      </c>
      <c r="E63" s="9" t="s">
        <v>35</v>
      </c>
      <c r="F63" s="11" t="n">
        <v>94029</v>
      </c>
      <c r="G63" s="11" t="n">
        <v>27673</v>
      </c>
      <c r="H63" s="11" t="n">
        <v>0</v>
      </c>
      <c r="I63" s="11" t="n">
        <v>1363</v>
      </c>
      <c r="J63" s="11" t="n">
        <v>187</v>
      </c>
      <c r="K63" s="11" t="n">
        <v>6116</v>
      </c>
      <c r="L63" s="11" t="n">
        <v>298</v>
      </c>
      <c r="M63" s="8" t="n">
        <v>26</v>
      </c>
      <c r="N63" s="11" t="n">
        <v>35637</v>
      </c>
      <c r="O63" s="11" t="n">
        <v>129666</v>
      </c>
      <c r="R63" s="0" t="str">
        <f aca="false">IF(LEFT(B63,1)="*",B63,VLOOKUP(_xlfn.ORG.LIBREOFFICE.REGEX(_xlfn.ORG.LIBREOFFICE.REGEX(IF(Q63&gt;"",Q63,LEFT(MID(B63,FIND(", ",B63)+2,20),FIND(".",MID(B63,FIND(", ",B63)+2,20)&amp;"  .")-3))&amp;"."&amp;LEFT(B63,FIND(",",B63)-1),"-","")," ","","g")&amp;P63,$T$2:$AA$289,8,0))</f>
        <v>catherine.solidum@guamcc.edu</v>
      </c>
      <c r="S63" s="0" t="str">
        <f aca="false">IF(ISNA(R63),B63,"")</f>
        <v/>
      </c>
      <c r="T63" s="0" t="str">
        <f aca="false">_xlfn.ORG.LIBREOFFICE.REGEX(LOWER(_xlfn.ORG.LIBREOFFICE.REGEX(V63&amp;"."&amp;_xlfn.ORG.LIBREOFFICE.REGEX(_xlfn.ORG.LIBREOFFICE.REGEX(_xlfn.ORG.LIBREOFFICE.REGEX(U63," III","")," II","")," Jr","")," ","","g")),"-","","g")</f>
        <v>gerald.cruz</v>
      </c>
      <c r="U63" s="0" t="s">
        <v>569</v>
      </c>
      <c r="V63" s="0" t="s">
        <v>595</v>
      </c>
      <c r="W63" s="0" t="s">
        <v>596</v>
      </c>
      <c r="X63" s="0" t="s">
        <v>238</v>
      </c>
      <c r="Y63" s="0" t="s">
        <v>597</v>
      </c>
      <c r="Z63" s="0" t="s">
        <v>28</v>
      </c>
      <c r="AA63" s="0" t="s">
        <v>598</v>
      </c>
      <c r="AB63" s="0" t="str">
        <f aca="false">IF(ISNA(VLOOKUP(AA63,$R$2:$R$252,1,0)),AA63&amp;" "&amp;W63,"")</f>
        <v/>
      </c>
      <c r="AC63" s="0" t="s">
        <v>599</v>
      </c>
    </row>
    <row r="64" customFormat="false" ht="12.8" hidden="false" customHeight="false" outlineLevel="0" collapsed="false">
      <c r="A64" s="8" t="s">
        <v>110</v>
      </c>
      <c r="B64" s="8" t="s">
        <v>600</v>
      </c>
      <c r="C64" s="9" t="s">
        <v>601</v>
      </c>
      <c r="D64" s="10" t="s">
        <v>602</v>
      </c>
      <c r="E64" s="9" t="s">
        <v>603</v>
      </c>
      <c r="F64" s="11" t="n">
        <v>66171</v>
      </c>
      <c r="G64" s="11" t="n">
        <v>19474</v>
      </c>
      <c r="H64" s="11" t="n">
        <v>0</v>
      </c>
      <c r="I64" s="11" t="n">
        <v>959</v>
      </c>
      <c r="J64" s="11" t="n">
        <v>187</v>
      </c>
      <c r="K64" s="11" t="n">
        <v>0</v>
      </c>
      <c r="L64" s="11" t="n">
        <v>0</v>
      </c>
      <c r="M64" s="8" t="n">
        <v>26</v>
      </c>
      <c r="N64" s="11" t="n">
        <v>20621</v>
      </c>
      <c r="O64" s="11" t="n">
        <v>86792</v>
      </c>
      <c r="R64" s="0" t="str">
        <f aca="false">IF(LEFT(B64,1)="*",B64,VLOOKUP(_xlfn.ORG.LIBREOFFICE.REGEX(_xlfn.ORG.LIBREOFFICE.REGEX(IF(Q64&gt;"",Q64,LEFT(MID(B64,FIND(", ",B64)+2,20),FIND(".",MID(B64,FIND(", ",B64)+2,20)&amp;"  .")-3))&amp;"."&amp;LEFT(B64,FIND(",",B64)-1),"-","")," ","","g")&amp;P64,$T$2:$AA$289,8,0))</f>
        <v>anamari.atoigue@guamcc.edu</v>
      </c>
      <c r="S64" s="0" t="str">
        <f aca="false">IF(ISNA(R64),B64,"")</f>
        <v/>
      </c>
      <c r="T64" s="0" t="str">
        <f aca="false">_xlfn.ORG.LIBREOFFICE.REGEX(LOWER(_xlfn.ORG.LIBREOFFICE.REGEX(V64&amp;"."&amp;_xlfn.ORG.LIBREOFFICE.REGEX(_xlfn.ORG.LIBREOFFICE.REGEX(_xlfn.ORG.LIBREOFFICE.REGEX(U64," III","")," II","")," Jr","")," ","","g")),"-","","g")</f>
        <v>harold.cruz</v>
      </c>
      <c r="U64" s="0" t="s">
        <v>569</v>
      </c>
      <c r="V64" s="0" t="s">
        <v>604</v>
      </c>
      <c r="W64" s="0" t="s">
        <v>605</v>
      </c>
      <c r="X64" s="0" t="s">
        <v>201</v>
      </c>
      <c r="Y64" s="0" t="s">
        <v>606</v>
      </c>
      <c r="Z64" s="0" t="s">
        <v>28</v>
      </c>
      <c r="AA64" s="0" t="s">
        <v>607</v>
      </c>
      <c r="AB64" s="0" t="str">
        <f aca="false">IF(ISNA(VLOOKUP(AA64,$R$2:$R$252,1,0)),AA64&amp;" "&amp;W64,"")</f>
        <v>harold.cruz3@guamcc.edu School Aide III</v>
      </c>
    </row>
    <row r="65" customFormat="false" ht="12.8" hidden="false" customHeight="false" outlineLevel="0" collapsed="false">
      <c r="A65" s="8" t="s">
        <v>147</v>
      </c>
      <c r="B65" s="8" t="s">
        <v>608</v>
      </c>
      <c r="C65" s="9" t="s">
        <v>609</v>
      </c>
      <c r="D65" s="10" t="s">
        <v>610</v>
      </c>
      <c r="E65" s="9" t="s">
        <v>611</v>
      </c>
      <c r="F65" s="11" t="n">
        <v>31606</v>
      </c>
      <c r="G65" s="11" t="n">
        <v>9302</v>
      </c>
      <c r="H65" s="11" t="n">
        <v>0</v>
      </c>
      <c r="I65" s="11" t="n">
        <v>458</v>
      </c>
      <c r="J65" s="11" t="n">
        <v>187</v>
      </c>
      <c r="K65" s="11" t="n">
        <v>3994</v>
      </c>
      <c r="L65" s="11" t="n">
        <v>298</v>
      </c>
      <c r="M65" s="8" t="n">
        <v>26</v>
      </c>
      <c r="N65" s="11" t="n">
        <v>14239</v>
      </c>
      <c r="O65" s="11" t="n">
        <v>45845</v>
      </c>
      <c r="R65" s="0" t="str">
        <f aca="false">IF(LEFT(B65,1)="*",B65,VLOOKUP(_xlfn.ORG.LIBREOFFICE.REGEX(_xlfn.ORG.LIBREOFFICE.REGEX(IF(Q65&gt;"",Q65,LEFT(MID(B65,FIND(", ",B65)+2,20),FIND(".",MID(B65,FIND(", ",B65)+2,20)&amp;"  .")-3))&amp;"."&amp;LEFT(B65,FIND(",",B65)-1),"-","")," ","","g")&amp;P65,$T$2:$AA$289,8,0))</f>
        <v>atsue.crane@guamcc.edu</v>
      </c>
      <c r="S65" s="0" t="str">
        <f aca="false">IF(ISNA(R65),B65,"")</f>
        <v/>
      </c>
      <c r="T65" s="0" t="str">
        <f aca="false">_xlfn.ORG.LIBREOFFICE.REGEX(LOWER(_xlfn.ORG.LIBREOFFICE.REGEX(V65&amp;"."&amp;_xlfn.ORG.LIBREOFFICE.REGEX(_xlfn.ORG.LIBREOFFICE.REGEX(_xlfn.ORG.LIBREOFFICE.REGEX(U65," III","")," II","")," Jr","")," ","","g")),"-","","g")</f>
        <v>jesse.cruz</v>
      </c>
      <c r="U65" s="0" t="s">
        <v>569</v>
      </c>
      <c r="V65" s="0" t="s">
        <v>612</v>
      </c>
      <c r="W65" s="0" t="s">
        <v>170</v>
      </c>
      <c r="X65" s="0" t="s">
        <v>291</v>
      </c>
      <c r="Y65" s="0" t="s">
        <v>613</v>
      </c>
      <c r="Z65" s="0" t="s">
        <v>28</v>
      </c>
      <c r="AA65" s="0" t="s">
        <v>614</v>
      </c>
      <c r="AB65" s="0" t="str">
        <f aca="false">IF(ISNA(VLOOKUP(AA65,$R$2:$R$252,1,0)),AA65&amp;" "&amp;W65,"")</f>
        <v/>
      </c>
    </row>
    <row r="66" customFormat="false" ht="12.8" hidden="false" customHeight="false" outlineLevel="0" collapsed="false">
      <c r="A66" s="8" t="s">
        <v>189</v>
      </c>
      <c r="B66" s="8" t="s">
        <v>615</v>
      </c>
      <c r="C66" s="9" t="s">
        <v>616</v>
      </c>
      <c r="D66" s="10" t="s">
        <v>617</v>
      </c>
      <c r="E66" s="9" t="s">
        <v>618</v>
      </c>
      <c r="F66" s="11" t="n">
        <v>52597</v>
      </c>
      <c r="G66" s="11" t="n">
        <v>15479</v>
      </c>
      <c r="H66" s="11" t="n">
        <v>0</v>
      </c>
      <c r="I66" s="11" t="n">
        <v>763</v>
      </c>
      <c r="J66" s="11" t="n">
        <v>187</v>
      </c>
      <c r="K66" s="11" t="n">
        <v>11231</v>
      </c>
      <c r="L66" s="11" t="n">
        <v>393</v>
      </c>
      <c r="M66" s="8" t="n">
        <v>26</v>
      </c>
      <c r="N66" s="11" t="n">
        <v>28053</v>
      </c>
      <c r="O66" s="11" t="n">
        <v>80650</v>
      </c>
      <c r="R66" s="0" t="str">
        <f aca="false">IF(LEFT(B66,1)="*",B66,VLOOKUP(_xlfn.ORG.LIBREOFFICE.REGEX(_xlfn.ORG.LIBREOFFICE.REGEX(IF(Q66&gt;"",Q66,LEFT(MID(B66,FIND(", ",B66)+2,20),FIND(".",MID(B66,FIND(", ",B66)+2,20)&amp;"  .")-3))&amp;"."&amp;LEFT(B66,FIND(",",B66)-1),"-","")," ","","g")&amp;P66,$T$2:$AA$289,8,0))</f>
        <v>evangeline.cruz@guamcc.edu</v>
      </c>
      <c r="S66" s="0" t="str">
        <f aca="false">IF(ISNA(R66),B66,"")</f>
        <v/>
      </c>
      <c r="T66" s="0" t="str">
        <f aca="false">_xlfn.ORG.LIBREOFFICE.REGEX(LOWER(_xlfn.ORG.LIBREOFFICE.REGEX(V66&amp;"."&amp;_xlfn.ORG.LIBREOFFICE.REGEX(_xlfn.ORG.LIBREOFFICE.REGEX(_xlfn.ORG.LIBREOFFICE.REGEX(U66," III","")," II","")," Jr","")," ","","g")),"-","","g")</f>
        <v>nenita.cruz</v>
      </c>
      <c r="U66" s="0" t="s">
        <v>569</v>
      </c>
      <c r="V66" s="0" t="s">
        <v>619</v>
      </c>
      <c r="W66" s="0" t="s">
        <v>25</v>
      </c>
      <c r="X66" s="0" t="s">
        <v>469</v>
      </c>
      <c r="Y66" s="0" t="s">
        <v>620</v>
      </c>
      <c r="Z66" s="0" t="s">
        <v>28</v>
      </c>
      <c r="AA66" s="0" t="s">
        <v>621</v>
      </c>
      <c r="AB66" s="0" t="str">
        <f aca="false">IF(ISNA(VLOOKUP(AA66,$R$2:$R$252,1,0)),AA66&amp;" "&amp;W66,"")</f>
        <v/>
      </c>
    </row>
    <row r="67" customFormat="false" ht="12.8" hidden="false" customHeight="false" outlineLevel="0" collapsed="false">
      <c r="A67" s="8" t="s">
        <v>450</v>
      </c>
      <c r="B67" s="8" t="s">
        <v>622</v>
      </c>
      <c r="C67" s="9" t="s">
        <v>623</v>
      </c>
      <c r="D67" s="10" t="s">
        <v>624</v>
      </c>
      <c r="E67" s="9" t="s">
        <v>35</v>
      </c>
      <c r="F67" s="11" t="n">
        <v>106253</v>
      </c>
      <c r="G67" s="11" t="n">
        <v>31270</v>
      </c>
      <c r="H67" s="11" t="n">
        <v>0</v>
      </c>
      <c r="I67" s="11" t="n">
        <v>1541</v>
      </c>
      <c r="J67" s="11" t="n">
        <v>187</v>
      </c>
      <c r="K67" s="11" t="n">
        <v>3994</v>
      </c>
      <c r="L67" s="11" t="n">
        <v>298</v>
      </c>
      <c r="M67" s="8" t="n">
        <v>26</v>
      </c>
      <c r="N67" s="11" t="n">
        <v>37290</v>
      </c>
      <c r="O67" s="11" t="n">
        <v>143543</v>
      </c>
      <c r="R67" s="0" t="str">
        <f aca="false">IF(LEFT(B67,1)="*",B67,VLOOKUP(_xlfn.ORG.LIBREOFFICE.REGEX(_xlfn.ORG.LIBREOFFICE.REGEX(IF(Q67&gt;"",Q67,LEFT(MID(B67,FIND(", ",B67)+2,20),FIND(".",MID(B67,FIND(", ",B67)+2,20)&amp;"  .")-3))&amp;"."&amp;LEFT(B67,FIND(",",B67)-1),"-","")," ","","g")&amp;P67,$T$2:$AA$289,8,0))</f>
        <v>pilar.williams@guamcc.edu</v>
      </c>
      <c r="S67" s="0" t="str">
        <f aca="false">IF(ISNA(R67),B67,"")</f>
        <v/>
      </c>
      <c r="T67" s="0" t="str">
        <f aca="false">_xlfn.ORG.LIBREOFFICE.REGEX(LOWER(_xlfn.ORG.LIBREOFFICE.REGEX(V67&amp;"."&amp;_xlfn.ORG.LIBREOFFICE.REGEX(_xlfn.ORG.LIBREOFFICE.REGEX(_xlfn.ORG.LIBREOFFICE.REGEX(U67," III","")," II","")," Jr","")," ","","g")),"-","","g")</f>
        <v>mariesha.cruzsannicolas</v>
      </c>
      <c r="U67" s="0" t="s">
        <v>625</v>
      </c>
      <c r="V67" s="0" t="s">
        <v>626</v>
      </c>
      <c r="W67" s="0" t="s">
        <v>596</v>
      </c>
      <c r="X67" s="0" t="s">
        <v>71</v>
      </c>
      <c r="Y67" s="0" t="s">
        <v>627</v>
      </c>
      <c r="Z67" s="0" t="s">
        <v>28</v>
      </c>
      <c r="AA67" s="0" t="s">
        <v>628</v>
      </c>
      <c r="AB67" s="0" t="str">
        <f aca="false">IF(ISNA(VLOOKUP(AA67,$R$2:$R$252,1,0)),AA67&amp;" "&amp;W67,"")</f>
        <v/>
      </c>
    </row>
    <row r="68" customFormat="false" ht="12.8" hidden="false" customHeight="false" outlineLevel="0" collapsed="false">
      <c r="A68" s="8" t="s">
        <v>596</v>
      </c>
      <c r="B68" s="8" t="s">
        <v>629</v>
      </c>
      <c r="C68" s="9" t="s">
        <v>630</v>
      </c>
      <c r="D68" s="10" t="s">
        <v>631</v>
      </c>
      <c r="E68" s="9" t="s">
        <v>35</v>
      </c>
      <c r="F68" s="11" t="n">
        <v>87064</v>
      </c>
      <c r="G68" s="11" t="n">
        <v>25623</v>
      </c>
      <c r="H68" s="11" t="n">
        <v>0</v>
      </c>
      <c r="I68" s="11" t="n">
        <v>1262</v>
      </c>
      <c r="J68" s="11" t="n">
        <v>187</v>
      </c>
      <c r="K68" s="11" t="n">
        <v>15670</v>
      </c>
      <c r="L68" s="11" t="n">
        <v>530</v>
      </c>
      <c r="M68" s="8" t="n">
        <v>26</v>
      </c>
      <c r="N68" s="11" t="n">
        <v>43272</v>
      </c>
      <c r="O68" s="11" t="n">
        <v>130336</v>
      </c>
      <c r="R68" s="0" t="str">
        <f aca="false">IF(LEFT(B68,1)="*",B68,VLOOKUP(_xlfn.ORG.LIBREOFFICE.REGEX(_xlfn.ORG.LIBREOFFICE.REGEX(IF(Q68&gt;"",Q68,LEFT(MID(B68,FIND(", ",B68)+2,20),FIND(".",MID(B68,FIND(", ",B68)+2,20)&amp;"  .")-3))&amp;"."&amp;LEFT(B68,FIND(",",B68)-1),"-","")," ","","g")&amp;P68,$T$2:$AA$289,8,0))</f>
        <v>mariesha.cruzsannicolas@guamcc.edu</v>
      </c>
      <c r="S68" s="0" t="str">
        <f aca="false">IF(ISNA(R68),B68,"")</f>
        <v/>
      </c>
      <c r="T68" s="0" t="str">
        <f aca="false">_xlfn.ORG.LIBREOFFICE.REGEX(LOWER(_xlfn.ORG.LIBREOFFICE.REGEX(V68&amp;"."&amp;_xlfn.ORG.LIBREOFFICE.REGEX(_xlfn.ORG.LIBREOFFICE.REGEX(_xlfn.ORG.LIBREOFFICE.REGEX(U68," III","")," II","")," Jr","")," ","","g")),"-","","g")</f>
        <v>tressa.cundiff</v>
      </c>
      <c r="U68" s="0" t="s">
        <v>632</v>
      </c>
      <c r="V68" s="0" t="s">
        <v>633</v>
      </c>
      <c r="W68" s="0" t="s">
        <v>90</v>
      </c>
      <c r="X68" s="0" t="s">
        <v>311</v>
      </c>
      <c r="Y68" s="0" t="s">
        <v>312</v>
      </c>
      <c r="Z68" s="0" t="s">
        <v>28</v>
      </c>
      <c r="AA68" s="0" t="s">
        <v>634</v>
      </c>
      <c r="AB68" s="0" t="str">
        <f aca="false">IF(ISNA(VLOOKUP(AA68,$R$2:$R$252,1,0)),AA68&amp;" "&amp;W68,"")</f>
        <v/>
      </c>
    </row>
    <row r="69" customFormat="false" ht="12.8" hidden="false" customHeight="false" outlineLevel="0" collapsed="false">
      <c r="A69" s="8" t="s">
        <v>596</v>
      </c>
      <c r="B69" s="8" t="s">
        <v>635</v>
      </c>
      <c r="C69" s="9" t="s">
        <v>636</v>
      </c>
      <c r="D69" s="10" t="s">
        <v>631</v>
      </c>
      <c r="E69" s="9" t="s">
        <v>35</v>
      </c>
      <c r="F69" s="11" t="n">
        <v>87064</v>
      </c>
      <c r="G69" s="11" t="n">
        <v>25623</v>
      </c>
      <c r="H69" s="11" t="n">
        <v>0</v>
      </c>
      <c r="I69" s="11" t="n">
        <v>1262</v>
      </c>
      <c r="J69" s="11" t="n">
        <v>187</v>
      </c>
      <c r="K69" s="11" t="n">
        <v>9339</v>
      </c>
      <c r="L69" s="11" t="n">
        <v>530</v>
      </c>
      <c r="M69" s="8" t="n">
        <v>26</v>
      </c>
      <c r="N69" s="11" t="n">
        <v>36941</v>
      </c>
      <c r="O69" s="11" t="n">
        <v>124005</v>
      </c>
      <c r="R69" s="0" t="str">
        <f aca="false">IF(LEFT(B69,1)="*",B69,VLOOKUP(_xlfn.ORG.LIBREOFFICE.REGEX(_xlfn.ORG.LIBREOFFICE.REGEX(IF(Q69&gt;"",Q69,LEFT(MID(B69,FIND(", ",B69)+2,20),FIND(".",MID(B69,FIND(", ",B69)+2,20)&amp;"  .")-3))&amp;"."&amp;LEFT(B69,FIND(",",B69)-1),"-","")," ","","g")&amp;P69,$T$2:$AA$289,8,0))</f>
        <v>christine.sison@guamcc.edu</v>
      </c>
      <c r="S69" s="0" t="str">
        <f aca="false">IF(ISNA(R69),B69,"")</f>
        <v/>
      </c>
      <c r="T69" s="0" t="str">
        <f aca="false">_xlfn.ORG.LIBREOFFICE.REGEX(LOWER(_xlfn.ORG.LIBREOFFICE.REGEX(V69&amp;"."&amp;_xlfn.ORG.LIBREOFFICE.REGEX(_xlfn.ORG.LIBREOFFICE.REGEX(_xlfn.ORG.LIBREOFFICE.REGEX(U69," III","")," II","")," Jr","")," ","","g")),"-","","g")</f>
        <v>gerard.dacanay</v>
      </c>
      <c r="U69" s="0" t="s">
        <v>637</v>
      </c>
      <c r="V69" s="0" t="s">
        <v>638</v>
      </c>
      <c r="W69" s="0" t="s">
        <v>348</v>
      </c>
      <c r="X69" s="0" t="s">
        <v>230</v>
      </c>
      <c r="Y69" s="0" t="s">
        <v>639</v>
      </c>
      <c r="Z69" s="0" t="s">
        <v>28</v>
      </c>
      <c r="AA69" s="0" t="s">
        <v>640</v>
      </c>
      <c r="AB69" s="0" t="str">
        <f aca="false">IF(ISNA(VLOOKUP(AA69,$R$2:$R$252,1,0)),AA69&amp;" "&amp;W69,"")</f>
        <v/>
      </c>
    </row>
    <row r="70" customFormat="false" ht="12.8" hidden="false" customHeight="false" outlineLevel="0" collapsed="false">
      <c r="A70" s="8" t="s">
        <v>596</v>
      </c>
      <c r="B70" s="8" t="s">
        <v>641</v>
      </c>
      <c r="C70" s="9" t="s">
        <v>642</v>
      </c>
      <c r="D70" s="10" t="s">
        <v>643</v>
      </c>
      <c r="E70" s="9" t="s">
        <v>35</v>
      </c>
      <c r="F70" s="11" t="n">
        <v>94278</v>
      </c>
      <c r="G70" s="11" t="n">
        <v>27746</v>
      </c>
      <c r="H70" s="11" t="n">
        <v>0</v>
      </c>
      <c r="I70" s="11" t="n">
        <v>1367</v>
      </c>
      <c r="J70" s="11" t="n">
        <v>187</v>
      </c>
      <c r="K70" s="11" t="n">
        <v>15670</v>
      </c>
      <c r="L70" s="11" t="n">
        <v>530</v>
      </c>
      <c r="M70" s="8" t="n">
        <v>26</v>
      </c>
      <c r="N70" s="11" t="n">
        <v>45500</v>
      </c>
      <c r="O70" s="11" t="n">
        <v>139778</v>
      </c>
      <c r="R70" s="0" t="str">
        <f aca="false">IF(LEFT(B70,1)="*",B70,VLOOKUP(_xlfn.ORG.LIBREOFFICE.REGEX(_xlfn.ORG.LIBREOFFICE.REGEX(IF(Q70&gt;"",Q70,LEFT(MID(B70,FIND(", ",B70)+2,20),FIND(".",MID(B70,FIND(", ",B70)+2,20)&amp;"  .")-3))&amp;"."&amp;LEFT(B70,FIND(",",B70)-1),"-","")," ","","g")&amp;P70,$T$2:$AA$289,8,0))</f>
        <v>dorothylou.duenas@guamcc.edu</v>
      </c>
      <c r="S70" s="0" t="str">
        <f aca="false">IF(ISNA(R70),B70,"")</f>
        <v/>
      </c>
      <c r="T70" s="0" t="str">
        <f aca="false">_xlfn.ORG.LIBREOFFICE.REGEX(LOWER(_xlfn.ORG.LIBREOFFICE.REGEX(V70&amp;"."&amp;_xlfn.ORG.LIBREOFFICE.REGEX(_xlfn.ORG.LIBREOFFICE.REGEX(_xlfn.ORG.LIBREOFFICE.REGEX(U70," III","")," II","")," Jr","")," ","","g")),"-","","g")</f>
        <v>bonniemae.datuin</v>
      </c>
      <c r="U70" s="0" t="s">
        <v>644</v>
      </c>
      <c r="V70" s="0" t="s">
        <v>645</v>
      </c>
      <c r="W70" s="0" t="s">
        <v>646</v>
      </c>
      <c r="X70" s="0" t="s">
        <v>647</v>
      </c>
      <c r="Y70" s="0" t="s">
        <v>648</v>
      </c>
      <c r="Z70" s="0" t="s">
        <v>28</v>
      </c>
      <c r="AA70" s="0" t="s">
        <v>649</v>
      </c>
      <c r="AB70" s="0" t="str">
        <f aca="false">IF(ISNA(VLOOKUP(AA70,$R$2:$R$252,1,0)),AA70&amp;" "&amp;W70,"")</f>
        <v/>
      </c>
    </row>
    <row r="71" customFormat="false" ht="12.8" hidden="false" customHeight="false" outlineLevel="0" collapsed="false">
      <c r="A71" s="8" t="s">
        <v>170</v>
      </c>
      <c r="B71" s="8" t="s">
        <v>650</v>
      </c>
      <c r="C71" s="9" t="s">
        <v>651</v>
      </c>
      <c r="D71" s="10" t="s">
        <v>652</v>
      </c>
      <c r="E71" s="9" t="s">
        <v>653</v>
      </c>
      <c r="F71" s="11" t="n">
        <v>44625</v>
      </c>
      <c r="G71" s="11" t="n">
        <v>13133</v>
      </c>
      <c r="H71" s="11" t="n">
        <v>0</v>
      </c>
      <c r="I71" s="11" t="n">
        <v>647</v>
      </c>
      <c r="J71" s="11" t="n">
        <v>187</v>
      </c>
      <c r="K71" s="11" t="n">
        <v>15670</v>
      </c>
      <c r="L71" s="11" t="n">
        <v>530</v>
      </c>
      <c r="M71" s="8" t="n">
        <v>26</v>
      </c>
      <c r="N71" s="11" t="n">
        <v>30167</v>
      </c>
      <c r="O71" s="11" t="n">
        <v>74792</v>
      </c>
      <c r="R71" s="0" t="str">
        <f aca="false">IF(LEFT(B71,1)="*",B71,VLOOKUP(_xlfn.ORG.LIBREOFFICE.REGEX(_xlfn.ORG.LIBREOFFICE.REGEX(IF(Q71&gt;"",Q71,LEFT(MID(B71,FIND(", ",B71)+2,20),FIND(".",MID(B71,FIND(", ",B71)+2,20)&amp;"  .")-3))&amp;"."&amp;LEFT(B71,FIND(",",B71)-1),"-","")," ","","g")&amp;P71,$T$2:$AA$289,8,0))</f>
        <v>jesse.cruz@guamcc.edu</v>
      </c>
      <c r="S71" s="0" t="str">
        <f aca="false">IF(ISNA(R71),B71,"")</f>
        <v/>
      </c>
      <c r="T71" s="0" t="str">
        <f aca="false">_xlfn.ORG.LIBREOFFICE.REGEX(LOWER(_xlfn.ORG.LIBREOFFICE.REGEX(V71&amp;"."&amp;_xlfn.ORG.LIBREOFFICE.REGEX(_xlfn.ORG.LIBREOFFICE.REGEX(_xlfn.ORG.LIBREOFFICE.REGEX(U71," III","")," II","")," Jr","")," ","","g")),"-","","g")</f>
        <v>theresaann.datuin</v>
      </c>
      <c r="U71" s="0" t="s">
        <v>644</v>
      </c>
      <c r="V71" s="0" t="s">
        <v>654</v>
      </c>
      <c r="W71" s="0" t="s">
        <v>499</v>
      </c>
      <c r="X71" s="0" t="s">
        <v>300</v>
      </c>
      <c r="Y71" s="0" t="s">
        <v>301</v>
      </c>
      <c r="Z71" s="0" t="s">
        <v>28</v>
      </c>
      <c r="AA71" s="0" t="s">
        <v>655</v>
      </c>
      <c r="AB71" s="0" t="str">
        <f aca="false">IF(ISNA(VLOOKUP(AA71,$R$2:$R$252,1,0)),AA71&amp;" "&amp;W71,"")</f>
        <v/>
      </c>
    </row>
    <row r="72" customFormat="false" ht="12.8" hidden="false" customHeight="false" outlineLevel="0" collapsed="false">
      <c r="A72" s="8" t="s">
        <v>25</v>
      </c>
      <c r="B72" s="8" t="s">
        <v>656</v>
      </c>
      <c r="C72" s="9" t="s">
        <v>657</v>
      </c>
      <c r="D72" s="10" t="s">
        <v>658</v>
      </c>
      <c r="E72" s="9" t="s">
        <v>659</v>
      </c>
      <c r="F72" s="11" t="n">
        <v>43022</v>
      </c>
      <c r="G72" s="11" t="n">
        <v>12661</v>
      </c>
      <c r="H72" s="11" t="n">
        <v>495</v>
      </c>
      <c r="I72" s="11" t="n">
        <v>624</v>
      </c>
      <c r="J72" s="11" t="n">
        <v>0</v>
      </c>
      <c r="K72" s="11" t="n">
        <v>3994</v>
      </c>
      <c r="L72" s="11" t="n">
        <v>298</v>
      </c>
      <c r="M72" s="8" t="n">
        <v>21</v>
      </c>
      <c r="N72" s="11" t="n">
        <v>18072</v>
      </c>
      <c r="O72" s="11" t="n">
        <v>61094</v>
      </c>
      <c r="R72" s="0" t="str">
        <f aca="false">IF(LEFT(B72,1)="*",B72,VLOOKUP(_xlfn.ORG.LIBREOFFICE.REGEX(_xlfn.ORG.LIBREOFFICE.REGEX(IF(Q72&gt;"",Q72,LEFT(MID(B72,FIND(", ",B72)+2,20),FIND(".",MID(B72,FIND(", ",B72)+2,20)&amp;"  .")-3))&amp;"."&amp;LEFT(B72,FIND(",",B72)-1),"-","")," ","","g")&amp;P72,$T$2:$AA$289,8,0))</f>
        <v>joey.blas@guamcc.edu</v>
      </c>
      <c r="S72" s="0" t="str">
        <f aca="false">IF(ISNA(R72),B72,"")</f>
        <v/>
      </c>
      <c r="T72" s="0" t="str">
        <f aca="false">_xlfn.ORG.LIBREOFFICE.REGEX(LOWER(_xlfn.ORG.LIBREOFFICE.REGEX(V72&amp;"."&amp;_xlfn.ORG.LIBREOFFICE.REGEX(_xlfn.ORG.LIBREOFFICE.REGEX(_xlfn.ORG.LIBREOFFICE.REGEX(U72," III","")," II","")," Jr","")," ","","g")),"-","","g")</f>
        <v>adrian.davis</v>
      </c>
      <c r="U72" s="0" t="s">
        <v>660</v>
      </c>
      <c r="V72" s="0" t="s">
        <v>661</v>
      </c>
      <c r="W72" s="0" t="s">
        <v>110</v>
      </c>
      <c r="X72" s="0" t="s">
        <v>662</v>
      </c>
      <c r="Y72" s="0" t="s">
        <v>663</v>
      </c>
      <c r="Z72" s="0" t="s">
        <v>28</v>
      </c>
      <c r="AA72" s="0" t="s">
        <v>664</v>
      </c>
      <c r="AB72" s="0" t="str">
        <f aca="false">IF(ISNA(VLOOKUP(AA72,$R$2:$R$252,1,0)),AA72&amp;" "&amp;W72,"")</f>
        <v/>
      </c>
    </row>
    <row r="73" customFormat="false" ht="12.8" hidden="false" customHeight="false" outlineLevel="0" collapsed="false">
      <c r="A73" s="8" t="s">
        <v>25</v>
      </c>
      <c r="B73" s="8" t="s">
        <v>665</v>
      </c>
      <c r="C73" s="9" t="s">
        <v>666</v>
      </c>
      <c r="D73" s="10" t="s">
        <v>667</v>
      </c>
      <c r="E73" s="9" t="s">
        <v>653</v>
      </c>
      <c r="F73" s="11" t="n">
        <v>60342</v>
      </c>
      <c r="G73" s="11" t="n">
        <v>17759</v>
      </c>
      <c r="H73" s="11" t="n">
        <v>0</v>
      </c>
      <c r="I73" s="11" t="n">
        <v>875</v>
      </c>
      <c r="J73" s="11" t="n">
        <v>187</v>
      </c>
      <c r="K73" s="11" t="n">
        <v>6116</v>
      </c>
      <c r="L73" s="11" t="n">
        <v>298</v>
      </c>
      <c r="M73" s="8" t="n">
        <v>26</v>
      </c>
      <c r="N73" s="11" t="n">
        <v>25235</v>
      </c>
      <c r="O73" s="11" t="n">
        <v>85577</v>
      </c>
      <c r="R73" s="0" t="str">
        <f aca="false">IF(LEFT(B73,1)="*",B73,VLOOKUP(_xlfn.ORG.LIBREOFFICE.REGEX(_xlfn.ORG.LIBREOFFICE.REGEX(IF(Q73&gt;"",Q73,LEFT(MID(B73,FIND(", ",B73)+2,20),FIND(".",MID(B73,FIND(", ",B73)+2,20)&amp;"  .")-3))&amp;"."&amp;LEFT(B73,FIND(",",B73)-1),"-","")," ","","g")&amp;P73,$T$2:$AA$289,8,0))</f>
        <v>lyndon.pajarillo@guamcc.edu</v>
      </c>
      <c r="S73" s="0" t="str">
        <f aca="false">IF(ISNA(R73),B73,"")</f>
        <v/>
      </c>
      <c r="T73" s="0" t="str">
        <f aca="false">_xlfn.ORG.LIBREOFFICE.REGEX(LOWER(_xlfn.ORG.LIBREOFFICE.REGEX(V73&amp;"."&amp;_xlfn.ORG.LIBREOFFICE.REGEX(_xlfn.ORG.LIBREOFFICE.REGEX(_xlfn.ORG.LIBREOFFICE.REGEX(U73," III","")," II","")," Jr","")," ","","g")),"-","","g")</f>
        <v>victor.deroca</v>
      </c>
      <c r="U73" s="0" t="s">
        <v>668</v>
      </c>
      <c r="V73" s="0" t="s">
        <v>496</v>
      </c>
      <c r="W73" s="0" t="s">
        <v>669</v>
      </c>
      <c r="X73" s="0" t="s">
        <v>230</v>
      </c>
      <c r="Y73" s="0" t="s">
        <v>670</v>
      </c>
      <c r="Z73" s="0" t="s">
        <v>28</v>
      </c>
      <c r="AA73" s="0" t="s">
        <v>671</v>
      </c>
      <c r="AB73" s="0" t="str">
        <f aca="false">IF(ISNA(VLOOKUP(AA73,$R$2:$R$252,1,0)),AA73&amp;" "&amp;W73,"")</f>
        <v/>
      </c>
    </row>
    <row r="74" customFormat="false" ht="12.8" hidden="false" customHeight="false" outlineLevel="0" collapsed="false">
      <c r="A74" s="8" t="s">
        <v>25</v>
      </c>
      <c r="B74" s="8" t="s">
        <v>672</v>
      </c>
      <c r="C74" s="9" t="s">
        <v>673</v>
      </c>
      <c r="D74" s="10" t="s">
        <v>674</v>
      </c>
      <c r="E74" s="9" t="s">
        <v>653</v>
      </c>
      <c r="F74" s="11" t="n">
        <v>56282</v>
      </c>
      <c r="G74" s="11" t="n">
        <v>16564</v>
      </c>
      <c r="H74" s="11" t="n">
        <v>0</v>
      </c>
      <c r="I74" s="11" t="n">
        <v>816</v>
      </c>
      <c r="J74" s="11" t="n">
        <v>187</v>
      </c>
      <c r="K74" s="11" t="n">
        <v>5709</v>
      </c>
      <c r="L74" s="11" t="n">
        <v>328</v>
      </c>
      <c r="M74" s="8" t="n">
        <v>26</v>
      </c>
      <c r="N74" s="11" t="n">
        <v>23604</v>
      </c>
      <c r="O74" s="11" t="n">
        <v>79886</v>
      </c>
      <c r="R74" s="0" t="str">
        <f aca="false">IF(LEFT(B74,1)="*",B74,VLOOKUP(_xlfn.ORG.LIBREOFFICE.REGEX(_xlfn.ORG.LIBREOFFICE.REGEX(IF(Q74&gt;"",Q74,LEFT(MID(B74,FIND(", ",B74)+2,20),FIND(".",MID(B74,FIND(", ",B74)+2,20)&amp;"  .")-3))&amp;"."&amp;LEFT(B74,FIND(",",B74)-1),"-","")," ","","g")&amp;P74,$T$2:$AA$289,8,0))</f>
        <v>james.tabunar@guamcc.edu</v>
      </c>
      <c r="S74" s="0" t="str">
        <f aca="false">IF(ISNA(R74),B74,"")</f>
        <v/>
      </c>
      <c r="T74" s="0" t="str">
        <f aca="false">_xlfn.ORG.LIBREOFFICE.REGEX(LOWER(_xlfn.ORG.LIBREOFFICE.REGEX(V74&amp;"."&amp;_xlfn.ORG.LIBREOFFICE.REGEX(_xlfn.ORG.LIBREOFFICE.REGEX(_xlfn.ORG.LIBREOFFICE.REGEX(U74," III","")," II","")," Jr","")," ","","g")),"-","","g")</f>
        <v>kerwin.delacruz</v>
      </c>
      <c r="U74" s="0" t="s">
        <v>675</v>
      </c>
      <c r="V74" s="0" t="s">
        <v>676</v>
      </c>
      <c r="W74" s="0" t="s">
        <v>64</v>
      </c>
      <c r="X74" s="0" t="s">
        <v>71</v>
      </c>
      <c r="Y74" s="0" t="s">
        <v>179</v>
      </c>
      <c r="Z74" s="0" t="s">
        <v>28</v>
      </c>
      <c r="AA74" s="0" t="s">
        <v>677</v>
      </c>
      <c r="AB74" s="0" t="str">
        <f aca="false">IF(ISNA(VLOOKUP(AA74,$R$2:$R$252,1,0)),AA74&amp;" "&amp;W74,"")</f>
        <v/>
      </c>
    </row>
    <row r="75" customFormat="false" ht="12.8" hidden="false" customHeight="false" outlineLevel="0" collapsed="false">
      <c r="A75" s="8" t="s">
        <v>25</v>
      </c>
      <c r="B75" s="8" t="s">
        <v>678</v>
      </c>
      <c r="C75" s="9" t="s">
        <v>679</v>
      </c>
      <c r="D75" s="10" t="s">
        <v>680</v>
      </c>
      <c r="E75" s="9" t="s">
        <v>653</v>
      </c>
      <c r="F75" s="11" t="n">
        <v>46126</v>
      </c>
      <c r="G75" s="11" t="n">
        <v>13575</v>
      </c>
      <c r="H75" s="11" t="n">
        <v>0</v>
      </c>
      <c r="I75" s="11" t="n">
        <v>669</v>
      </c>
      <c r="J75" s="11" t="n">
        <v>187</v>
      </c>
      <c r="K75" s="11" t="n">
        <v>3994</v>
      </c>
      <c r="L75" s="11" t="n">
        <v>298</v>
      </c>
      <c r="M75" s="8" t="n">
        <v>26</v>
      </c>
      <c r="N75" s="11" t="n">
        <v>18723</v>
      </c>
      <c r="O75" s="11" t="n">
        <v>64849</v>
      </c>
      <c r="R75" s="0" t="str">
        <f aca="false">IF(LEFT(B75,1)="*",B75,VLOOKUP(_xlfn.ORG.LIBREOFFICE.REGEX(_xlfn.ORG.LIBREOFFICE.REGEX(IF(Q75&gt;"",Q75,LEFT(MID(B75,FIND(", ",B75)+2,20),FIND(".",MID(B75,FIND(", ",B75)+2,20)&amp;"  .")-3))&amp;"."&amp;LEFT(B75,FIND(",",B75)-1),"-","")," ","","g")&amp;P75,$T$2:$AA$289,8,0))</f>
        <v>jonathan.perez1@guamcc.edu</v>
      </c>
      <c r="S75" s="0" t="str">
        <f aca="false">IF(ISNA(R75),B75,"")</f>
        <v/>
      </c>
      <c r="T75" s="0" t="str">
        <f aca="false">_xlfn.ORG.LIBREOFFICE.REGEX(LOWER(_xlfn.ORG.LIBREOFFICE.REGEX(V75&amp;"."&amp;_xlfn.ORG.LIBREOFFICE.REGEX(_xlfn.ORG.LIBREOFFICE.REGEX(_xlfn.ORG.LIBREOFFICE.REGEX(U75," III","")," II","")," Jr","")," ","","g")),"-","","g")</f>
        <v>john.delarosa</v>
      </c>
      <c r="U75" s="0" t="s">
        <v>681</v>
      </c>
      <c r="V75" s="0" t="s">
        <v>682</v>
      </c>
      <c r="W75" s="0" t="s">
        <v>75</v>
      </c>
      <c r="X75" s="0" t="s">
        <v>385</v>
      </c>
      <c r="Y75" s="0" t="s">
        <v>386</v>
      </c>
      <c r="Z75" s="0" t="s">
        <v>28</v>
      </c>
      <c r="AA75" s="0" t="s">
        <v>683</v>
      </c>
      <c r="AB75" s="0" t="str">
        <f aca="false">IF(ISNA(VLOOKUP(AA75,$R$2:$R$252,1,0)),AA75&amp;" "&amp;W75,"")</f>
        <v/>
      </c>
    </row>
    <row r="76" customFormat="false" ht="12.8" hidden="false" customHeight="false" outlineLevel="0" collapsed="false">
      <c r="A76" s="8" t="s">
        <v>25</v>
      </c>
      <c r="B76" s="8" t="s">
        <v>684</v>
      </c>
      <c r="C76" s="9" t="s">
        <v>657</v>
      </c>
      <c r="D76" s="10" t="s">
        <v>658</v>
      </c>
      <c r="E76" s="9" t="s">
        <v>659</v>
      </c>
      <c r="F76" s="11" t="n">
        <v>43022</v>
      </c>
      <c r="G76" s="11" t="n">
        <v>12661</v>
      </c>
      <c r="H76" s="11" t="n">
        <v>495</v>
      </c>
      <c r="I76" s="11" t="n">
        <v>624</v>
      </c>
      <c r="J76" s="11" t="n">
        <v>0</v>
      </c>
      <c r="K76" s="11" t="n">
        <v>0</v>
      </c>
      <c r="L76" s="11" t="n">
        <v>0</v>
      </c>
      <c r="M76" s="8" t="n">
        <v>21</v>
      </c>
      <c r="N76" s="11" t="n">
        <v>13780</v>
      </c>
      <c r="O76" s="11" t="n">
        <v>56802</v>
      </c>
      <c r="R76" s="0" t="str">
        <f aca="false">IF(LEFT(B76,1)="*",B76,VLOOKUP(_xlfn.ORG.LIBREOFFICE.REGEX(_xlfn.ORG.LIBREOFFICE.REGEX(IF(Q76&gt;"",Q76,LEFT(MID(B76,FIND(", ",B76)+2,20),FIND(".",MID(B76,FIND(", ",B76)+2,20)&amp;"  .")-3))&amp;"."&amp;LEFT(B76,FIND(",",B76)-1),"-","")," ","","g")&amp;P76,$T$2:$AA$289,8,0))</f>
        <v>jamal.fadhel@guamcc.edu</v>
      </c>
      <c r="S76" s="0" t="str">
        <f aca="false">IF(ISNA(R76),B76,"")</f>
        <v/>
      </c>
      <c r="T76" s="0" t="str">
        <f aca="false">_xlfn.ORG.LIBREOFFICE.REGEX(LOWER(_xlfn.ORG.LIBREOFFICE.REGEX(V76&amp;"."&amp;_xlfn.ORG.LIBREOFFICE.REGEX(_xlfn.ORG.LIBREOFFICE.REGEX(_xlfn.ORG.LIBREOFFICE.REGEX(U76," III","")," II","")," Jr","")," ","","g")),"-","","g")</f>
        <v>judymarie.delosreyes</v>
      </c>
      <c r="U76" s="0" t="s">
        <v>685</v>
      </c>
      <c r="V76" s="0" t="s">
        <v>686</v>
      </c>
      <c r="W76" s="0" t="s">
        <v>70</v>
      </c>
      <c r="X76" s="0" t="s">
        <v>687</v>
      </c>
      <c r="Y76" s="0" t="s">
        <v>72</v>
      </c>
      <c r="Z76" s="0" t="s">
        <v>72</v>
      </c>
      <c r="AA76" s="0" t="s">
        <v>688</v>
      </c>
      <c r="AB76" s="0" t="str">
        <f aca="false">IF(ISNA(VLOOKUP(AA76,$R$2:$R$252,1,0)),AA76&amp;" "&amp;W76,"")</f>
        <v>judymarie.delosreyes@guamcc.edu Tutor</v>
      </c>
    </row>
    <row r="77" customFormat="false" ht="12.8" hidden="false" customHeight="false" outlineLevel="0" collapsed="false">
      <c r="A77" s="8" t="s">
        <v>25</v>
      </c>
      <c r="B77" s="8" t="s">
        <v>689</v>
      </c>
      <c r="C77" s="9" t="s">
        <v>690</v>
      </c>
      <c r="D77" s="10" t="s">
        <v>691</v>
      </c>
      <c r="E77" s="9" t="s">
        <v>653</v>
      </c>
      <c r="F77" s="11" t="n">
        <v>67995</v>
      </c>
      <c r="G77" s="11" t="n">
        <v>20011</v>
      </c>
      <c r="H77" s="11" t="n">
        <v>0</v>
      </c>
      <c r="I77" s="11" t="n">
        <v>986</v>
      </c>
      <c r="J77" s="11" t="n">
        <v>187</v>
      </c>
      <c r="K77" s="11" t="n">
        <v>0</v>
      </c>
      <c r="L77" s="11" t="n">
        <v>0</v>
      </c>
      <c r="M77" s="8" t="n">
        <v>26</v>
      </c>
      <c r="N77" s="11" t="n">
        <v>21184</v>
      </c>
      <c r="O77" s="11" t="n">
        <v>89179</v>
      </c>
      <c r="Q77" s="14"/>
      <c r="R77" s="0" t="str">
        <f aca="false">IF(LEFT(B77,1)="*",B77,VLOOKUP(_xlfn.ORG.LIBREOFFICE.REGEX(_xlfn.ORG.LIBREOFFICE.REGEX(IF(Q77&gt;"",Q77,LEFT(MID(B77,FIND(", ",B77)+2,20),FIND(".",MID(B77,FIND(", ",B77)+2,20)&amp;"  .")-3))&amp;"."&amp;LEFT(B77,FIND(",",B77)-1),"-","")," ","","g")&amp;P77,$T$2:$AA$289,8,0))</f>
        <v>erwin.tudela@guamcc.edu</v>
      </c>
      <c r="S77" s="0" t="str">
        <f aca="false">IF(ISNA(R77),B77,"")</f>
        <v/>
      </c>
      <c r="T77" s="0" t="str">
        <f aca="false">_xlfn.ORG.LIBREOFFICE.REGEX(LOWER(_xlfn.ORG.LIBREOFFICE.REGEX(V77&amp;"."&amp;_xlfn.ORG.LIBREOFFICE.REGEX(_xlfn.ORG.LIBREOFFICE.REGEX(_xlfn.ORG.LIBREOFFICE.REGEX(U77," III","")," II","")," Jr","")," ","","g")),"-","","g")</f>
        <v>juliamae.delosreyes</v>
      </c>
      <c r="U77" s="0" t="s">
        <v>685</v>
      </c>
      <c r="V77" s="0" t="s">
        <v>692</v>
      </c>
      <c r="W77" s="0" t="s">
        <v>212</v>
      </c>
      <c r="X77" s="0" t="s">
        <v>213</v>
      </c>
      <c r="Y77" s="0" t="s">
        <v>72</v>
      </c>
      <c r="Z77" s="0" t="s">
        <v>72</v>
      </c>
      <c r="AA77" s="0" t="s">
        <v>693</v>
      </c>
      <c r="AB77" s="0" t="str">
        <f aca="false">IF(ISNA(VLOOKUP(AA77,$R$2:$R$252,1,0)),AA77&amp;" "&amp;W77,"")</f>
        <v>juliamae.delosreyes@guamcc.edu Work Study</v>
      </c>
    </row>
    <row r="78" customFormat="false" ht="12.8" hidden="false" customHeight="false" outlineLevel="0" collapsed="false">
      <c r="A78" s="8" t="s">
        <v>25</v>
      </c>
      <c r="B78" s="8" t="s">
        <v>694</v>
      </c>
      <c r="C78" s="9" t="s">
        <v>695</v>
      </c>
      <c r="D78" s="10" t="s">
        <v>696</v>
      </c>
      <c r="E78" s="9" t="s">
        <v>653</v>
      </c>
      <c r="F78" s="11" t="n">
        <v>54627</v>
      </c>
      <c r="G78" s="11" t="n">
        <v>16077</v>
      </c>
      <c r="H78" s="11" t="n">
        <v>495</v>
      </c>
      <c r="I78" s="11" t="n">
        <v>792</v>
      </c>
      <c r="J78" s="11" t="n">
        <v>187</v>
      </c>
      <c r="K78" s="11" t="n">
        <v>15670</v>
      </c>
      <c r="L78" s="11" t="n">
        <v>530</v>
      </c>
      <c r="M78" s="8" t="n">
        <v>26</v>
      </c>
      <c r="N78" s="11" t="n">
        <v>33750</v>
      </c>
      <c r="O78" s="11" t="n">
        <v>88377</v>
      </c>
      <c r="R78" s="0" t="str">
        <f aca="false">IF(LEFT(B78,1)="*",B78,VLOOKUP(_xlfn.ORG.LIBREOFFICE.REGEX(_xlfn.ORG.LIBREOFFICE.REGEX(IF(Q78&gt;"",Q78,LEFT(MID(B78,FIND(", ",B78)+2,20),FIND(".",MID(B78,FIND(", ",B78)+2,20)&amp;"  .")-3))&amp;"."&amp;LEFT(B78,FIND(",",B78)-1),"-","")," ","","g")&amp;P78,$T$2:$AA$289,8,0))</f>
        <v>joel.egana@guamcc.edu</v>
      </c>
      <c r="S78" s="0" t="str">
        <f aca="false">IF(ISNA(R78),B78,"")</f>
        <v/>
      </c>
      <c r="T78" s="0" t="str">
        <f aca="false">_xlfn.ORG.LIBREOFFICE.REGEX(LOWER(_xlfn.ORG.LIBREOFFICE.REGEX(V78&amp;"."&amp;_xlfn.ORG.LIBREOFFICE.REGEX(_xlfn.ORG.LIBREOFFICE.REGEX(_xlfn.ORG.LIBREOFFICE.REGEX(U78," III","")," II","")," Jr","")," ","","g")),"-","","g")</f>
        <v>john.diaz</v>
      </c>
      <c r="U78" s="0" t="s">
        <v>697</v>
      </c>
      <c r="V78" s="0" t="s">
        <v>682</v>
      </c>
      <c r="W78" s="0" t="s">
        <v>522</v>
      </c>
      <c r="X78" s="0" t="s">
        <v>698</v>
      </c>
      <c r="Y78" s="0" t="s">
        <v>699</v>
      </c>
      <c r="Z78" s="0" t="s">
        <v>28</v>
      </c>
      <c r="AA78" s="0" t="s">
        <v>700</v>
      </c>
      <c r="AB78" s="0" t="str">
        <f aca="false">IF(ISNA(VLOOKUP(AA78,$R$2:$R$252,1,0)),AA78&amp;" "&amp;W78,"")</f>
        <v/>
      </c>
    </row>
    <row r="79" customFormat="false" ht="12.8" hidden="false" customHeight="false" outlineLevel="0" collapsed="false">
      <c r="A79" s="8" t="s">
        <v>701</v>
      </c>
      <c r="B79" s="8" t="s">
        <v>702</v>
      </c>
      <c r="C79" s="9" t="s">
        <v>703</v>
      </c>
      <c r="D79" s="10" t="s">
        <v>704</v>
      </c>
      <c r="E79" s="9" t="s">
        <v>705</v>
      </c>
      <c r="F79" s="11" t="n">
        <v>37614</v>
      </c>
      <c r="G79" s="11" t="n">
        <v>11070</v>
      </c>
      <c r="H79" s="11" t="n">
        <v>495</v>
      </c>
      <c r="I79" s="11" t="n">
        <v>545</v>
      </c>
      <c r="J79" s="11" t="n">
        <v>187</v>
      </c>
      <c r="K79" s="11" t="n">
        <v>9339</v>
      </c>
      <c r="L79" s="11" t="n">
        <v>530</v>
      </c>
      <c r="M79" s="8" t="n">
        <v>26</v>
      </c>
      <c r="N79" s="11" t="n">
        <v>22166</v>
      </c>
      <c r="O79" s="11" t="n">
        <v>59780</v>
      </c>
      <c r="R79" s="0" t="str">
        <f aca="false">IF(LEFT(B79,1)="*",B79,VLOOKUP(_xlfn.ORG.LIBREOFFICE.REGEX(_xlfn.ORG.LIBREOFFICE.REGEX(IF(Q79&gt;"",Q79,LEFT(MID(B79,FIND(", ",B79)+2,20),FIND(".",MID(B79,FIND(", ",B79)+2,20)&amp;"  .")-3))&amp;"."&amp;LEFT(B79,FIND(",",B79)-1),"-","")," ","","g")&amp;P79,$T$2:$AA$289,8,0))</f>
        <v>golder.josha@guamcc.edu</v>
      </c>
      <c r="S79" s="0" t="str">
        <f aca="false">IF(ISNA(R79),B79,"")</f>
        <v/>
      </c>
      <c r="T79" s="0" t="str">
        <f aca="false">_xlfn.ORG.LIBREOFFICE.REGEX(LOWER(_xlfn.ORG.LIBREOFFICE.REGEX(V79&amp;"."&amp;_xlfn.ORG.LIBREOFFICE.REGEX(_xlfn.ORG.LIBREOFFICE.REGEX(_xlfn.ORG.LIBREOFFICE.REGEX(U79," III","")," II","")," Jr","")," ","","g")),"-","","g")</f>
        <v>davidjohn.dingcong</v>
      </c>
      <c r="U79" s="0" t="s">
        <v>706</v>
      </c>
      <c r="V79" s="0" t="s">
        <v>707</v>
      </c>
      <c r="W79" s="0" t="s">
        <v>25</v>
      </c>
      <c r="X79" s="0" t="s">
        <v>500</v>
      </c>
      <c r="Y79" s="0" t="s">
        <v>708</v>
      </c>
      <c r="Z79" s="0" t="s">
        <v>28</v>
      </c>
      <c r="AA79" s="0" t="s">
        <v>709</v>
      </c>
      <c r="AB79" s="0" t="str">
        <f aca="false">IF(ISNA(VLOOKUP(AA79,$R$2:$R$252,1,0)),AA79&amp;" "&amp;W79,"")</f>
        <v/>
      </c>
    </row>
    <row r="80" customFormat="false" ht="12.8" hidden="false" customHeight="false" outlineLevel="0" collapsed="false">
      <c r="A80" s="8" t="s">
        <v>110</v>
      </c>
      <c r="B80" s="8" t="s">
        <v>710</v>
      </c>
      <c r="C80" s="9" t="s">
        <v>711</v>
      </c>
      <c r="D80" s="10" t="s">
        <v>117</v>
      </c>
      <c r="E80" s="9" t="s">
        <v>712</v>
      </c>
      <c r="F80" s="11" t="n">
        <v>57708</v>
      </c>
      <c r="G80" s="11" t="n">
        <v>16983</v>
      </c>
      <c r="H80" s="11" t="n">
        <v>495</v>
      </c>
      <c r="I80" s="11" t="n">
        <v>837</v>
      </c>
      <c r="J80" s="11" t="n">
        <v>187</v>
      </c>
      <c r="K80" s="11" t="n">
        <v>11231</v>
      </c>
      <c r="L80" s="11" t="n">
        <v>393</v>
      </c>
      <c r="M80" s="8" t="n">
        <v>26</v>
      </c>
      <c r="N80" s="11" t="n">
        <v>30126</v>
      </c>
      <c r="O80" s="11" t="n">
        <v>87834</v>
      </c>
      <c r="R80" s="0" t="str">
        <f aca="false">IF(LEFT(B80,1)="*",B80,VLOOKUP(_xlfn.ORG.LIBREOFFICE.REGEX(_xlfn.ORG.LIBREOFFICE.REGEX(IF(Q80&gt;"",Q80,LEFT(MID(B80,FIND(", ",B80)+2,20),FIND(".",MID(B80,FIND(", ",B80)+2,20)&amp;"  .")-3))&amp;"."&amp;LEFT(B80,FIND(",",B80)-1),"-","")," ","","g")&amp;P80,$T$2:$AA$289,8,0))</f>
        <v>eleanor.mateo@guamcc.edu</v>
      </c>
      <c r="S80" s="0" t="str">
        <f aca="false">IF(ISNA(R80),B80,"")</f>
        <v/>
      </c>
      <c r="T80" s="0" t="str">
        <f aca="false">_xlfn.ORG.LIBREOFFICE.REGEX(LOWER(_xlfn.ORG.LIBREOFFICE.REGEX(V80&amp;"."&amp;_xlfn.ORG.LIBREOFFICE.REGEX(_xlfn.ORG.LIBREOFFICE.REGEX(_xlfn.ORG.LIBREOFFICE.REGEX(U80," III","")," II","")," Jr","")," ","","g")),"-","","g")</f>
        <v>dorothylou.duenas</v>
      </c>
      <c r="U80" s="0" t="s">
        <v>713</v>
      </c>
      <c r="V80" s="0" t="s">
        <v>714</v>
      </c>
      <c r="W80" s="0" t="s">
        <v>596</v>
      </c>
      <c r="X80" s="0" t="s">
        <v>71</v>
      </c>
      <c r="Y80" s="0" t="s">
        <v>715</v>
      </c>
      <c r="Z80" s="0" t="s">
        <v>28</v>
      </c>
      <c r="AA80" s="0" t="s">
        <v>716</v>
      </c>
      <c r="AB80" s="0" t="str">
        <f aca="false">IF(ISNA(VLOOKUP(AA80,$R$2:$R$252,1,0)),AA80&amp;" "&amp;W80,"")</f>
        <v/>
      </c>
    </row>
    <row r="81" customFormat="false" ht="12.8" hidden="false" customHeight="false" outlineLevel="0" collapsed="false">
      <c r="A81" s="8" t="s">
        <v>646</v>
      </c>
      <c r="B81" s="8" t="s">
        <v>717</v>
      </c>
      <c r="C81" s="9" t="s">
        <v>718</v>
      </c>
      <c r="D81" s="10" t="s">
        <v>719</v>
      </c>
      <c r="E81" s="9" t="s">
        <v>35</v>
      </c>
      <c r="F81" s="11" t="n">
        <v>67821</v>
      </c>
      <c r="G81" s="11" t="n">
        <v>19960</v>
      </c>
      <c r="H81" s="11" t="n">
        <v>0</v>
      </c>
      <c r="I81" s="11" t="n">
        <v>983</v>
      </c>
      <c r="J81" s="11" t="n">
        <v>187</v>
      </c>
      <c r="K81" s="11" t="n">
        <v>6116</v>
      </c>
      <c r="L81" s="11" t="n">
        <v>298</v>
      </c>
      <c r="M81" s="8" t="n">
        <v>26</v>
      </c>
      <c r="N81" s="11" t="n">
        <v>27544</v>
      </c>
      <c r="O81" s="11" t="n">
        <v>95365</v>
      </c>
      <c r="R81" s="0" t="str">
        <f aca="false">IF(LEFT(B81,1)="*",B81,VLOOKUP(_xlfn.ORG.LIBREOFFICE.REGEX(_xlfn.ORG.LIBREOFFICE.REGEX(IF(Q81&gt;"",Q81,LEFT(MID(B81,FIND(", ",B81)+2,20),FIND(".",MID(B81,FIND(", ",B81)+2,20)&amp;"  .")-3))&amp;"."&amp;LEFT(B81,FIND(",",B81)-1),"-","")," ","","g")&amp;P81,$T$2:$AA$289,8,0))</f>
        <v>esther.rios@guamcc.edu</v>
      </c>
      <c r="S81" s="0" t="str">
        <f aca="false">IF(ISNA(R81),B81,"")</f>
        <v/>
      </c>
      <c r="T81" s="0" t="str">
        <f aca="false">_xlfn.ORG.LIBREOFFICE.REGEX(LOWER(_xlfn.ORG.LIBREOFFICE.REGEX(V81&amp;"."&amp;_xlfn.ORG.LIBREOFFICE.REGEX(_xlfn.ORG.LIBREOFFICE.REGEX(_xlfn.ORG.LIBREOFFICE.REGEX(U81," III","")," II","")," Jr","")," ","","g")),"-","","g")</f>
        <v>kiarah.duenas</v>
      </c>
      <c r="U81" s="0" t="s">
        <v>713</v>
      </c>
      <c r="V81" s="0" t="s">
        <v>720</v>
      </c>
      <c r="W81" s="0" t="s">
        <v>212</v>
      </c>
      <c r="X81" s="0" t="s">
        <v>213</v>
      </c>
      <c r="Y81" s="0" t="s">
        <v>72</v>
      </c>
      <c r="Z81" s="0" t="s">
        <v>72</v>
      </c>
      <c r="AA81" s="0" t="s">
        <v>721</v>
      </c>
      <c r="AB81" s="0" t="str">
        <f aca="false">IF(ISNA(VLOOKUP(AA81,$R$2:$R$252,1,0)),AA81&amp;" "&amp;W81,"")</f>
        <v>kiarah.duenas@guamcc.edu Work Study</v>
      </c>
    </row>
    <row r="82" customFormat="false" ht="12.8" hidden="false" customHeight="false" outlineLevel="0" collapsed="false">
      <c r="A82" s="8" t="s">
        <v>25</v>
      </c>
      <c r="B82" s="8" t="s">
        <v>722</v>
      </c>
      <c r="C82" s="9" t="s">
        <v>723</v>
      </c>
      <c r="D82" s="10" t="s">
        <v>724</v>
      </c>
      <c r="E82" s="9" t="s">
        <v>653</v>
      </c>
      <c r="F82" s="11" t="n">
        <v>44326</v>
      </c>
      <c r="G82" s="11" t="n">
        <v>13045</v>
      </c>
      <c r="H82" s="11" t="n">
        <v>495</v>
      </c>
      <c r="I82" s="11" t="n">
        <v>643</v>
      </c>
      <c r="J82" s="11" t="n">
        <v>187</v>
      </c>
      <c r="K82" s="11" t="n">
        <v>9595</v>
      </c>
      <c r="L82" s="11" t="n">
        <v>328</v>
      </c>
      <c r="M82" s="8" t="n">
        <v>26</v>
      </c>
      <c r="N82" s="11" t="n">
        <v>24294</v>
      </c>
      <c r="O82" s="11" t="n">
        <v>68620</v>
      </c>
      <c r="R82" s="0" t="str">
        <f aca="false">IF(LEFT(B82,1)="*",B82,VLOOKUP(_xlfn.ORG.LIBREOFFICE.REGEX(_xlfn.ORG.LIBREOFFICE.REGEX(IF(Q82&gt;"",Q82,LEFT(MID(B82,FIND(", ",B82)+2,20),FIND(".",MID(B82,FIND(", ",B82)+2,20)&amp;"  .")-3))&amp;"."&amp;LEFT(B82,FIND(",",B82)-1),"-","")," ","","g")&amp;P82,$T$2:$AA$289,8,0))</f>
        <v>janice.aguon@guamcc.edu</v>
      </c>
      <c r="S82" s="0" t="str">
        <f aca="false">IF(ISNA(R82),B82,"")</f>
        <v/>
      </c>
      <c r="T82" s="0" t="str">
        <f aca="false">_xlfn.ORG.LIBREOFFICE.REGEX(LOWER(_xlfn.ORG.LIBREOFFICE.REGEX(V82&amp;"."&amp;_xlfn.ORG.LIBREOFFICE.REGEX(_xlfn.ORG.LIBREOFFICE.REGEX(_xlfn.ORG.LIBREOFFICE.REGEX(U82," III","")," II","")," Jr","")," ","","g")),"-","","g")</f>
        <v>joel.egana</v>
      </c>
      <c r="U82" s="0" t="s">
        <v>725</v>
      </c>
      <c r="V82" s="0" t="s">
        <v>726</v>
      </c>
      <c r="W82" s="0" t="s">
        <v>25</v>
      </c>
      <c r="X82" s="0" t="s">
        <v>291</v>
      </c>
      <c r="Y82" s="0" t="s">
        <v>727</v>
      </c>
      <c r="Z82" s="0" t="s">
        <v>28</v>
      </c>
      <c r="AA82" s="0" t="s">
        <v>728</v>
      </c>
      <c r="AB82" s="0" t="str">
        <f aca="false">IF(ISNA(VLOOKUP(AA82,$R$2:$R$252,1,0)),AA82&amp;" "&amp;W82,"")</f>
        <v/>
      </c>
    </row>
    <row r="83" customFormat="false" ht="12.8" hidden="false" customHeight="false" outlineLevel="0" collapsed="false">
      <c r="A83" s="8" t="s">
        <v>543</v>
      </c>
      <c r="B83" s="8" t="s">
        <v>729</v>
      </c>
      <c r="C83" s="9" t="s">
        <v>730</v>
      </c>
      <c r="D83" s="10" t="s">
        <v>731</v>
      </c>
      <c r="E83" s="9" t="s">
        <v>653</v>
      </c>
      <c r="F83" s="11" t="n">
        <v>97064</v>
      </c>
      <c r="G83" s="11" t="n">
        <v>28566</v>
      </c>
      <c r="H83" s="11" t="n">
        <v>495</v>
      </c>
      <c r="I83" s="11" t="n">
        <v>1407</v>
      </c>
      <c r="J83" s="11" t="n">
        <v>187</v>
      </c>
      <c r="K83" s="11" t="n">
        <v>3994</v>
      </c>
      <c r="L83" s="11" t="n">
        <v>0</v>
      </c>
      <c r="M83" s="8" t="n">
        <v>26</v>
      </c>
      <c r="N83" s="11" t="n">
        <v>34649</v>
      </c>
      <c r="O83" s="11" t="n">
        <v>131713</v>
      </c>
      <c r="R83" s="0" t="str">
        <f aca="false">IF(LEFT(B83,1)="*",B83,VLOOKUP(_xlfn.ORG.LIBREOFFICE.REGEX(_xlfn.ORG.LIBREOFFICE.REGEX(IF(Q83&gt;"",Q83,LEFT(MID(B83,FIND(", ",B83)+2,20),FIND(".",MID(B83,FIND(", ",B83)+2,20)&amp;"  .")-3))&amp;"."&amp;LEFT(B83,FIND(",",B83)-1),"-","")," ","","g")&amp;P83,$T$2:$AA$289,8,0))</f>
        <v>marivic.schrage@guamcc.edu</v>
      </c>
      <c r="S83" s="0" t="str">
        <f aca="false">IF(ISNA(R83),B83,"")</f>
        <v/>
      </c>
      <c r="T83" s="0" t="str">
        <f aca="false">_xlfn.ORG.LIBREOFFICE.REGEX(LOWER(_xlfn.ORG.LIBREOFFICE.REGEX(V83&amp;"."&amp;_xlfn.ORG.LIBREOFFICE.REGEX(_xlfn.ORG.LIBREOFFICE.REGEX(_xlfn.ORG.LIBREOFFICE.REGEX(U83," III","")," II","")," Jr","")," ","","g")),"-","","g")</f>
        <v>deborah.ellen</v>
      </c>
      <c r="U83" s="0" t="s">
        <v>732</v>
      </c>
      <c r="V83" s="0" t="s">
        <v>733</v>
      </c>
      <c r="W83" s="0" t="s">
        <v>543</v>
      </c>
      <c r="X83" s="0" t="s">
        <v>734</v>
      </c>
      <c r="Y83" s="0" t="s">
        <v>735</v>
      </c>
      <c r="Z83" s="0" t="s">
        <v>28</v>
      </c>
      <c r="AA83" s="0" t="s">
        <v>736</v>
      </c>
      <c r="AB83" s="0" t="str">
        <f aca="false">IF(ISNA(VLOOKUP(AA83,$R$2:$R$252,1,0)),AA83&amp;" "&amp;W83,"")</f>
        <v/>
      </c>
    </row>
    <row r="84" customFormat="false" ht="12.8" hidden="false" customHeight="false" outlineLevel="0" collapsed="false">
      <c r="A84" s="8" t="s">
        <v>25</v>
      </c>
      <c r="B84" s="8" t="s">
        <v>737</v>
      </c>
      <c r="C84" s="9" t="s">
        <v>738</v>
      </c>
      <c r="D84" s="10" t="s">
        <v>674</v>
      </c>
      <c r="E84" s="9" t="s">
        <v>653</v>
      </c>
      <c r="F84" s="11" t="n">
        <v>56282</v>
      </c>
      <c r="G84" s="11" t="n">
        <v>16564</v>
      </c>
      <c r="H84" s="11" t="n">
        <v>0</v>
      </c>
      <c r="I84" s="11" t="n">
        <v>816</v>
      </c>
      <c r="J84" s="11" t="n">
        <v>187</v>
      </c>
      <c r="K84" s="11" t="n">
        <v>6116</v>
      </c>
      <c r="L84" s="11" t="n">
        <v>298</v>
      </c>
      <c r="M84" s="8" t="n">
        <v>26</v>
      </c>
      <c r="N84" s="11" t="n">
        <v>23981</v>
      </c>
      <c r="O84" s="11" t="n">
        <v>80263</v>
      </c>
      <c r="R84" s="0" t="str">
        <f aca="false">IF(LEFT(B84,1)="*",B84,VLOOKUP(_xlfn.ORG.LIBREOFFICE.REGEX(_xlfn.ORG.LIBREOFFICE.REGEX(IF(Q84&gt;"",Q84,LEFT(MID(B84,FIND(", ",B84)+2,20),FIND(".",MID(B84,FIND(", ",B84)+2,20)&amp;"  .")-3))&amp;"."&amp;LEFT(B84,FIND(",",B84)-1),"-","")," ","","g")&amp;P84,$T$2:$AA$289,8,0))</f>
        <v>melissa.palomo@guamcc.edu</v>
      </c>
      <c r="S84" s="0" t="str">
        <f aca="false">IF(ISNA(R84),B84,"")</f>
        <v/>
      </c>
      <c r="T84" s="0" t="str">
        <f aca="false">_xlfn.ORG.LIBREOFFICE.REGEX(LOWER(_xlfn.ORG.LIBREOFFICE.REGEX(V84&amp;"."&amp;_xlfn.ORG.LIBREOFFICE.REGEX(_xlfn.ORG.LIBREOFFICE.REGEX(_xlfn.ORG.LIBREOFFICE.REGEX(U84," III","")," II","")," Jr","")," ","","g")),"-","","g")</f>
        <v>sarahmay.escalera</v>
      </c>
      <c r="U84" s="0" t="s">
        <v>739</v>
      </c>
      <c r="V84" s="0" t="s">
        <v>740</v>
      </c>
      <c r="W84" s="0" t="s">
        <v>70</v>
      </c>
      <c r="X84" s="0" t="s">
        <v>71</v>
      </c>
      <c r="Y84" s="0" t="s">
        <v>72</v>
      </c>
      <c r="Z84" s="0" t="s">
        <v>72</v>
      </c>
      <c r="AA84" s="0" t="s">
        <v>741</v>
      </c>
      <c r="AB84" s="0" t="str">
        <f aca="false">IF(ISNA(VLOOKUP(AA84,$R$2:$R$252,1,0)),AA84&amp;" "&amp;W84,"")</f>
        <v>sarahmay.escalera@guamcc.edu Tutor</v>
      </c>
    </row>
    <row r="85" customFormat="false" ht="12.8" hidden="false" customHeight="false" outlineLevel="0" collapsed="false">
      <c r="A85" s="8" t="s">
        <v>499</v>
      </c>
      <c r="B85" s="8" t="s">
        <v>742</v>
      </c>
      <c r="C85" s="9" t="s">
        <v>743</v>
      </c>
      <c r="D85" s="10" t="s">
        <v>744</v>
      </c>
      <c r="E85" s="9" t="s">
        <v>653</v>
      </c>
      <c r="F85" s="11" t="n">
        <v>102411</v>
      </c>
      <c r="G85" s="11" t="n">
        <v>30140</v>
      </c>
      <c r="H85" s="11" t="n">
        <v>0</v>
      </c>
      <c r="I85" s="11" t="n">
        <v>1485</v>
      </c>
      <c r="J85" s="11" t="n">
        <v>187</v>
      </c>
      <c r="K85" s="11" t="n">
        <v>5709</v>
      </c>
      <c r="L85" s="11" t="n">
        <v>328</v>
      </c>
      <c r="M85" s="8" t="n">
        <v>26</v>
      </c>
      <c r="N85" s="11" t="n">
        <v>37849</v>
      </c>
      <c r="O85" s="11" t="n">
        <v>140260</v>
      </c>
      <c r="R85" s="0" t="str">
        <f aca="false">IF(LEFT(B85,1)="*",B85,VLOOKUP(_xlfn.ORG.LIBREOFFICE.REGEX(_xlfn.ORG.LIBREOFFICE.REGEX(IF(Q85&gt;"",Q85,LEFT(MID(B85,FIND(", ",B85)+2,20),FIND(".",MID(B85,FIND(", ",B85)+2,20)&amp;"  .")-3))&amp;"."&amp;LEFT(B85,FIND(",",B85)-1),"-","")," ","","g")&amp;P85,$T$2:$AA$289,8,0))</f>
        <v>marsha.postroznytorres@guamcc.edu</v>
      </c>
      <c r="S85" s="0" t="str">
        <f aca="false">IF(ISNA(R85),B85,"")</f>
        <v/>
      </c>
      <c r="T85" s="0" t="str">
        <f aca="false">_xlfn.ORG.LIBREOFFICE.REGEX(LOWER(_xlfn.ORG.LIBREOFFICE.REGEX(V85&amp;"."&amp;_xlfn.ORG.LIBREOFFICE.REGEX(_xlfn.ORG.LIBREOFFICE.REGEX(_xlfn.ORG.LIBREOFFICE.REGEX(U85," III","")," II","")," Jr","")," ","","g")),"-","","g")</f>
        <v>cecilekatrina.escalona</v>
      </c>
      <c r="U85" s="0" t="s">
        <v>745</v>
      </c>
      <c r="V85" s="0" t="s">
        <v>746</v>
      </c>
      <c r="W85" s="0" t="s">
        <v>278</v>
      </c>
      <c r="X85" s="0" t="s">
        <v>344</v>
      </c>
      <c r="Y85" s="0" t="s">
        <v>747</v>
      </c>
      <c r="Z85" s="0" t="s">
        <v>72</v>
      </c>
      <c r="AA85" s="0" t="s">
        <v>748</v>
      </c>
      <c r="AB85" s="0" t="str">
        <f aca="false">IF(ISNA(VLOOKUP(AA85,$R$2:$R$252,1,0)),AA85&amp;" "&amp;W85,"")</f>
        <v/>
      </c>
    </row>
    <row r="86" customFormat="false" ht="12.8" hidden="false" customHeight="false" outlineLevel="0" collapsed="false">
      <c r="A86" s="8" t="s">
        <v>49</v>
      </c>
      <c r="B86" s="8" t="s">
        <v>749</v>
      </c>
      <c r="C86" s="9" t="s">
        <v>72</v>
      </c>
      <c r="D86" s="10" t="s">
        <v>341</v>
      </c>
      <c r="E86" s="9" t="s">
        <v>72</v>
      </c>
      <c r="F86" s="11" t="n">
        <v>42388</v>
      </c>
      <c r="G86" s="11" t="n">
        <v>12475</v>
      </c>
      <c r="H86" s="11" t="n">
        <v>495</v>
      </c>
      <c r="I86" s="11" t="n">
        <v>615</v>
      </c>
      <c r="J86" s="11" t="n">
        <v>187</v>
      </c>
      <c r="K86" s="11" t="n">
        <v>3994</v>
      </c>
      <c r="L86" s="11" t="n">
        <v>298</v>
      </c>
      <c r="M86" s="8" t="n">
        <v>26</v>
      </c>
      <c r="N86" s="11" t="n">
        <v>18063</v>
      </c>
      <c r="O86" s="11" t="n">
        <v>60451</v>
      </c>
      <c r="R86" s="0" t="str">
        <f aca="false">IF(LEFT(B86,1)="*",B86,VLOOKUP(_xlfn.ORG.LIBREOFFICE.REGEX(_xlfn.ORG.LIBREOFFICE.REGEX(IF(Q86&gt;"",Q86,LEFT(MID(B86,FIND(", ",B86)+2,20),FIND(".",MID(B86,FIND(", ",B86)+2,20)&amp;"  .")-3))&amp;"."&amp;LEFT(B86,FIND(",",B86)-1),"-","")," ","","g")&amp;P86,$T$2:$AA$289,8,0))</f>
        <v>**Vacant-Quichocho, J.</v>
      </c>
      <c r="S86" s="0" t="str">
        <f aca="false">IF(ISNA(R86),B86,"")</f>
        <v/>
      </c>
      <c r="T86" s="0" t="str">
        <f aca="false">_xlfn.ORG.LIBREOFFICE.REGEX(LOWER(_xlfn.ORG.LIBREOFFICE.REGEX(V86&amp;"."&amp;_xlfn.ORG.LIBREOFFICE.REGEX(_xlfn.ORG.LIBREOFFICE.REGEX(_xlfn.ORG.LIBREOFFICE.REGEX(U86," III","")," II","")," Jr","")," ","","g")),"-","","g")</f>
        <v>reimar.esteban</v>
      </c>
      <c r="U86" s="0" t="s">
        <v>750</v>
      </c>
      <c r="V86" s="0" t="s">
        <v>751</v>
      </c>
      <c r="W86" s="0" t="s">
        <v>752</v>
      </c>
      <c r="X86" s="0" t="s">
        <v>488</v>
      </c>
      <c r="Y86" s="0" t="s">
        <v>753</v>
      </c>
      <c r="Z86" s="0" t="s">
        <v>28</v>
      </c>
      <c r="AA86" s="0" t="s">
        <v>754</v>
      </c>
      <c r="AB86" s="0" t="str">
        <f aca="false">IF(ISNA(VLOOKUP(AA86,$R$2:$R$252,1,0)),AA86&amp;" "&amp;W86,"")</f>
        <v/>
      </c>
    </row>
    <row r="87" customFormat="false" ht="12.8" hidden="false" customHeight="false" outlineLevel="0" collapsed="false">
      <c r="A87" s="8" t="s">
        <v>90</v>
      </c>
      <c r="B87" s="8" t="s">
        <v>755</v>
      </c>
      <c r="C87" s="9" t="s">
        <v>756</v>
      </c>
      <c r="D87" s="10" t="s">
        <v>757</v>
      </c>
      <c r="E87" s="9" t="s">
        <v>653</v>
      </c>
      <c r="F87" s="11" t="n">
        <v>61242</v>
      </c>
      <c r="G87" s="11" t="n">
        <v>18024</v>
      </c>
      <c r="H87" s="11" t="n">
        <v>0</v>
      </c>
      <c r="I87" s="11" t="n">
        <v>888</v>
      </c>
      <c r="J87" s="11" t="n">
        <v>187</v>
      </c>
      <c r="K87" s="11" t="n">
        <v>5709</v>
      </c>
      <c r="L87" s="11" t="n">
        <v>328</v>
      </c>
      <c r="M87" s="8" t="n">
        <v>26</v>
      </c>
      <c r="N87" s="11" t="n">
        <v>25136</v>
      </c>
      <c r="O87" s="11" t="n">
        <v>86378</v>
      </c>
      <c r="R87" s="0" t="str">
        <f aca="false">IF(LEFT(B87,1)="*",B87,VLOOKUP(_xlfn.ORG.LIBREOFFICE.REGEX(_xlfn.ORG.LIBREOFFICE.REGEX(IF(Q87&gt;"",Q87,LEFT(MID(B87,FIND(", ",B87)+2,20),FIND(".",MID(B87,FIND(", ",B87)+2,20)&amp;"  .")-3))&amp;"."&amp;LEFT(B87,FIND(",",B87)-1),"-","")," ","","g")&amp;P87,$T$2:$AA$289,8,0))</f>
        <v>jonah.concepcion@guamcc.edu</v>
      </c>
      <c r="S87" s="0" t="str">
        <f aca="false">IF(ISNA(R87),B87,"")</f>
        <v/>
      </c>
      <c r="T87" s="0" t="str">
        <f aca="false">_xlfn.ORG.LIBREOFFICE.REGEX(LOWER(_xlfn.ORG.LIBREOFFICE.REGEX(V87&amp;"."&amp;_xlfn.ORG.LIBREOFFICE.REGEX(_xlfn.ORG.LIBREOFFICE.REGEX(_xlfn.ORG.LIBREOFFICE.REGEX(U87," III","")," II","")," Jr","")," ","","g")),"-","","g")</f>
        <v>raniel.esturas</v>
      </c>
      <c r="U87" s="0" t="s">
        <v>758</v>
      </c>
      <c r="V87" s="0" t="s">
        <v>759</v>
      </c>
      <c r="W87" s="0" t="s">
        <v>760</v>
      </c>
      <c r="X87" s="0" t="s">
        <v>101</v>
      </c>
      <c r="Y87" s="0" t="s">
        <v>761</v>
      </c>
      <c r="Z87" s="0" t="s">
        <v>28</v>
      </c>
      <c r="AA87" s="0" t="s">
        <v>762</v>
      </c>
      <c r="AB87" s="0" t="str">
        <f aca="false">IF(ISNA(VLOOKUP(AA87,$R$2:$R$252,1,0)),AA87&amp;" "&amp;W87,"")</f>
        <v/>
      </c>
    </row>
    <row r="88" customFormat="false" ht="12.8" hidden="false" customHeight="false" outlineLevel="0" collapsed="false">
      <c r="A88" s="8" t="s">
        <v>25</v>
      </c>
      <c r="B88" s="8" t="s">
        <v>763</v>
      </c>
      <c r="C88" s="9" t="s">
        <v>723</v>
      </c>
      <c r="D88" s="10" t="s">
        <v>724</v>
      </c>
      <c r="E88" s="9" t="s">
        <v>653</v>
      </c>
      <c r="F88" s="11" t="n">
        <v>44326</v>
      </c>
      <c r="G88" s="11" t="n">
        <v>13045</v>
      </c>
      <c r="H88" s="11" t="n">
        <v>495</v>
      </c>
      <c r="I88" s="11" t="n">
        <v>643</v>
      </c>
      <c r="J88" s="11" t="n">
        <v>187</v>
      </c>
      <c r="K88" s="11" t="n">
        <v>3994</v>
      </c>
      <c r="L88" s="11" t="n">
        <v>298</v>
      </c>
      <c r="M88" s="8" t="n">
        <v>21</v>
      </c>
      <c r="N88" s="11" t="n">
        <v>18662</v>
      </c>
      <c r="O88" s="11" t="n">
        <v>62988</v>
      </c>
      <c r="R88" s="0" t="str">
        <f aca="false">IF(LEFT(B88,1)="*",B88,VLOOKUP(_xlfn.ORG.LIBREOFFICE.REGEX(_xlfn.ORG.LIBREOFFICE.REGEX(IF(Q88&gt;"",Q88,LEFT(MID(B88,FIND(", ",B88)+2,20),FIND(".",MID(B88,FIND(", ",B88)+2,20)&amp;"  .")-3))&amp;"."&amp;LEFT(B88,FIND(",",B88)-1),"-","")," ","","g")&amp;P88,$T$2:$AA$289,8,0))</f>
        <v>arwen.franquez@guamcc.edu</v>
      </c>
      <c r="S88" s="0" t="str">
        <f aca="false">IF(ISNA(R88),B88,"")</f>
        <v/>
      </c>
      <c r="T88" s="0" t="str">
        <f aca="false">_xlfn.ORG.LIBREOFFICE.REGEX(LOWER(_xlfn.ORG.LIBREOFFICE.REGEX(V88&amp;"."&amp;_xlfn.ORG.LIBREOFFICE.REGEX(_xlfn.ORG.LIBREOFFICE.REGEX(_xlfn.ORG.LIBREOFFICE.REGEX(U88," III","")," II","")," Jr","")," ","","g")),"-","","g")</f>
        <v>frank.evangelista</v>
      </c>
      <c r="U88" s="0" t="s">
        <v>764</v>
      </c>
      <c r="V88" s="0" t="s">
        <v>765</v>
      </c>
      <c r="W88" s="0" t="s">
        <v>25</v>
      </c>
      <c r="X88" s="0" t="s">
        <v>404</v>
      </c>
      <c r="Y88" s="0" t="s">
        <v>766</v>
      </c>
      <c r="Z88" s="0" t="s">
        <v>28</v>
      </c>
      <c r="AA88" s="0" t="s">
        <v>767</v>
      </c>
      <c r="AB88" s="0" t="str">
        <f aca="false">IF(ISNA(VLOOKUP(AA88,$R$2:$R$252,1,0)),AA88&amp;" "&amp;W88,"")</f>
        <v/>
      </c>
    </row>
    <row r="89" customFormat="false" ht="12.8" hidden="false" customHeight="false" outlineLevel="0" collapsed="false">
      <c r="A89" s="8" t="s">
        <v>64</v>
      </c>
      <c r="B89" s="8" t="s">
        <v>768</v>
      </c>
      <c r="C89" s="9" t="s">
        <v>769</v>
      </c>
      <c r="D89" s="10" t="s">
        <v>770</v>
      </c>
      <c r="E89" s="9" t="s">
        <v>771</v>
      </c>
      <c r="F89" s="11" t="n">
        <v>48008</v>
      </c>
      <c r="G89" s="11" t="n">
        <v>14129</v>
      </c>
      <c r="H89" s="11" t="n">
        <v>0</v>
      </c>
      <c r="I89" s="11" t="n">
        <v>696</v>
      </c>
      <c r="J89" s="11" t="n">
        <v>187</v>
      </c>
      <c r="K89" s="11" t="n">
        <v>15670</v>
      </c>
      <c r="L89" s="11" t="n">
        <v>393</v>
      </c>
      <c r="M89" s="8" t="n">
        <v>26</v>
      </c>
      <c r="N89" s="11" t="n">
        <v>31075</v>
      </c>
      <c r="O89" s="11" t="n">
        <v>79083</v>
      </c>
      <c r="R89" s="0" t="str">
        <f aca="false">IF(LEFT(B89,1)="*",B89,VLOOKUP(_xlfn.ORG.LIBREOFFICE.REGEX(_xlfn.ORG.LIBREOFFICE.REGEX(IF(Q89&gt;"",Q89,LEFT(MID(B89,FIND(", ",B89)+2,20),FIND(".",MID(B89,FIND(", ",B89)+2,20)&amp;"  .")-3))&amp;"."&amp;LEFT(B89,FIND(",",B89)-1),"-","")," ","","g")&amp;P89,$T$2:$AA$289,8,0))</f>
        <v>tasimarina.sannicolas@guamcc.edu</v>
      </c>
      <c r="S89" s="0" t="str">
        <f aca="false">IF(ISNA(R89),B89,"")</f>
        <v/>
      </c>
      <c r="T89" s="0" t="str">
        <f aca="false">_xlfn.ORG.LIBREOFFICE.REGEX(LOWER(_xlfn.ORG.LIBREOFFICE.REGEX(V89&amp;"."&amp;_xlfn.ORG.LIBREOFFICE.REGEX(_xlfn.ORG.LIBREOFFICE.REGEX(_xlfn.ORG.LIBREOFFICE.REGEX(U89," III","")," II","")," Jr","")," ","","g")),"-","","g")</f>
        <v>joleen.evangelista</v>
      </c>
      <c r="U89" s="0" t="s">
        <v>764</v>
      </c>
      <c r="V89" s="0" t="s">
        <v>772</v>
      </c>
      <c r="W89" s="0" t="s">
        <v>444</v>
      </c>
      <c r="X89" s="0" t="s">
        <v>160</v>
      </c>
      <c r="Y89" s="0" t="s">
        <v>773</v>
      </c>
      <c r="Z89" s="0" t="s">
        <v>28</v>
      </c>
      <c r="AA89" s="0" t="s">
        <v>774</v>
      </c>
      <c r="AB89" s="0" t="str">
        <f aca="false">IF(ISNA(VLOOKUP(AA89,$R$2:$R$252,1,0)),AA89&amp;" "&amp;W89,"")</f>
        <v/>
      </c>
    </row>
    <row r="90" customFormat="false" ht="12.8" hidden="false" customHeight="false" outlineLevel="0" collapsed="false">
      <c r="A90" s="8" t="s">
        <v>25</v>
      </c>
      <c r="B90" s="8" t="s">
        <v>775</v>
      </c>
      <c r="C90" s="9" t="s">
        <v>776</v>
      </c>
      <c r="D90" s="10" t="s">
        <v>724</v>
      </c>
      <c r="E90" s="9" t="s">
        <v>653</v>
      </c>
      <c r="F90" s="11" t="n">
        <v>44326</v>
      </c>
      <c r="G90" s="11" t="n">
        <v>13045</v>
      </c>
      <c r="H90" s="11" t="n">
        <v>0</v>
      </c>
      <c r="I90" s="11" t="n">
        <v>643</v>
      </c>
      <c r="J90" s="11" t="n">
        <v>187</v>
      </c>
      <c r="K90" s="11" t="n">
        <v>0</v>
      </c>
      <c r="L90" s="11" t="n">
        <v>0</v>
      </c>
      <c r="M90" s="8" t="n">
        <v>26</v>
      </c>
      <c r="N90" s="11" t="n">
        <v>13875</v>
      </c>
      <c r="O90" s="11" t="n">
        <v>58201</v>
      </c>
      <c r="R90" s="0" t="str">
        <f aca="false">IF(LEFT(B90,1)="*",B90,VLOOKUP(_xlfn.ORG.LIBREOFFICE.REGEX(_xlfn.ORG.LIBREOFFICE.REGEX(IF(Q90&gt;"",Q90,LEFT(MID(B90,FIND(", ",B90)+2,20),FIND(".",MID(B90,FIND(", ",B90)+2,20)&amp;"  .")-3))&amp;"."&amp;LEFT(B90,FIND(",",B90)-1),"-","")," ","","g")&amp;P90,$T$2:$AA$289,8,0))</f>
        <v>evamarie.mui@guamcc.edu</v>
      </c>
      <c r="S90" s="0" t="str">
        <f aca="false">IF(ISNA(R90),B90,"")</f>
        <v/>
      </c>
      <c r="T90" s="0" t="str">
        <f aca="false">_xlfn.ORG.LIBREOFFICE.REGEX(LOWER(_xlfn.ORG.LIBREOFFICE.REGEX(V90&amp;"."&amp;_xlfn.ORG.LIBREOFFICE.REGEX(_xlfn.ORG.LIBREOFFICE.REGEX(_xlfn.ORG.LIBREOFFICE.REGEX(U90," III","")," II","")," Jr","")," ","","g")),"-","","g")</f>
        <v>jamal.fadhel</v>
      </c>
      <c r="U90" s="0" t="s">
        <v>777</v>
      </c>
      <c r="V90" s="0" t="s">
        <v>778</v>
      </c>
      <c r="W90" s="0" t="s">
        <v>25</v>
      </c>
      <c r="X90" s="0" t="s">
        <v>291</v>
      </c>
      <c r="Y90" s="0" t="s">
        <v>779</v>
      </c>
      <c r="Z90" s="0" t="s">
        <v>28</v>
      </c>
      <c r="AA90" s="0" t="s">
        <v>780</v>
      </c>
      <c r="AB90" s="0" t="str">
        <f aca="false">IF(ISNA(VLOOKUP(AA90,$R$2:$R$252,1,0)),AA90&amp;" "&amp;W90,"")</f>
        <v/>
      </c>
    </row>
    <row r="91" customFormat="false" ht="12.8" hidden="false" customHeight="false" outlineLevel="0" collapsed="false">
      <c r="A91" s="8" t="s">
        <v>170</v>
      </c>
      <c r="B91" s="8" t="s">
        <v>781</v>
      </c>
      <c r="C91" s="9" t="s">
        <v>782</v>
      </c>
      <c r="D91" s="10" t="s">
        <v>783</v>
      </c>
      <c r="E91" s="9" t="s">
        <v>653</v>
      </c>
      <c r="F91" s="11" t="n">
        <v>44184</v>
      </c>
      <c r="G91" s="11" t="n">
        <v>13003</v>
      </c>
      <c r="H91" s="11" t="n">
        <v>495</v>
      </c>
      <c r="I91" s="11" t="n">
        <v>641</v>
      </c>
      <c r="J91" s="11" t="n">
        <v>187</v>
      </c>
      <c r="K91" s="11" t="n">
        <v>3994</v>
      </c>
      <c r="L91" s="11" t="n">
        <v>298</v>
      </c>
      <c r="M91" s="8" t="n">
        <v>21</v>
      </c>
      <c r="N91" s="11" t="n">
        <v>18618</v>
      </c>
      <c r="O91" s="11" t="n">
        <v>62802</v>
      </c>
      <c r="R91" s="0" t="str">
        <f aca="false">IF(LEFT(B91,1)="*",B91,VLOOKUP(_xlfn.ORG.LIBREOFFICE.REGEX(_xlfn.ORG.LIBREOFFICE.REGEX(IF(Q91&gt;"",Q91,LEFT(MID(B91,FIND(", ",B91)+2,20),FIND(".",MID(B91,FIND(", ",B91)+2,20)&amp;"  .")-3))&amp;"."&amp;LEFT(B91,FIND(",",B91)-1),"-","")," ","","g")&amp;P91,$T$2:$AA$289,8,0))</f>
        <v>rolland.tyquiengco@guamcc.edu</v>
      </c>
      <c r="S91" s="0" t="str">
        <f aca="false">IF(ISNA(R91),B91,"")</f>
        <v/>
      </c>
      <c r="T91" s="0" t="str">
        <f aca="false">_xlfn.ORG.LIBREOFFICE.REGEX(LOWER(_xlfn.ORG.LIBREOFFICE.REGEX(V91&amp;"."&amp;_xlfn.ORG.LIBREOFFICE.REGEX(_xlfn.ORG.LIBREOFFICE.REGEX(_xlfn.ORG.LIBREOFFICE.REGEX(U91," III","")," II","")," Jr","")," ","","g")),"-","","g")</f>
        <v>james.fathal</v>
      </c>
      <c r="U91" s="0" t="s">
        <v>784</v>
      </c>
      <c r="V91" s="0" t="s">
        <v>785</v>
      </c>
      <c r="W91" s="0" t="s">
        <v>646</v>
      </c>
      <c r="X91" s="0" t="s">
        <v>786</v>
      </c>
      <c r="Y91" s="0" t="s">
        <v>787</v>
      </c>
      <c r="Z91" s="0" t="s">
        <v>28</v>
      </c>
      <c r="AA91" s="0" t="s">
        <v>788</v>
      </c>
      <c r="AB91" s="0" t="str">
        <f aca="false">IF(ISNA(VLOOKUP(AA91,$R$2:$R$252,1,0)),AA91&amp;" "&amp;W91,"")</f>
        <v/>
      </c>
    </row>
    <row r="92" customFormat="false" ht="12.8" hidden="false" customHeight="false" outlineLevel="0" collapsed="false">
      <c r="A92" s="8" t="s">
        <v>170</v>
      </c>
      <c r="B92" s="8" t="s">
        <v>789</v>
      </c>
      <c r="C92" s="9" t="s">
        <v>776</v>
      </c>
      <c r="D92" s="10" t="s">
        <v>790</v>
      </c>
      <c r="E92" s="9" t="s">
        <v>653</v>
      </c>
      <c r="F92" s="11" t="n">
        <v>41211</v>
      </c>
      <c r="G92" s="11" t="n">
        <v>12128</v>
      </c>
      <c r="H92" s="11" t="n">
        <v>495</v>
      </c>
      <c r="I92" s="11" t="n">
        <v>598</v>
      </c>
      <c r="J92" s="11" t="n">
        <v>187</v>
      </c>
      <c r="K92" s="11" t="n">
        <v>3994</v>
      </c>
      <c r="L92" s="11" t="n">
        <v>298</v>
      </c>
      <c r="M92" s="8" t="n">
        <v>26</v>
      </c>
      <c r="N92" s="11" t="n">
        <v>17700</v>
      </c>
      <c r="O92" s="11" t="n">
        <v>58911</v>
      </c>
      <c r="R92" s="0" t="str">
        <f aca="false">IF(LEFT(B92,1)="*",B92,VLOOKUP(_xlfn.ORG.LIBREOFFICE.REGEX(_xlfn.ORG.LIBREOFFICE.REGEX(IF(Q92&gt;"",Q92,LEFT(MID(B92,FIND(", ",B92)+2,20),FIND(".",MID(B92,FIND(", ",B92)+2,20)&amp;"  .")-3))&amp;"."&amp;LEFT(B92,FIND(",",B92)-1),"-","")," ","","g")&amp;P92,$T$2:$AA$289,8,0))</f>
        <v>johnpatrick.chua@guamcc.edu</v>
      </c>
      <c r="S92" s="0" t="str">
        <f aca="false">IF(ISNA(R92),B92,"")</f>
        <v/>
      </c>
      <c r="T92" s="0" t="str">
        <f aca="false">_xlfn.ORG.LIBREOFFICE.REGEX(LOWER(_xlfn.ORG.LIBREOFFICE.REGEX(V92&amp;"."&amp;_xlfn.ORG.LIBREOFFICE.REGEX(_xlfn.ORG.LIBREOFFICE.REGEX(_xlfn.ORG.LIBREOFFICE.REGEX(U92," III","")," II","")," Jr","")," ","","g")),"-","","g")</f>
        <v>stephanie.febre</v>
      </c>
      <c r="U92" s="0" t="s">
        <v>791</v>
      </c>
      <c r="V92" s="0" t="s">
        <v>792</v>
      </c>
      <c r="W92" s="0" t="s">
        <v>212</v>
      </c>
      <c r="X92" s="0" t="s">
        <v>213</v>
      </c>
      <c r="Y92" s="0" t="s">
        <v>72</v>
      </c>
      <c r="Z92" s="0" t="s">
        <v>72</v>
      </c>
      <c r="AA92" s="0" t="s">
        <v>793</v>
      </c>
      <c r="AB92" s="0" t="str">
        <f aca="false">IF(ISNA(VLOOKUP(AA92,$R$2:$R$252,1,0)),AA92&amp;" "&amp;W92,"")</f>
        <v>stephanie.febre@guamcc.edu Work Study</v>
      </c>
    </row>
    <row r="93" customFormat="false" ht="12.8" hidden="false" customHeight="false" outlineLevel="0" collapsed="false">
      <c r="A93" s="8" t="s">
        <v>90</v>
      </c>
      <c r="B93" s="8" t="s">
        <v>794</v>
      </c>
      <c r="C93" s="9" t="s">
        <v>795</v>
      </c>
      <c r="D93" s="10" t="s">
        <v>796</v>
      </c>
      <c r="E93" s="9" t="s">
        <v>653</v>
      </c>
      <c r="F93" s="11" t="n">
        <v>83371</v>
      </c>
      <c r="G93" s="11" t="n">
        <v>24536</v>
      </c>
      <c r="H93" s="11" t="n">
        <v>0</v>
      </c>
      <c r="I93" s="11" t="n">
        <v>1209</v>
      </c>
      <c r="J93" s="11" t="n">
        <v>187</v>
      </c>
      <c r="K93" s="11" t="n">
        <v>0</v>
      </c>
      <c r="L93" s="11" t="n">
        <v>0</v>
      </c>
      <c r="M93" s="8" t="n">
        <v>26</v>
      </c>
      <c r="N93" s="11" t="n">
        <v>25932</v>
      </c>
      <c r="O93" s="11" t="n">
        <v>109303</v>
      </c>
      <c r="R93" s="0" t="str">
        <f aca="false">IF(LEFT(B93,1)="*",B93,VLOOKUP(_xlfn.ORG.LIBREOFFICE.REGEX(_xlfn.ORG.LIBREOFFICE.REGEX(IF(Q93&gt;"",Q93,LEFT(MID(B93,FIND(", ",B93)+2,20),FIND(".",MID(B93,FIND(", ",B93)+2,20)&amp;"  .")-3))&amp;"."&amp;LEFT(B93,FIND(",",B93)-1),"-","")," ","","g")&amp;P93,$T$2:$AA$289,8,0))</f>
        <v>barbara.mafnas@guamcc.edu</v>
      </c>
      <c r="S93" s="0" t="str">
        <f aca="false">IF(ISNA(R93),B93,"")</f>
        <v/>
      </c>
      <c r="T93" s="0" t="str">
        <f aca="false">_xlfn.ORG.LIBREOFFICE.REGEX(LOWER(_xlfn.ORG.LIBREOFFICE.REGEX(V93&amp;"."&amp;_xlfn.ORG.LIBREOFFICE.REGEX(_xlfn.ORG.LIBREOFFICE.REGEX(_xlfn.ORG.LIBREOFFICE.REGEX(U93," III","")," II","")," Jr","")," ","","g")),"-","","g")</f>
        <v>christine.fernandez</v>
      </c>
      <c r="U93" s="0" t="s">
        <v>797</v>
      </c>
      <c r="V93" s="0" t="s">
        <v>798</v>
      </c>
      <c r="W93" s="0" t="s">
        <v>760</v>
      </c>
      <c r="X93" s="0" t="s">
        <v>500</v>
      </c>
      <c r="Y93" s="0" t="s">
        <v>72</v>
      </c>
      <c r="Z93" s="0" t="s">
        <v>72</v>
      </c>
      <c r="AA93" s="0" t="s">
        <v>799</v>
      </c>
      <c r="AB93" s="0" t="str">
        <f aca="false">IF(ISNA(VLOOKUP(AA93,$R$2:$R$252,1,0)),AA93&amp;" "&amp;W93,"")</f>
        <v/>
      </c>
    </row>
    <row r="94" customFormat="false" ht="12.8" hidden="false" customHeight="false" outlineLevel="0" collapsed="false">
      <c r="A94" s="8" t="s">
        <v>25</v>
      </c>
      <c r="B94" s="8" t="s">
        <v>800</v>
      </c>
      <c r="C94" s="9" t="s">
        <v>801</v>
      </c>
      <c r="D94" s="10" t="s">
        <v>802</v>
      </c>
      <c r="E94" s="9" t="s">
        <v>653</v>
      </c>
      <c r="F94" s="11" t="n">
        <v>44769</v>
      </c>
      <c r="G94" s="11" t="n">
        <v>13176</v>
      </c>
      <c r="H94" s="11" t="n">
        <v>495</v>
      </c>
      <c r="I94" s="11" t="n">
        <v>649</v>
      </c>
      <c r="J94" s="11" t="n">
        <v>187</v>
      </c>
      <c r="K94" s="11" t="n">
        <v>9595</v>
      </c>
      <c r="L94" s="11" t="n">
        <v>328</v>
      </c>
      <c r="M94" s="8" t="n">
        <v>21</v>
      </c>
      <c r="N94" s="11" t="n">
        <v>24430</v>
      </c>
      <c r="O94" s="11" t="n">
        <v>69199</v>
      </c>
      <c r="R94" s="0" t="str">
        <f aca="false">IF(LEFT(B94,1)="*",B94,VLOOKUP(_xlfn.ORG.LIBREOFFICE.REGEX(_xlfn.ORG.LIBREOFFICE.REGEX(IF(Q94&gt;"",Q94,LEFT(MID(B94,FIND(", ",B94)+2,20),FIND(".",MID(B94,FIND(", ",B94)+2,20)&amp;"  .")-3))&amp;"."&amp;LEFT(B94,FIND(",",B94)-1),"-","")," ","","g")&amp;P94,$T$2:$AA$289,8,0))</f>
        <v>cheri.wegner@guamcc.edu</v>
      </c>
      <c r="S94" s="0" t="str">
        <f aca="false">IF(ISNA(R94),B94,"")</f>
        <v/>
      </c>
      <c r="T94" s="0" t="str">
        <f aca="false">_xlfn.ORG.LIBREOFFICE.REGEX(LOWER(_xlfn.ORG.LIBREOFFICE.REGEX(V94&amp;"."&amp;_xlfn.ORG.LIBREOFFICE.REGEX(_xlfn.ORG.LIBREOFFICE.REGEX(_xlfn.ORG.LIBREOFFICE.REGEX(U94," III","")," II","")," Jr","")," ","","g")),"-","","g")</f>
        <v>victor.fernandez</v>
      </c>
      <c r="U94" s="0" t="s">
        <v>803</v>
      </c>
      <c r="V94" s="0" t="s">
        <v>496</v>
      </c>
      <c r="W94" s="0" t="s">
        <v>64</v>
      </c>
      <c r="X94" s="0" t="s">
        <v>213</v>
      </c>
      <c r="Y94" s="0" t="s">
        <v>804</v>
      </c>
      <c r="Z94" s="0" t="s">
        <v>72</v>
      </c>
      <c r="AA94" s="0" t="s">
        <v>805</v>
      </c>
      <c r="AB94" s="0" t="str">
        <f aca="false">IF(ISNA(VLOOKUP(AA94,$R$2:$R$252,1,0)),AA94&amp;" "&amp;W94,"")</f>
        <v/>
      </c>
    </row>
    <row r="95" customFormat="false" ht="12.8" hidden="false" customHeight="false" outlineLevel="0" collapsed="false">
      <c r="A95" s="8" t="s">
        <v>25</v>
      </c>
      <c r="B95" s="8" t="s">
        <v>806</v>
      </c>
      <c r="C95" s="9" t="s">
        <v>807</v>
      </c>
      <c r="D95" s="10" t="s">
        <v>724</v>
      </c>
      <c r="E95" s="9" t="s">
        <v>808</v>
      </c>
      <c r="F95" s="11" t="n">
        <v>44326</v>
      </c>
      <c r="G95" s="11" t="n">
        <v>13045</v>
      </c>
      <c r="H95" s="11" t="n">
        <v>495</v>
      </c>
      <c r="I95" s="11" t="n">
        <v>643</v>
      </c>
      <c r="J95" s="11" t="n">
        <v>187</v>
      </c>
      <c r="K95" s="11" t="n">
        <v>6928</v>
      </c>
      <c r="L95" s="11" t="n">
        <v>0</v>
      </c>
      <c r="M95" s="8" t="n">
        <v>21</v>
      </c>
      <c r="N95" s="11" t="n">
        <v>21298</v>
      </c>
      <c r="O95" s="11" t="n">
        <v>65624</v>
      </c>
      <c r="R95" s="0" t="str">
        <f aca="false">IF(LEFT(B95,1)="*",B95,VLOOKUP(_xlfn.ORG.LIBREOFFICE.REGEX(_xlfn.ORG.LIBREOFFICE.REGEX(IF(Q95&gt;"",Q95,LEFT(MID(B95,FIND(", ",B95)+2,20),FIND(".",MID(B95,FIND(", ",B95)+2,20)&amp;"  .")-3))&amp;"."&amp;LEFT(B95,FIND(",",B95)-1),"-","")," ","","g")&amp;P95,$T$2:$AA$289,8,0))</f>
        <v>william.lee1@guamcc.edu</v>
      </c>
      <c r="S95" s="0" t="str">
        <f aca="false">IF(ISNA(R95),B95,"")</f>
        <v/>
      </c>
      <c r="T95" s="0" t="str">
        <f aca="false">_xlfn.ORG.LIBREOFFICE.REGEX(LOWER(_xlfn.ORG.LIBREOFFICE.REGEX(V95&amp;"."&amp;_xlfn.ORG.LIBREOFFICE.REGEX(_xlfn.ORG.LIBREOFFICE.REGEX(_xlfn.ORG.LIBREOFFICE.REGEX(U95," III","")," II","")," Jr","")," ","","g")),"-","","g")</f>
        <v>jonathanrobert.flisco</v>
      </c>
      <c r="U95" s="0" t="s">
        <v>809</v>
      </c>
      <c r="V95" s="0" t="s">
        <v>810</v>
      </c>
      <c r="W95" s="0" t="s">
        <v>70</v>
      </c>
      <c r="X95" s="0" t="s">
        <v>148</v>
      </c>
      <c r="Y95" s="0" t="s">
        <v>72</v>
      </c>
      <c r="Z95" s="0" t="s">
        <v>72</v>
      </c>
      <c r="AA95" s="0" t="s">
        <v>811</v>
      </c>
      <c r="AB95" s="0" t="str">
        <f aca="false">IF(ISNA(VLOOKUP(AA95,$R$2:$R$252,1,0)),AA95&amp;" "&amp;W95,"")</f>
        <v>jonathanrobert.flisco@guamcc.edu Tutor</v>
      </c>
    </row>
    <row r="96" customFormat="false" ht="12.8" hidden="false" customHeight="false" outlineLevel="0" collapsed="false">
      <c r="A96" s="8" t="s">
        <v>49</v>
      </c>
      <c r="B96" s="8" t="s">
        <v>812</v>
      </c>
      <c r="C96" s="9" t="s">
        <v>72</v>
      </c>
      <c r="D96" s="10" t="s">
        <v>208</v>
      </c>
      <c r="E96" s="9" t="s">
        <v>72</v>
      </c>
      <c r="F96" s="11" t="n">
        <v>43995</v>
      </c>
      <c r="G96" s="11" t="n">
        <v>12948</v>
      </c>
      <c r="H96" s="11" t="n">
        <v>0</v>
      </c>
      <c r="I96" s="11" t="n">
        <v>638</v>
      </c>
      <c r="J96" s="11" t="n">
        <v>187</v>
      </c>
      <c r="K96" s="11" t="n">
        <v>15670</v>
      </c>
      <c r="L96" s="11" t="n">
        <v>393</v>
      </c>
      <c r="M96" s="8" t="n">
        <v>26</v>
      </c>
      <c r="N96" s="11" t="n">
        <v>29836</v>
      </c>
      <c r="O96" s="11" t="n">
        <v>73831</v>
      </c>
      <c r="R96" s="0" t="str">
        <f aca="false">IF(LEFT(B96,1)="*",B96,VLOOKUP(_xlfn.ORG.LIBREOFFICE.REGEX(_xlfn.ORG.LIBREOFFICE.REGEX(IF(Q96&gt;"",Q96,LEFT(MID(B96,FIND(", ",B96)+2,20),FIND(".",MID(B96,FIND(", ",B96)+2,20)&amp;"  .")-3))&amp;"."&amp;LEFT(B96,FIND(",",B96)-1),"-","")," ","","g")&amp;P96,$T$2:$AA$289,8,0))</f>
        <v>**Vacant-San Nicolas, T.</v>
      </c>
      <c r="S96" s="0" t="str">
        <f aca="false">IF(ISNA(R96),B96,"")</f>
        <v/>
      </c>
      <c r="T96" s="0" t="str">
        <f aca="false">_xlfn.ORG.LIBREOFFICE.REGEX(LOWER(_xlfn.ORG.LIBREOFFICE.REGEX(V96&amp;"."&amp;_xlfn.ORG.LIBREOFFICE.REGEX(_xlfn.ORG.LIBREOFFICE.REGEX(_xlfn.ORG.LIBREOFFICE.REGEX(U96," III","")," II","")," Jr","")," ","","g")),"-","","g")</f>
        <v>steven.flores</v>
      </c>
      <c r="U96" s="0" t="s">
        <v>813</v>
      </c>
      <c r="V96" s="0" t="s">
        <v>814</v>
      </c>
      <c r="W96" s="0" t="s">
        <v>152</v>
      </c>
      <c r="X96" s="0" t="s">
        <v>122</v>
      </c>
      <c r="Y96" s="0" t="s">
        <v>72</v>
      </c>
      <c r="Z96" s="0" t="s">
        <v>72</v>
      </c>
      <c r="AA96" s="0" t="s">
        <v>815</v>
      </c>
      <c r="AB96" s="0" t="str">
        <f aca="false">IF(ISNA(VLOOKUP(AA96,$R$2:$R$252,1,0)),AA96&amp;" "&amp;W96,"")</f>
        <v/>
      </c>
    </row>
    <row r="97" customFormat="false" ht="12.8" hidden="false" customHeight="false" outlineLevel="0" collapsed="false">
      <c r="A97" s="8" t="s">
        <v>25</v>
      </c>
      <c r="B97" s="8" t="s">
        <v>816</v>
      </c>
      <c r="C97" s="9" t="s">
        <v>723</v>
      </c>
      <c r="D97" s="10" t="s">
        <v>817</v>
      </c>
      <c r="E97" s="9" t="s">
        <v>653</v>
      </c>
      <c r="F97" s="11" t="n">
        <v>45669</v>
      </c>
      <c r="G97" s="11" t="n">
        <v>13440</v>
      </c>
      <c r="H97" s="11" t="n">
        <v>495</v>
      </c>
      <c r="I97" s="11" t="n">
        <v>662</v>
      </c>
      <c r="J97" s="11" t="n">
        <v>187</v>
      </c>
      <c r="K97" s="11" t="n">
        <v>9595</v>
      </c>
      <c r="L97" s="11" t="n">
        <v>328</v>
      </c>
      <c r="M97" s="8" t="n">
        <v>26</v>
      </c>
      <c r="N97" s="11" t="n">
        <v>24708</v>
      </c>
      <c r="O97" s="11" t="n">
        <v>70377</v>
      </c>
      <c r="R97" s="0" t="str">
        <f aca="false">IF(LEFT(B97,1)="*",B97,VLOOKUP(_xlfn.ORG.LIBREOFFICE.REGEX(_xlfn.ORG.LIBREOFFICE.REGEX(IF(Q97&gt;"",Q97,LEFT(MID(B97,FIND(", ",B97)+2,20),FIND(".",MID(B97,FIND(", ",B97)+2,20)&amp;"  .")-3))&amp;"."&amp;LEFT(B97,FIND(",",B97)-1),"-","")," ","","g")&amp;P97,$T$2:$AA$289,8,0))</f>
        <v>loressa.melegrito@guamcc.edu</v>
      </c>
      <c r="S97" s="0" t="str">
        <f aca="false">IF(ISNA(R97),B97,"")</f>
        <v/>
      </c>
      <c r="T97" s="0" t="str">
        <f aca="false">_xlfn.ORG.LIBREOFFICE.REGEX(LOWER(_xlfn.ORG.LIBREOFFICE.REGEX(V97&amp;"."&amp;_xlfn.ORG.LIBREOFFICE.REGEX(_xlfn.ORG.LIBREOFFICE.REGEX(_xlfn.ORG.LIBREOFFICE.REGEX(U97," III","")," II","")," Jr","")," ","","g")),"-","","g")</f>
        <v>arwen.franquez</v>
      </c>
      <c r="U97" s="0" t="s">
        <v>818</v>
      </c>
      <c r="V97" s="0" t="s">
        <v>819</v>
      </c>
      <c r="W97" s="0" t="s">
        <v>25</v>
      </c>
      <c r="X97" s="0" t="s">
        <v>518</v>
      </c>
      <c r="Y97" s="0" t="s">
        <v>519</v>
      </c>
      <c r="Z97" s="0" t="s">
        <v>28</v>
      </c>
      <c r="AA97" s="0" t="s">
        <v>820</v>
      </c>
      <c r="AB97" s="0" t="str">
        <f aca="false">IF(ISNA(VLOOKUP(AA97,$R$2:$R$252,1,0)),AA97&amp;" "&amp;W97,"")</f>
        <v/>
      </c>
    </row>
    <row r="98" customFormat="false" ht="12.8" hidden="false" customHeight="false" outlineLevel="0" collapsed="false">
      <c r="A98" s="8" t="s">
        <v>760</v>
      </c>
      <c r="B98" s="8" t="s">
        <v>821</v>
      </c>
      <c r="C98" s="9" t="s">
        <v>822</v>
      </c>
      <c r="D98" s="10" t="s">
        <v>823</v>
      </c>
      <c r="E98" s="9" t="s">
        <v>659</v>
      </c>
      <c r="F98" s="11" t="n">
        <v>31887</v>
      </c>
      <c r="G98" s="11" t="n">
        <v>9384</v>
      </c>
      <c r="H98" s="11" t="n">
        <v>495</v>
      </c>
      <c r="I98" s="11" t="n">
        <v>462</v>
      </c>
      <c r="J98" s="11" t="n">
        <v>0</v>
      </c>
      <c r="K98" s="11" t="n">
        <v>6928</v>
      </c>
      <c r="L98" s="11" t="n">
        <v>0</v>
      </c>
      <c r="M98" s="8" t="n">
        <v>21</v>
      </c>
      <c r="N98" s="11" t="n">
        <v>17270</v>
      </c>
      <c r="O98" s="11" t="n">
        <v>49157</v>
      </c>
      <c r="R98" s="0" t="str">
        <f aca="false">IF(LEFT(B98,1)="*",B98,VLOOKUP(_xlfn.ORG.LIBREOFFICE.REGEX(_xlfn.ORG.LIBREOFFICE.REGEX(IF(Q98&gt;"",Q98,LEFT(MID(B98,FIND(", ",B98)+2,20),FIND(".",MID(B98,FIND(", ",B98)+2,20)&amp;"  .")-3))&amp;"."&amp;LEFT(B98,FIND(",",B98)-1),"-","")," ","","g")&amp;P98,$T$2:$AA$289,8,0))</f>
        <v>christine.fernandez@guamcc.edu</v>
      </c>
      <c r="S98" s="0" t="str">
        <f aca="false">IF(ISNA(R98),B98,"")</f>
        <v/>
      </c>
      <c r="T98" s="0" t="str">
        <f aca="false">_xlfn.ORG.LIBREOFFICE.REGEX(LOWER(_xlfn.ORG.LIBREOFFICE.REGEX(V98&amp;"."&amp;_xlfn.ORG.LIBREOFFICE.REGEX(_xlfn.ORG.LIBREOFFICE.REGEX(_xlfn.ORG.LIBREOFFICE.REGEX(U98," III","")," II","")," Jr","")," ","","g")),"-","","g")</f>
        <v>francine.galao</v>
      </c>
      <c r="U98" s="0" t="s">
        <v>824</v>
      </c>
      <c r="V98" s="0" t="s">
        <v>825</v>
      </c>
      <c r="W98" s="0" t="s">
        <v>25</v>
      </c>
      <c r="X98" s="0" t="s">
        <v>26</v>
      </c>
      <c r="Y98" s="0" t="s">
        <v>826</v>
      </c>
      <c r="Z98" s="0" t="s">
        <v>28</v>
      </c>
      <c r="AA98" s="0" t="s">
        <v>827</v>
      </c>
      <c r="AB98" s="0" t="str">
        <f aca="false">IF(ISNA(VLOOKUP(AA98,$R$2:$R$252,1,0)),AA98&amp;" "&amp;W98,"")</f>
        <v/>
      </c>
    </row>
    <row r="99" customFormat="false" ht="12.8" hidden="false" customHeight="false" outlineLevel="0" collapsed="false">
      <c r="A99" s="8" t="s">
        <v>25</v>
      </c>
      <c r="B99" s="8" t="s">
        <v>828</v>
      </c>
      <c r="C99" s="9" t="s">
        <v>175</v>
      </c>
      <c r="D99" s="10" t="s">
        <v>724</v>
      </c>
      <c r="E99" s="9" t="s">
        <v>653</v>
      </c>
      <c r="F99" s="11" t="n">
        <v>44326</v>
      </c>
      <c r="G99" s="11" t="n">
        <v>13045</v>
      </c>
      <c r="H99" s="11" t="n">
        <v>495</v>
      </c>
      <c r="I99" s="11" t="n">
        <v>643</v>
      </c>
      <c r="J99" s="11" t="n">
        <v>0</v>
      </c>
      <c r="K99" s="11" t="n">
        <v>9339</v>
      </c>
      <c r="L99" s="11" t="n">
        <v>530</v>
      </c>
      <c r="M99" s="8" t="n">
        <v>26</v>
      </c>
      <c r="N99" s="11" t="n">
        <v>24052</v>
      </c>
      <c r="O99" s="11" t="n">
        <v>68378</v>
      </c>
      <c r="R99" s="0" t="str">
        <f aca="false">IF(LEFT(B99,1)="*",B99,VLOOKUP(_xlfn.ORG.LIBREOFFICE.REGEX(_xlfn.ORG.LIBREOFFICE.REGEX(IF(Q99&gt;"",Q99,LEFT(MID(B99,FIND(", ",B99)+2,20),FIND(".",MID(B99,FIND(", ",B99)+2,20)&amp;"  .")-3))&amp;"."&amp;LEFT(B99,FIND(",",B99)-1),"-","")," ","","g")&amp;P99,$T$2:$AA$289,8,0))</f>
        <v>davidjohn.dingcong@guamcc.edu</v>
      </c>
      <c r="S99" s="0" t="str">
        <f aca="false">IF(ISNA(R99),B99,"")</f>
        <v/>
      </c>
      <c r="T99" s="0" t="str">
        <f aca="false">_xlfn.ORG.LIBREOFFICE.REGEX(LOWER(_xlfn.ORG.LIBREOFFICE.REGEX(V99&amp;"."&amp;_xlfn.ORG.LIBREOFFICE.REGEX(_xlfn.ORG.LIBREOFFICE.REGEX(_xlfn.ORG.LIBREOFFICE.REGEX(U99," III","")," II","")," Jr","")," ","","g")),"-","","g")</f>
        <v>winstonalbert.galindo</v>
      </c>
      <c r="U99" s="0" t="s">
        <v>829</v>
      </c>
      <c r="V99" s="0" t="s">
        <v>830</v>
      </c>
      <c r="W99" s="0" t="s">
        <v>212</v>
      </c>
      <c r="X99" s="0" t="s">
        <v>213</v>
      </c>
      <c r="Y99" s="0" t="s">
        <v>72</v>
      </c>
      <c r="Z99" s="0" t="s">
        <v>72</v>
      </c>
      <c r="AA99" s="0" t="s">
        <v>831</v>
      </c>
      <c r="AB99" s="0" t="str">
        <f aca="false">IF(ISNA(VLOOKUP(AA99,$R$2:$R$252,1,0)),AA99&amp;" "&amp;W99,"")</f>
        <v>winstonalbert.galindo@guamcc.edu Work Study</v>
      </c>
    </row>
    <row r="100" customFormat="false" ht="12.8" hidden="false" customHeight="false" outlineLevel="0" collapsed="false">
      <c r="A100" s="8" t="s">
        <v>499</v>
      </c>
      <c r="B100" s="8" t="s">
        <v>832</v>
      </c>
      <c r="C100" s="9" t="s">
        <v>833</v>
      </c>
      <c r="D100" s="10" t="s">
        <v>834</v>
      </c>
      <c r="E100" s="9" t="s">
        <v>653</v>
      </c>
      <c r="F100" s="11" t="n">
        <v>110896</v>
      </c>
      <c r="G100" s="11" t="n">
        <v>32637</v>
      </c>
      <c r="H100" s="11" t="n">
        <v>0</v>
      </c>
      <c r="I100" s="11" t="n">
        <v>1608</v>
      </c>
      <c r="J100" s="11" t="n">
        <v>187</v>
      </c>
      <c r="K100" s="11" t="n">
        <v>3994</v>
      </c>
      <c r="L100" s="11" t="n">
        <v>298</v>
      </c>
      <c r="M100" s="8" t="n">
        <v>26</v>
      </c>
      <c r="N100" s="11" t="n">
        <v>38724</v>
      </c>
      <c r="O100" s="11" t="n">
        <v>149620</v>
      </c>
      <c r="R100" s="0" t="str">
        <f aca="false">IF(LEFT(B100,1)="*",B100,VLOOKUP(_xlfn.ORG.LIBREOFFICE.REGEX(_xlfn.ORG.LIBREOFFICE.REGEX(IF(Q100&gt;"",Q100,LEFT(MID(B100,FIND(", ",B100)+2,20),FIND(".",MID(B100,FIND(", ",B100)+2,20)&amp;"  .")-3))&amp;"."&amp;LEFT(B100,FIND(",",B100)-1),"-","")," ","","g")&amp;P100,$T$2:$AA$289,8,0))</f>
        <v>eric.chong@guamcc.edu</v>
      </c>
      <c r="S100" s="0" t="str">
        <f aca="false">IF(ISNA(R100),B100,"")</f>
        <v/>
      </c>
      <c r="T100" s="0" t="str">
        <f aca="false">_xlfn.ORG.LIBREOFFICE.REGEX(LOWER(_xlfn.ORG.LIBREOFFICE.REGEX(V100&amp;"."&amp;_xlfn.ORG.LIBREOFFICE.REGEX(_xlfn.ORG.LIBREOFFICE.REGEX(_xlfn.ORG.LIBREOFFICE.REGEX(U100," III","")," II","")," Jr","")," ","","g")),"-","","g")</f>
        <v>joevimar.gallo</v>
      </c>
      <c r="U100" s="0" t="s">
        <v>835</v>
      </c>
      <c r="V100" s="0" t="s">
        <v>836</v>
      </c>
      <c r="W100" s="0" t="s">
        <v>147</v>
      </c>
      <c r="X100" s="0" t="s">
        <v>201</v>
      </c>
      <c r="Y100" s="0" t="s">
        <v>837</v>
      </c>
      <c r="Z100" s="0" t="s">
        <v>28</v>
      </c>
      <c r="AA100" s="0" t="s">
        <v>838</v>
      </c>
      <c r="AB100" s="0" t="str">
        <f aca="false">IF(ISNA(VLOOKUP(AA100,$R$2:$R$252,1,0)),AA100&amp;" "&amp;W100,"")</f>
        <v/>
      </c>
    </row>
    <row r="101" customFormat="false" ht="12.8" hidden="false" customHeight="false" outlineLevel="0" collapsed="false">
      <c r="A101" s="8" t="s">
        <v>25</v>
      </c>
      <c r="B101" s="8" t="s">
        <v>839</v>
      </c>
      <c r="C101" s="9" t="s">
        <v>776</v>
      </c>
      <c r="D101" s="10" t="s">
        <v>724</v>
      </c>
      <c r="E101" s="9" t="s">
        <v>653</v>
      </c>
      <c r="F101" s="11" t="n">
        <v>44326</v>
      </c>
      <c r="G101" s="11" t="n">
        <v>13045</v>
      </c>
      <c r="H101" s="11" t="n">
        <v>0</v>
      </c>
      <c r="I101" s="11" t="n">
        <v>643</v>
      </c>
      <c r="J101" s="11" t="n">
        <v>187</v>
      </c>
      <c r="K101" s="11" t="n">
        <v>3994</v>
      </c>
      <c r="L101" s="11" t="n">
        <v>298</v>
      </c>
      <c r="M101" s="8" t="n">
        <v>26</v>
      </c>
      <c r="N101" s="11" t="n">
        <v>18167</v>
      </c>
      <c r="O101" s="11" t="n">
        <v>62493</v>
      </c>
      <c r="R101" s="0" t="str">
        <f aca="false">IF(LEFT(B101,1)="*",B101,VLOOKUP(_xlfn.ORG.LIBREOFFICE.REGEX(_xlfn.ORG.LIBREOFFICE.REGEX(IF(Q101&gt;"",Q101,LEFT(MID(B101,FIND(", ",B101)+2,20),FIND(".",MID(B101,FIND(", ",B101)+2,20)&amp;"  .")-3))&amp;"."&amp;LEFT(B101,FIND(",",B101)-1),"-","")," ","","g")&amp;P101,$T$2:$AA$289,8,0))</f>
        <v>minhee.ji@guamcc.edu</v>
      </c>
      <c r="S101" s="0" t="str">
        <f aca="false">IF(ISNA(R101),B101,"")</f>
        <v/>
      </c>
      <c r="T101" s="0" t="str">
        <f aca="false">_xlfn.ORG.LIBREOFFICE.REGEX(LOWER(_xlfn.ORG.LIBREOFFICE.REGEX(V101&amp;"."&amp;_xlfn.ORG.LIBREOFFICE.REGEX(_xlfn.ORG.LIBREOFFICE.REGEX(_xlfn.ORG.LIBREOFFICE.REGEX(U101," III","")," II","")," Jr","")," ","","g")),"-","","g")</f>
        <v>ava.garcia</v>
      </c>
      <c r="U101" s="0" t="s">
        <v>840</v>
      </c>
      <c r="V101" s="0" t="s">
        <v>841</v>
      </c>
      <c r="W101" s="0" t="s">
        <v>842</v>
      </c>
      <c r="X101" s="0" t="s">
        <v>536</v>
      </c>
      <c r="Y101" s="0" t="s">
        <v>843</v>
      </c>
      <c r="Z101" s="0" t="s">
        <v>28</v>
      </c>
      <c r="AA101" s="0" t="s">
        <v>844</v>
      </c>
      <c r="AB101" s="0" t="str">
        <f aca="false">IF(ISNA(VLOOKUP(AA101,$R$2:$R$252,1,0)),AA101&amp;" "&amp;W101,"")</f>
        <v/>
      </c>
    </row>
    <row r="102" customFormat="false" ht="12.8" hidden="false" customHeight="false" outlineLevel="0" collapsed="false">
      <c r="A102" s="8" t="s">
        <v>760</v>
      </c>
      <c r="B102" s="8" t="s">
        <v>845</v>
      </c>
      <c r="C102" s="9" t="s">
        <v>846</v>
      </c>
      <c r="D102" s="10" t="s">
        <v>823</v>
      </c>
      <c r="E102" s="9" t="s">
        <v>659</v>
      </c>
      <c r="F102" s="11" t="n">
        <v>31887</v>
      </c>
      <c r="G102" s="11" t="n">
        <v>9384</v>
      </c>
      <c r="H102" s="11" t="n">
        <v>495</v>
      </c>
      <c r="I102" s="11" t="n">
        <v>462</v>
      </c>
      <c r="J102" s="11" t="n">
        <v>0</v>
      </c>
      <c r="K102" s="11" t="n">
        <v>0</v>
      </c>
      <c r="L102" s="11" t="n">
        <v>0</v>
      </c>
      <c r="M102" s="8" t="n">
        <v>21</v>
      </c>
      <c r="N102" s="11" t="n">
        <v>10342</v>
      </c>
      <c r="O102" s="11" t="n">
        <v>42229</v>
      </c>
      <c r="R102" s="0" t="str">
        <f aca="false">IF(LEFT(B102,1)="*",B102,VLOOKUP(_xlfn.ORG.LIBREOFFICE.REGEX(_xlfn.ORG.LIBREOFFICE.REGEX(IF(Q102&gt;"",Q102,LEFT(MID(B102,FIND(", ",B102)+2,20),FIND(".",MID(B102,FIND(", ",B102)+2,20)&amp;"  .")-3))&amp;"."&amp;LEFT(B102,FIND(",",B102)-1),"-","")," ","","g")&amp;P102,$T$2:$AA$289,8,0))</f>
        <v>darlygn.zapanta@guamcc.edu</v>
      </c>
      <c r="S102" s="0" t="str">
        <f aca="false">IF(ISNA(R102),B102,"")</f>
        <v/>
      </c>
      <c r="T102" s="0" t="str">
        <f aca="false">_xlfn.ORG.LIBREOFFICE.REGEX(LOWER(_xlfn.ORG.LIBREOFFICE.REGEX(V102&amp;"."&amp;_xlfn.ORG.LIBREOFFICE.REGEX(_xlfn.ORG.LIBREOFFICE.REGEX(_xlfn.ORG.LIBREOFFICE.REGEX(U102," III","")," II","")," Jr","")," ","","g")),"-","","g")</f>
        <v>jessca.garcia</v>
      </c>
      <c r="U102" s="0" t="s">
        <v>840</v>
      </c>
      <c r="V102" s="0" t="s">
        <v>847</v>
      </c>
      <c r="W102" s="0" t="s">
        <v>278</v>
      </c>
      <c r="X102" s="0" t="s">
        <v>344</v>
      </c>
      <c r="Y102" s="0" t="s">
        <v>848</v>
      </c>
      <c r="Z102" s="0" t="s">
        <v>28</v>
      </c>
      <c r="AA102" s="0" t="s">
        <v>849</v>
      </c>
      <c r="AB102" s="0" t="str">
        <f aca="false">IF(ISNA(VLOOKUP(AA102,$R$2:$R$252,1,0)),AA102&amp;" "&amp;W102,"")</f>
        <v/>
      </c>
    </row>
    <row r="103" customFormat="false" ht="12.8" hidden="false" customHeight="false" outlineLevel="0" collapsed="false">
      <c r="A103" s="8" t="s">
        <v>90</v>
      </c>
      <c r="B103" s="8" t="s">
        <v>850</v>
      </c>
      <c r="C103" s="9" t="s">
        <v>851</v>
      </c>
      <c r="D103" s="10" t="s">
        <v>852</v>
      </c>
      <c r="E103" s="9" t="s">
        <v>653</v>
      </c>
      <c r="F103" s="11" t="n">
        <v>81728</v>
      </c>
      <c r="G103" s="11" t="n">
        <v>24053</v>
      </c>
      <c r="H103" s="11" t="n">
        <v>0</v>
      </c>
      <c r="I103" s="11" t="n">
        <v>1185</v>
      </c>
      <c r="J103" s="11" t="n">
        <v>187</v>
      </c>
      <c r="K103" s="11" t="n">
        <v>15670</v>
      </c>
      <c r="L103" s="11" t="n">
        <v>530</v>
      </c>
      <c r="M103" s="8" t="n">
        <v>26</v>
      </c>
      <c r="N103" s="11" t="n">
        <v>41624</v>
      </c>
      <c r="O103" s="11" t="n">
        <v>123352</v>
      </c>
      <c r="R103" s="0" t="str">
        <f aca="false">IF(LEFT(B103,1)="*",B103,VLOOKUP(_xlfn.ORG.LIBREOFFICE.REGEX(_xlfn.ORG.LIBREOFFICE.REGEX(IF(Q103&gt;"",Q103,LEFT(MID(B103,FIND(", ",B103)+2,20),FIND(".",MID(B103,FIND(", ",B103)+2,20)&amp;"  .")-3))&amp;"."&amp;LEFT(B103,FIND(",",B103)-1),"-","")," ","","g")&amp;P103,$T$2:$AA$289,8,0))</f>
        <v>carol.cruz@guamcc.edu</v>
      </c>
      <c r="S103" s="0" t="str">
        <f aca="false">IF(ISNA(R103),B103,"")</f>
        <v/>
      </c>
      <c r="T103" s="0" t="str">
        <f aca="false">_xlfn.ORG.LIBREOFFICE.REGEX(LOWER(_xlfn.ORG.LIBREOFFICE.REGEX(V103&amp;"."&amp;_xlfn.ORG.LIBREOFFICE.REGEX(_xlfn.ORG.LIBREOFFICE.REGEX(_xlfn.ORG.LIBREOFFICE.REGEX(U103," III","")," II","")," Jr","")," ","","g")),"-","","g")</f>
        <v>bertha.guerrero</v>
      </c>
      <c r="U103" s="0" t="s">
        <v>853</v>
      </c>
      <c r="V103" s="0" t="s">
        <v>854</v>
      </c>
      <c r="W103" s="0" t="s">
        <v>18</v>
      </c>
      <c r="X103" s="0" t="s">
        <v>855</v>
      </c>
      <c r="Y103" s="0" t="s">
        <v>856</v>
      </c>
      <c r="Z103" s="0" t="s">
        <v>28</v>
      </c>
      <c r="AA103" s="0" t="s">
        <v>857</v>
      </c>
      <c r="AB103" s="0" t="str">
        <f aca="false">IF(ISNA(VLOOKUP(AA103,$R$2:$R$252,1,0)),AA103&amp;" "&amp;W103,"")</f>
        <v/>
      </c>
    </row>
    <row r="104" customFormat="false" ht="12.8" hidden="false" customHeight="false" outlineLevel="0" collapsed="false">
      <c r="A104" s="8" t="s">
        <v>25</v>
      </c>
      <c r="B104" s="8" t="s">
        <v>858</v>
      </c>
      <c r="C104" s="9" t="s">
        <v>776</v>
      </c>
      <c r="D104" s="10" t="s">
        <v>724</v>
      </c>
      <c r="E104" s="9" t="s">
        <v>653</v>
      </c>
      <c r="F104" s="11" t="n">
        <v>44326</v>
      </c>
      <c r="G104" s="11" t="n">
        <v>13045</v>
      </c>
      <c r="H104" s="11" t="n">
        <v>495</v>
      </c>
      <c r="I104" s="11" t="n">
        <v>643</v>
      </c>
      <c r="J104" s="11" t="n">
        <v>187</v>
      </c>
      <c r="K104" s="11" t="n">
        <v>3994</v>
      </c>
      <c r="L104" s="11" t="n">
        <v>298</v>
      </c>
      <c r="M104" s="8" t="n">
        <v>26</v>
      </c>
      <c r="N104" s="11" t="n">
        <v>18662</v>
      </c>
      <c r="O104" s="11" t="n">
        <v>62988</v>
      </c>
      <c r="R104" s="0" t="str">
        <f aca="false">IF(LEFT(B104,1)="*",B104,VLOOKUP(_xlfn.ORG.LIBREOFFICE.REGEX(_xlfn.ORG.LIBREOFFICE.REGEX(IF(Q104&gt;"",Q104,LEFT(MID(B104,FIND(", ",B104)+2,20),FIND(".",MID(B104,FIND(", ",B104)+2,20)&amp;"  .")-3))&amp;"."&amp;LEFT(B104,FIND(",",B104)-1),"-","")," ","","g")&amp;P104,$T$2:$AA$289,8,0))</f>
        <v>narciso.cosico@guamcc.edu</v>
      </c>
      <c r="S104" s="0" t="str">
        <f aca="false">IF(ISNA(R104),B104,"")</f>
        <v/>
      </c>
      <c r="T104" s="0" t="str">
        <f aca="false">_xlfn.ORG.LIBREOFFICE.REGEX(LOWER(_xlfn.ORG.LIBREOFFICE.REGEX(V104&amp;"."&amp;_xlfn.ORG.LIBREOFFICE.REGEX(_xlfn.ORG.LIBREOFFICE.REGEX(_xlfn.ORG.LIBREOFFICE.REGEX(U104," III","")," II","")," Jr","")," ","","g")),"-","","g")</f>
        <v>carol.guerrero</v>
      </c>
      <c r="U104" s="0" t="s">
        <v>853</v>
      </c>
      <c r="V104" s="0" t="s">
        <v>577</v>
      </c>
      <c r="W104" s="0" t="s">
        <v>252</v>
      </c>
      <c r="X104" s="0" t="s">
        <v>344</v>
      </c>
      <c r="Y104" s="0" t="s">
        <v>859</v>
      </c>
      <c r="Z104" s="0" t="s">
        <v>28</v>
      </c>
      <c r="AA104" s="0" t="s">
        <v>860</v>
      </c>
      <c r="AB104" s="0" t="str">
        <f aca="false">IF(ISNA(VLOOKUP(AA104,$R$2:$R$252,1,0)),AA104&amp;" "&amp;W104,"")</f>
        <v/>
      </c>
    </row>
    <row r="105" customFormat="false" ht="12.8" hidden="false" customHeight="false" outlineLevel="0" collapsed="false">
      <c r="A105" s="8" t="s">
        <v>170</v>
      </c>
      <c r="B105" s="8" t="s">
        <v>861</v>
      </c>
      <c r="C105" s="9" t="s">
        <v>801</v>
      </c>
      <c r="D105" s="10" t="s">
        <v>862</v>
      </c>
      <c r="E105" s="9" t="s">
        <v>653</v>
      </c>
      <c r="F105" s="11" t="n">
        <v>36573</v>
      </c>
      <c r="G105" s="11" t="n">
        <v>10763</v>
      </c>
      <c r="H105" s="11" t="n">
        <v>495</v>
      </c>
      <c r="I105" s="11" t="n">
        <v>530</v>
      </c>
      <c r="J105" s="11" t="n">
        <v>187</v>
      </c>
      <c r="K105" s="11" t="n">
        <v>9595</v>
      </c>
      <c r="L105" s="11" t="n">
        <v>328</v>
      </c>
      <c r="M105" s="8" t="n">
        <v>26</v>
      </c>
      <c r="N105" s="11" t="n">
        <v>21899</v>
      </c>
      <c r="O105" s="11" t="n">
        <v>58472</v>
      </c>
      <c r="R105" s="0" t="str">
        <f aca="false">IF(LEFT(B105,1)="*",B105,VLOOKUP(_xlfn.ORG.LIBREOFFICE.REGEX(_xlfn.ORG.LIBREOFFICE.REGEX(IF(Q105&gt;"",Q105,LEFT(MID(B105,FIND(", ",B105)+2,20),FIND(".",MID(B105,FIND(", ",B105)+2,20)&amp;"  .")-3))&amp;"."&amp;LEFT(B105,FIND(",",B105)-1),"-","")," ","","g")&amp;P105,$T$2:$AA$289,8,0))</f>
        <v>karenrose.quitugua@guamcc.edu</v>
      </c>
      <c r="S105" s="0" t="str">
        <f aca="false">IF(ISNA(R105),B105,"")</f>
        <v/>
      </c>
      <c r="T105" s="0" t="str">
        <f aca="false">_xlfn.ORG.LIBREOFFICE.REGEX(LOWER(_xlfn.ORG.LIBREOFFICE.REGEX(V105&amp;"."&amp;_xlfn.ORG.LIBREOFFICE.REGEX(_xlfn.ORG.LIBREOFFICE.REGEX(_xlfn.ORG.LIBREOFFICE.REGEX(U105," III","")," II","")," Jr","")," ","","g")),"-","","g")</f>
        <v>jermaine.guerrero</v>
      </c>
      <c r="U105" s="0" t="s">
        <v>853</v>
      </c>
      <c r="V105" s="0" t="s">
        <v>863</v>
      </c>
      <c r="W105" s="0" t="s">
        <v>170</v>
      </c>
      <c r="X105" s="0" t="s">
        <v>171</v>
      </c>
      <c r="Y105" s="0" t="s">
        <v>405</v>
      </c>
      <c r="Z105" s="0" t="s">
        <v>28</v>
      </c>
      <c r="AA105" s="0" t="s">
        <v>864</v>
      </c>
      <c r="AB105" s="0" t="str">
        <f aca="false">IF(ISNA(VLOOKUP(AA105,$R$2:$R$252,1,0)),AA105&amp;" "&amp;W105,"")</f>
        <v/>
      </c>
    </row>
    <row r="106" customFormat="false" ht="12.8" hidden="false" customHeight="false" outlineLevel="0" collapsed="false">
      <c r="A106" s="8" t="s">
        <v>170</v>
      </c>
      <c r="B106" s="8" t="s">
        <v>865</v>
      </c>
      <c r="C106" s="9" t="s">
        <v>657</v>
      </c>
      <c r="D106" s="10" t="s">
        <v>866</v>
      </c>
      <c r="E106" s="9" t="s">
        <v>659</v>
      </c>
      <c r="F106" s="11" t="n">
        <v>35852</v>
      </c>
      <c r="G106" s="11" t="n">
        <v>10551</v>
      </c>
      <c r="H106" s="11" t="n">
        <v>495</v>
      </c>
      <c r="I106" s="11" t="n">
        <v>520</v>
      </c>
      <c r="J106" s="11" t="n">
        <v>0</v>
      </c>
      <c r="K106" s="11" t="n">
        <v>15670</v>
      </c>
      <c r="L106" s="11" t="n">
        <v>530</v>
      </c>
      <c r="M106" s="8" t="n">
        <v>21</v>
      </c>
      <c r="N106" s="11" t="n">
        <v>27766</v>
      </c>
      <c r="O106" s="11" t="n">
        <v>63618</v>
      </c>
      <c r="R106" s="0" t="str">
        <f aca="false">IF(LEFT(B106,1)="*",B106,VLOOKUP(_xlfn.ORG.LIBREOFFICE.REGEX(_xlfn.ORG.LIBREOFFICE.REGEX(IF(Q106&gt;"",Q106,LEFT(MID(B106,FIND(", ",B106)+2,20),FIND(".",MID(B106,FIND(", ",B106)+2,20)&amp;"  .")-3))&amp;"."&amp;LEFT(B106,FIND(",",B106)-1),"-","")," ","","g")&amp;P106,$T$2:$AA$289,8,0))</f>
        <v>philipkelvin.callos@guamcc.edu</v>
      </c>
      <c r="S106" s="0" t="str">
        <f aca="false">IF(ISNA(R106),B106,"")</f>
        <v/>
      </c>
      <c r="T106" s="0" t="str">
        <f aca="false">_xlfn.ORG.LIBREOFFICE.REGEX(LOWER(_xlfn.ORG.LIBREOFFICE.REGEX(V106&amp;"."&amp;_xlfn.ORG.LIBREOFFICE.REGEX(_xlfn.ORG.LIBREOFFICE.REGEX(_xlfn.ORG.LIBREOFFICE.REGEX(U106," III","")," II","")," Jr","")," ","","g")),"-","","g")</f>
        <v>norma.guerrero</v>
      </c>
      <c r="U106" s="0" t="s">
        <v>853</v>
      </c>
      <c r="V106" s="0" t="s">
        <v>867</v>
      </c>
      <c r="W106" s="0" t="s">
        <v>90</v>
      </c>
      <c r="X106" s="0" t="s">
        <v>469</v>
      </c>
      <c r="Y106" s="0" t="s">
        <v>868</v>
      </c>
      <c r="Z106" s="0" t="s">
        <v>28</v>
      </c>
      <c r="AA106" s="0" t="s">
        <v>869</v>
      </c>
      <c r="AB106" s="0" t="str">
        <f aca="false">IF(ISNA(VLOOKUP(AA106,$R$2:$R$252,1,0)),AA106&amp;" "&amp;W106,"")</f>
        <v/>
      </c>
    </row>
    <row r="107" customFormat="false" ht="12.8" hidden="false" customHeight="false" outlineLevel="0" collapsed="false">
      <c r="A107" s="8" t="s">
        <v>25</v>
      </c>
      <c r="B107" s="8" t="s">
        <v>870</v>
      </c>
      <c r="C107" s="9" t="s">
        <v>871</v>
      </c>
      <c r="D107" s="10" t="s">
        <v>872</v>
      </c>
      <c r="E107" s="9" t="s">
        <v>653</v>
      </c>
      <c r="F107" s="11" t="n">
        <v>70055</v>
      </c>
      <c r="G107" s="11" t="n">
        <v>20617</v>
      </c>
      <c r="H107" s="11" t="n">
        <v>0</v>
      </c>
      <c r="I107" s="11" t="n">
        <v>1016</v>
      </c>
      <c r="J107" s="11" t="n">
        <v>187</v>
      </c>
      <c r="K107" s="11" t="n">
        <v>5709</v>
      </c>
      <c r="L107" s="11" t="n">
        <v>328</v>
      </c>
      <c r="M107" s="8" t="n">
        <v>21</v>
      </c>
      <c r="N107" s="11" t="n">
        <v>27857</v>
      </c>
      <c r="O107" s="11" t="n">
        <v>97912</v>
      </c>
      <c r="R107" s="0" t="str">
        <f aca="false">IF(LEFT(B107,1)="*",B107,VLOOKUP(_xlfn.ORG.LIBREOFFICE.REGEX(_xlfn.ORG.LIBREOFFICE.REGEX(IF(Q107&gt;"",Q107,LEFT(MID(B107,FIND(", ",B107)+2,20),FIND(".",MID(B107,FIND(", ",B107)+2,20)&amp;"  .")-3))&amp;"."&amp;LEFT(B107,FIND(",",B107)-1),"-","")," ","","g")&amp;P107,$T$2:$AA$289,8,0))</f>
        <v>frank.evangelista@guamcc.edu</v>
      </c>
      <c r="S107" s="0" t="str">
        <f aca="false">IF(ISNA(R107),B107,"")</f>
        <v/>
      </c>
      <c r="T107" s="0" t="str">
        <f aca="false">_xlfn.ORG.LIBREOFFICE.REGEX(LOWER(_xlfn.ORG.LIBREOFFICE.REGEX(V107&amp;"."&amp;_xlfn.ORG.LIBREOFFICE.REGEX(_xlfn.ORG.LIBREOFFICE.REGEX(_xlfn.ORG.LIBREOFFICE.REGEX(U107," III","")," II","")," Jr","")," ","","g")),"-","","g")</f>
        <v>vivian.guerrero</v>
      </c>
      <c r="U107" s="0" t="s">
        <v>853</v>
      </c>
      <c r="V107" s="0" t="s">
        <v>873</v>
      </c>
      <c r="W107" s="0" t="s">
        <v>110</v>
      </c>
      <c r="X107" s="0" t="s">
        <v>213</v>
      </c>
      <c r="Y107" s="0" t="s">
        <v>874</v>
      </c>
      <c r="Z107" s="0" t="s">
        <v>28</v>
      </c>
      <c r="AA107" s="0" t="s">
        <v>875</v>
      </c>
      <c r="AB107" s="0" t="str">
        <f aca="false">IF(ISNA(VLOOKUP(AA107,$R$2:$R$252,1,0)),AA107&amp;" "&amp;W107,"")</f>
        <v/>
      </c>
    </row>
    <row r="108" customFormat="false" ht="12.8" hidden="false" customHeight="false" outlineLevel="0" collapsed="false">
      <c r="A108" s="8" t="s">
        <v>170</v>
      </c>
      <c r="B108" s="8" t="s">
        <v>876</v>
      </c>
      <c r="C108" s="9" t="s">
        <v>801</v>
      </c>
      <c r="D108" s="10" t="s">
        <v>877</v>
      </c>
      <c r="E108" s="9" t="s">
        <v>653</v>
      </c>
      <c r="F108" s="11" t="n">
        <v>37308</v>
      </c>
      <c r="G108" s="11" t="n">
        <v>10980</v>
      </c>
      <c r="H108" s="11" t="n">
        <v>495</v>
      </c>
      <c r="I108" s="11" t="n">
        <v>541</v>
      </c>
      <c r="J108" s="11" t="n">
        <v>187</v>
      </c>
      <c r="K108" s="11" t="n">
        <v>9595</v>
      </c>
      <c r="L108" s="11" t="n">
        <v>328</v>
      </c>
      <c r="M108" s="8" t="n">
        <v>26</v>
      </c>
      <c r="N108" s="11" t="n">
        <v>22126</v>
      </c>
      <c r="O108" s="11" t="n">
        <v>59434</v>
      </c>
      <c r="R108" s="0" t="str">
        <f aca="false">IF(LEFT(B108,1)="*",B108,VLOOKUP(_xlfn.ORG.LIBREOFFICE.REGEX(_xlfn.ORG.LIBREOFFICE.REGEX(IF(Q108&gt;"",Q108,LEFT(MID(B108,FIND(", ",B108)+2,20),FIND(".",MID(B108,FIND(", ",B108)+2,20)&amp;"  .")-3))&amp;"."&amp;LEFT(B108,FIND(",",B108)-1),"-","")," ","","g")&amp;P108,$T$2:$AA$289,8,0))</f>
        <v>regineerika.olarte@guamcc.edu</v>
      </c>
      <c r="S108" s="0" t="str">
        <f aca="false">IF(ISNA(R108),B108,"")</f>
        <v/>
      </c>
      <c r="T108" s="0" t="str">
        <f aca="false">_xlfn.ORG.LIBREOFFICE.REGEX(LOWER(_xlfn.ORG.LIBREOFFICE.REGEX(V108&amp;"."&amp;_xlfn.ORG.LIBREOFFICE.REGEX(_xlfn.ORG.LIBREOFFICE.REGEX(_xlfn.ORG.LIBREOFFICE.REGEX(U108," III","")," II","")," Jr","")," ","","g")),"-","","g")</f>
        <v>bertrand.haurillon</v>
      </c>
      <c r="U108" s="0" t="s">
        <v>878</v>
      </c>
      <c r="V108" s="0" t="s">
        <v>879</v>
      </c>
      <c r="W108" s="0" t="s">
        <v>170</v>
      </c>
      <c r="X108" s="0" t="s">
        <v>404</v>
      </c>
      <c r="Y108" s="0" t="s">
        <v>880</v>
      </c>
      <c r="Z108" s="0" t="s">
        <v>28</v>
      </c>
      <c r="AA108" s="0" t="s">
        <v>881</v>
      </c>
      <c r="AB108" s="0" t="str">
        <f aca="false">IF(ISNA(VLOOKUP(AA108,$R$2:$R$252,1,0)),AA108&amp;" "&amp;W108,"")</f>
        <v/>
      </c>
    </row>
    <row r="109" customFormat="false" ht="12.8" hidden="false" customHeight="false" outlineLevel="0" collapsed="false">
      <c r="A109" s="8" t="s">
        <v>760</v>
      </c>
      <c r="B109" s="8" t="s">
        <v>882</v>
      </c>
      <c r="C109" s="9" t="s">
        <v>657</v>
      </c>
      <c r="D109" s="10" t="s">
        <v>823</v>
      </c>
      <c r="E109" s="9" t="s">
        <v>659</v>
      </c>
      <c r="F109" s="11" t="n">
        <v>31887</v>
      </c>
      <c r="G109" s="11" t="n">
        <v>9384</v>
      </c>
      <c r="H109" s="11" t="n">
        <v>495</v>
      </c>
      <c r="I109" s="11" t="n">
        <v>462</v>
      </c>
      <c r="J109" s="11" t="n">
        <v>0</v>
      </c>
      <c r="K109" s="11" t="n">
        <v>6928</v>
      </c>
      <c r="L109" s="11" t="n">
        <v>393</v>
      </c>
      <c r="M109" s="8" t="n">
        <v>21</v>
      </c>
      <c r="N109" s="11" t="n">
        <v>17663</v>
      </c>
      <c r="O109" s="11" t="n">
        <v>49550</v>
      </c>
      <c r="R109" s="0" t="str">
        <f aca="false">IF(LEFT(B109,1)="*",B109,VLOOKUP(_xlfn.ORG.LIBREOFFICE.REGEX(_xlfn.ORG.LIBREOFFICE.REGEX(IF(Q109&gt;"",Q109,LEFT(MID(B109,FIND(", ",B109)+2,20),FIND(".",MID(B109,FIND(", ",B109)+2,20)&amp;"  .")-3))&amp;"."&amp;LEFT(B109,FIND(",",B109)-1),"-","")," ","","g")&amp;P109,$T$2:$AA$289,8,0))</f>
        <v>hennessy.torres1@guamcc.edu</v>
      </c>
      <c r="S109" s="0" t="str">
        <f aca="false">IF(ISNA(R109),B109,"")</f>
        <v/>
      </c>
      <c r="T109" s="0" t="str">
        <f aca="false">_xlfn.ORG.LIBREOFFICE.REGEX(LOWER(_xlfn.ORG.LIBREOFFICE.REGEX(V109&amp;"."&amp;_xlfn.ORG.LIBREOFFICE.REGEX(_xlfn.ORG.LIBREOFFICE.REGEX(_xlfn.ORG.LIBREOFFICE.REGEX(U109," III","")," II","")," Jr","")," ","","g")),"-","","g")</f>
        <v>benjamin.hernandez</v>
      </c>
      <c r="U109" s="0" t="s">
        <v>883</v>
      </c>
      <c r="V109" s="0" t="s">
        <v>884</v>
      </c>
      <c r="W109" s="0" t="s">
        <v>212</v>
      </c>
      <c r="X109" s="0" t="s">
        <v>213</v>
      </c>
      <c r="Y109" s="0" t="s">
        <v>72</v>
      </c>
      <c r="Z109" s="0" t="s">
        <v>72</v>
      </c>
      <c r="AA109" s="0" t="s">
        <v>885</v>
      </c>
      <c r="AB109" s="0" t="str">
        <f aca="false">IF(ISNA(VLOOKUP(AA109,$R$2:$R$252,1,0)),AA109&amp;" "&amp;W109,"")</f>
        <v>benjamin.hernandezjr@guamcc.edu Work Study</v>
      </c>
    </row>
    <row r="110" customFormat="false" ht="12.8" hidden="false" customHeight="false" outlineLevel="0" collapsed="false">
      <c r="A110" s="8" t="s">
        <v>90</v>
      </c>
      <c r="B110" s="8" t="s">
        <v>886</v>
      </c>
      <c r="C110" s="9" t="s">
        <v>887</v>
      </c>
      <c r="D110" s="10" t="s">
        <v>888</v>
      </c>
      <c r="E110" s="9" t="s">
        <v>653</v>
      </c>
      <c r="F110" s="11" t="n">
        <v>48715</v>
      </c>
      <c r="G110" s="11" t="n">
        <v>14337</v>
      </c>
      <c r="H110" s="11" t="n">
        <v>495</v>
      </c>
      <c r="I110" s="11" t="n">
        <v>706</v>
      </c>
      <c r="J110" s="11" t="n">
        <v>187</v>
      </c>
      <c r="K110" s="11" t="n">
        <v>3994</v>
      </c>
      <c r="L110" s="11" t="n">
        <v>298</v>
      </c>
      <c r="M110" s="8" t="n">
        <v>26</v>
      </c>
      <c r="N110" s="11" t="n">
        <v>20017</v>
      </c>
      <c r="O110" s="11" t="n">
        <v>68732</v>
      </c>
      <c r="R110" s="0" t="str">
        <f aca="false">IF(LEFT(B110,1)="*",B110,VLOOKUP(_xlfn.ORG.LIBREOFFICE.REGEX(_xlfn.ORG.LIBREOFFICE.REGEX(IF(Q110&gt;"",Q110,LEFT(MID(B110,FIND(", ",B110)+2,20),FIND(".",MID(B110,FIND(", ",B110)+2,20)&amp;"  .")-3))&amp;"."&amp;LEFT(B110,FIND(",",B110)-1),"-","")," ","","g")&amp;P110,$T$2:$AA$289,8,0))</f>
        <v>kennylyn.miranda@guamcc.edu</v>
      </c>
      <c r="S110" s="0" t="str">
        <f aca="false">IF(ISNA(R110),B110,"")</f>
        <v/>
      </c>
      <c r="T110" s="0" t="str">
        <f aca="false">_xlfn.ORG.LIBREOFFICE.REGEX(LOWER(_xlfn.ORG.LIBREOFFICE.REGEX(V110&amp;"."&amp;_xlfn.ORG.LIBREOFFICE.REGEX(_xlfn.ORG.LIBREOFFICE.REGEX(_xlfn.ORG.LIBREOFFICE.REGEX(U110," III","")," II","")," Jr","")," ","","g")),"-","","g")</f>
        <v>katarina.hernandez</v>
      </c>
      <c r="U110" s="0" t="s">
        <v>889</v>
      </c>
      <c r="V110" s="0" t="s">
        <v>890</v>
      </c>
      <c r="W110" s="0" t="s">
        <v>212</v>
      </c>
      <c r="X110" s="0" t="s">
        <v>213</v>
      </c>
      <c r="Y110" s="0" t="s">
        <v>72</v>
      </c>
      <c r="Z110" s="0" t="s">
        <v>72</v>
      </c>
      <c r="AA110" s="0" t="s">
        <v>891</v>
      </c>
      <c r="AB110" s="0" t="str">
        <f aca="false">IF(ISNA(VLOOKUP(AA110,$R$2:$R$252,1,0)),AA110&amp;" "&amp;W110,"")</f>
        <v>katarina.hernandez@guamcc.edu Work Study</v>
      </c>
    </row>
    <row r="111" customFormat="false" ht="12.8" hidden="false" customHeight="false" outlineLevel="0" collapsed="false">
      <c r="A111" s="8" t="s">
        <v>760</v>
      </c>
      <c r="B111" s="8" t="s">
        <v>892</v>
      </c>
      <c r="C111" s="9" t="s">
        <v>657</v>
      </c>
      <c r="D111" s="10" t="s">
        <v>823</v>
      </c>
      <c r="E111" s="9" t="s">
        <v>659</v>
      </c>
      <c r="F111" s="11" t="n">
        <v>31887</v>
      </c>
      <c r="G111" s="11" t="n">
        <v>9384</v>
      </c>
      <c r="H111" s="11" t="n">
        <v>0</v>
      </c>
      <c r="I111" s="11" t="n">
        <v>462</v>
      </c>
      <c r="J111" s="11" t="n">
        <v>0</v>
      </c>
      <c r="K111" s="11" t="n">
        <v>0</v>
      </c>
      <c r="L111" s="11" t="n">
        <v>0</v>
      </c>
      <c r="M111" s="8" t="n">
        <v>21</v>
      </c>
      <c r="N111" s="11" t="n">
        <v>9847</v>
      </c>
      <c r="O111" s="11" t="n">
        <v>41734</v>
      </c>
      <c r="R111" s="0" t="str">
        <f aca="false">IF(LEFT(B111,1)="*",B111,VLOOKUP(_xlfn.ORG.LIBREOFFICE.REGEX(_xlfn.ORG.LIBREOFFICE.REGEX(IF(Q111&gt;"",Q111,LEFT(MID(B111,FIND(", ",B111)+2,20),FIND(".",MID(B111,FIND(", ",B111)+2,20)&amp;"  .")-3))&amp;"."&amp;LEFT(B111,FIND(",",B111)-1),"-","")," ","","g")&amp;P111,$T$2:$AA$289,8,0))</f>
        <v>leonard.tenorio1@guamcc.edu</v>
      </c>
      <c r="S111" s="0" t="str">
        <f aca="false">IF(ISNA(R111),B111,"")</f>
        <v/>
      </c>
      <c r="T111" s="0" t="str">
        <f aca="false">_xlfn.ORG.LIBREOFFICE.REGEX(LOWER(_xlfn.ORG.LIBREOFFICE.REGEX(V111&amp;"."&amp;_xlfn.ORG.LIBREOFFICE.REGEX(_xlfn.ORG.LIBREOFFICE.REGEX(_xlfn.ORG.LIBREOFFICE.REGEX(U111," III","")," II","")," Jr","")," ","","g")),"-","","g")</f>
        <v>tamaratherese.hiura</v>
      </c>
      <c r="U111" s="0" t="s">
        <v>893</v>
      </c>
      <c r="V111" s="0" t="s">
        <v>894</v>
      </c>
      <c r="W111" s="0" t="s">
        <v>110</v>
      </c>
      <c r="X111" s="0" t="s">
        <v>895</v>
      </c>
      <c r="Y111" s="0" t="s">
        <v>896</v>
      </c>
      <c r="Z111" s="0" t="s">
        <v>28</v>
      </c>
      <c r="AA111" s="0" t="s">
        <v>897</v>
      </c>
      <c r="AB111" s="0" t="str">
        <f aca="false">IF(ISNA(VLOOKUP(AA111,$R$2:$R$252,1,0)),AA111&amp;" "&amp;W111,"")</f>
        <v/>
      </c>
    </row>
    <row r="112" customFormat="false" ht="12.8" hidden="false" customHeight="false" outlineLevel="0" collapsed="false">
      <c r="A112" s="8" t="s">
        <v>170</v>
      </c>
      <c r="B112" s="8" t="s">
        <v>898</v>
      </c>
      <c r="C112" s="9" t="s">
        <v>657</v>
      </c>
      <c r="D112" s="10" t="s">
        <v>866</v>
      </c>
      <c r="E112" s="9" t="s">
        <v>659</v>
      </c>
      <c r="F112" s="11" t="n">
        <v>35852</v>
      </c>
      <c r="G112" s="11" t="n">
        <v>10551</v>
      </c>
      <c r="H112" s="11" t="n">
        <v>495</v>
      </c>
      <c r="I112" s="11" t="n">
        <v>520</v>
      </c>
      <c r="J112" s="11" t="n">
        <v>0</v>
      </c>
      <c r="K112" s="11" t="n">
        <v>5709</v>
      </c>
      <c r="L112" s="11" t="n">
        <v>328</v>
      </c>
      <c r="M112" s="8" t="n">
        <v>21</v>
      </c>
      <c r="N112" s="11" t="n">
        <v>17603</v>
      </c>
      <c r="O112" s="11" t="n">
        <v>53455</v>
      </c>
      <c r="R112" s="0" t="str">
        <f aca="false">IF(LEFT(B112,1)="*",B112,VLOOKUP(_xlfn.ORG.LIBREOFFICE.REGEX(_xlfn.ORG.LIBREOFFICE.REGEX(IF(Q112&gt;"",Q112,LEFT(MID(B112,FIND(", ",B112)+2,20),FIND(".",MID(B112,FIND(", ",B112)+2,20)&amp;"  .")-3))&amp;"."&amp;LEFT(B112,FIND(",",B112)-1),"-","")," ","","g")&amp;P112,$T$2:$AA$289,8,0))</f>
        <v>jermaine.guerrero@guamcc.edu</v>
      </c>
      <c r="S112" s="0" t="str">
        <f aca="false">IF(ISNA(R112),B112,"")</f>
        <v/>
      </c>
      <c r="T112" s="0" t="str">
        <f aca="false">_xlfn.ORG.LIBREOFFICE.REGEX(LOWER(_xlfn.ORG.LIBREOFFICE.REGEX(V112&amp;"."&amp;_xlfn.ORG.LIBREOFFICE.REGEX(_xlfn.ORG.LIBREOFFICE.REGEX(_xlfn.ORG.LIBREOFFICE.REGEX(U112," III","")," II","")," Jr","")," ","","g")),"-","","g")</f>
        <v>huan.hosei</v>
      </c>
      <c r="U112" s="0" t="s">
        <v>899</v>
      </c>
      <c r="V112" s="0" t="s">
        <v>900</v>
      </c>
      <c r="W112" s="0" t="s">
        <v>530</v>
      </c>
      <c r="X112" s="0" t="s">
        <v>698</v>
      </c>
      <c r="Y112" s="0" t="s">
        <v>901</v>
      </c>
      <c r="Z112" s="0" t="s">
        <v>28</v>
      </c>
      <c r="AA112" s="0" t="s">
        <v>902</v>
      </c>
      <c r="AB112" s="0" t="str">
        <f aca="false">IF(ISNA(VLOOKUP(AA112,$R$2:$R$252,1,0)),AA112&amp;" "&amp;W112,"")</f>
        <v/>
      </c>
    </row>
    <row r="113" customFormat="false" ht="12.8" hidden="false" customHeight="false" outlineLevel="0" collapsed="false">
      <c r="A113" s="8" t="s">
        <v>543</v>
      </c>
      <c r="B113" s="8" t="s">
        <v>903</v>
      </c>
      <c r="C113" s="9" t="s">
        <v>904</v>
      </c>
      <c r="D113" s="10" t="s">
        <v>905</v>
      </c>
      <c r="E113" s="9" t="s">
        <v>653</v>
      </c>
      <c r="F113" s="11" t="n">
        <v>83606</v>
      </c>
      <c r="G113" s="11" t="n">
        <v>24605</v>
      </c>
      <c r="H113" s="11" t="n">
        <v>0</v>
      </c>
      <c r="I113" s="11" t="n">
        <v>1212</v>
      </c>
      <c r="J113" s="11" t="n">
        <v>187</v>
      </c>
      <c r="K113" s="11" t="n">
        <v>6116</v>
      </c>
      <c r="L113" s="11" t="n">
        <v>298</v>
      </c>
      <c r="M113" s="8" t="n">
        <v>26</v>
      </c>
      <c r="N113" s="11" t="n">
        <v>32419</v>
      </c>
      <c r="O113" s="11" t="n">
        <v>116025</v>
      </c>
      <c r="R113" s="13" t="str">
        <f aca="false">IF(LEFT(B113,1)="*",B113,VLOOKUP(_xlfn.ORG.LIBREOFFICE.REGEX(_xlfn.ORG.LIBREOFFICE.REGEX(IF(Q113&gt;"",Q113,LEFT(MID(B113,FIND(", ",B113)+2,20),FIND(".",MID(B113,FIND(", ",B113)+2,20)&amp;"  .")-3))&amp;"."&amp;LEFT(B113,FIND(",",B113)-1),"-","")," ","","g")&amp;P113,$T$2:$AA$289,8,0))</f>
        <v>catherine.leonguerrero@guamcc.edu</v>
      </c>
      <c r="S113" s="0" t="str">
        <f aca="false">IF(ISNA(R113),B113,"")</f>
        <v/>
      </c>
      <c r="T113" s="0" t="str">
        <f aca="false">_xlfn.ORG.LIBREOFFICE.REGEX(LOWER(_xlfn.ORG.LIBREOFFICE.REGEX(V113&amp;"."&amp;_xlfn.ORG.LIBREOFFICE.REGEX(_xlfn.ORG.LIBREOFFICE.REGEX(_xlfn.ORG.LIBREOFFICE.REGEX(U113," III","")," II","")," Jr","")," ","","g")),"-","","g")</f>
        <v>shaun.hosei</v>
      </c>
      <c r="U113" s="0" t="s">
        <v>899</v>
      </c>
      <c r="V113" s="0" t="s">
        <v>906</v>
      </c>
      <c r="W113" s="0" t="s">
        <v>646</v>
      </c>
      <c r="X113" s="0" t="s">
        <v>190</v>
      </c>
      <c r="Y113" s="0" t="s">
        <v>907</v>
      </c>
      <c r="Z113" s="0" t="s">
        <v>28</v>
      </c>
      <c r="AA113" s="0" t="s">
        <v>908</v>
      </c>
      <c r="AB113" s="0" t="str">
        <f aca="false">IF(ISNA(VLOOKUP(AA113,$R$2:$R$252,1,0)),AA113&amp;" "&amp;W113,"")</f>
        <v/>
      </c>
    </row>
    <row r="114" customFormat="false" ht="12.8" hidden="false" customHeight="false" outlineLevel="0" collapsed="false">
      <c r="A114" s="8" t="s">
        <v>25</v>
      </c>
      <c r="B114" s="8" t="s">
        <v>909</v>
      </c>
      <c r="C114" s="9" t="s">
        <v>657</v>
      </c>
      <c r="D114" s="10" t="s">
        <v>658</v>
      </c>
      <c r="E114" s="9" t="s">
        <v>659</v>
      </c>
      <c r="F114" s="11" t="n">
        <v>43022</v>
      </c>
      <c r="G114" s="11" t="n">
        <v>12661</v>
      </c>
      <c r="H114" s="11" t="n">
        <v>0</v>
      </c>
      <c r="I114" s="11" t="n">
        <v>624</v>
      </c>
      <c r="J114" s="11" t="n">
        <v>0</v>
      </c>
      <c r="K114" s="11" t="n">
        <v>0</v>
      </c>
      <c r="L114" s="11" t="n">
        <v>0</v>
      </c>
      <c r="M114" s="8" t="n">
        <v>21</v>
      </c>
      <c r="N114" s="11" t="n">
        <v>13285</v>
      </c>
      <c r="O114" s="11" t="n">
        <v>56307</v>
      </c>
      <c r="R114" s="0" t="str">
        <f aca="false">IF(LEFT(B114,1)="*",B114,VLOOKUP(_xlfn.ORG.LIBREOFFICE.REGEX(_xlfn.ORG.LIBREOFFICE.REGEX(IF(Q114&gt;"",Q114,LEFT(MID(B114,FIND(", ",B114)+2,20),FIND(".",MID(B114,FIND(", ",B114)+2,20)&amp;"  .")-3))&amp;"."&amp;LEFT(B114,FIND(",",B114)-1),"-","")," ","","g")&amp;P114,$T$2:$AA$289,8,0))</f>
        <v>keith.quinata@guamcc.edu</v>
      </c>
      <c r="S114" s="0" t="str">
        <f aca="false">IF(ISNA(R114),B114,"")</f>
        <v/>
      </c>
      <c r="T114" s="0" t="str">
        <f aca="false">_xlfn.ORG.LIBREOFFICE.REGEX(LOWER(_xlfn.ORG.LIBREOFFICE.REGEX(V114&amp;"."&amp;_xlfn.ORG.LIBREOFFICE.REGEX(_xlfn.ORG.LIBREOFFICE.REGEX(_xlfn.ORG.LIBREOFFICE.REGEX(U114," III","")," II","")," Jr","")," ","","g")),"-","","g")</f>
        <v>gina.ibanez</v>
      </c>
      <c r="U114" s="0" t="s">
        <v>910</v>
      </c>
      <c r="V114" s="0" t="s">
        <v>911</v>
      </c>
      <c r="W114" s="0" t="s">
        <v>252</v>
      </c>
      <c r="X114" s="0" t="s">
        <v>344</v>
      </c>
      <c r="Y114" s="0" t="s">
        <v>345</v>
      </c>
      <c r="Z114" s="0" t="s">
        <v>28</v>
      </c>
      <c r="AA114" s="0" t="s">
        <v>912</v>
      </c>
      <c r="AB114" s="0" t="str">
        <f aca="false">IF(ISNA(VLOOKUP(AA114,$R$2:$R$252,1,0)),AA114&amp;" "&amp;W114,"")</f>
        <v/>
      </c>
    </row>
    <row r="115" customFormat="false" ht="12.8" hidden="false" customHeight="false" outlineLevel="0" collapsed="false">
      <c r="A115" s="8" t="s">
        <v>170</v>
      </c>
      <c r="B115" s="8" t="s">
        <v>913</v>
      </c>
      <c r="C115" s="9" t="s">
        <v>914</v>
      </c>
      <c r="D115" s="10" t="s">
        <v>915</v>
      </c>
      <c r="E115" s="9" t="s">
        <v>653</v>
      </c>
      <c r="F115" s="11" t="n">
        <v>50285</v>
      </c>
      <c r="G115" s="11" t="n">
        <v>14799</v>
      </c>
      <c r="H115" s="11" t="n">
        <v>0</v>
      </c>
      <c r="I115" s="11" t="n">
        <v>729</v>
      </c>
      <c r="J115" s="11" t="n">
        <v>187</v>
      </c>
      <c r="K115" s="11" t="n">
        <v>0</v>
      </c>
      <c r="L115" s="11" t="n">
        <v>0</v>
      </c>
      <c r="M115" s="8" t="n">
        <v>26</v>
      </c>
      <c r="N115" s="11" t="n">
        <v>15715</v>
      </c>
      <c r="O115" s="11" t="n">
        <v>66000</v>
      </c>
      <c r="R115" s="0" t="str">
        <f aca="false">IF(LEFT(B115,1)="*",B115,VLOOKUP(_xlfn.ORG.LIBREOFFICE.REGEX(_xlfn.ORG.LIBREOFFICE.REGEX(IF(Q115&gt;"",Q115,LEFT(MID(B115,FIND(", ",B115)+2,20),FIND(".",MID(B115,FIND(", ",B115)+2,20)&amp;"  .")-3))&amp;"."&amp;LEFT(B115,FIND(",",B115)-1),"-","")," ","","g")&amp;P115,$T$2:$AA$289,8,0))</f>
        <v>david.santos@guamcc.edu</v>
      </c>
      <c r="S115" s="0" t="str">
        <f aca="false">IF(ISNA(R115),B115,"")</f>
        <v/>
      </c>
      <c r="T115" s="0" t="str">
        <f aca="false">_xlfn.ORG.LIBREOFFICE.REGEX(LOWER(_xlfn.ORG.LIBREOFFICE.REGEX(V115&amp;"."&amp;_xlfn.ORG.LIBREOFFICE.REGEX(_xlfn.ORG.LIBREOFFICE.REGEX(_xlfn.ORG.LIBREOFFICE.REGEX(U115," III","")," II","")," Jr","")," ","","g")),"-","","g")</f>
        <v>natsuko.ito</v>
      </c>
      <c r="U115" s="0" t="s">
        <v>916</v>
      </c>
      <c r="V115" s="0" t="s">
        <v>917</v>
      </c>
      <c r="W115" s="0" t="s">
        <v>70</v>
      </c>
      <c r="X115" s="0" t="s">
        <v>71</v>
      </c>
      <c r="Y115" s="0" t="s">
        <v>72</v>
      </c>
      <c r="Z115" s="0" t="s">
        <v>72</v>
      </c>
      <c r="AA115" s="0" t="s">
        <v>918</v>
      </c>
      <c r="AB115" s="0" t="str">
        <f aca="false">IF(ISNA(VLOOKUP(AA115,$R$2:$R$252,1,0)),AA115&amp;" "&amp;W115,"")</f>
        <v>natsuko.ito@guamcc.edu Tutor</v>
      </c>
    </row>
    <row r="116" customFormat="false" ht="12.8" hidden="false" customHeight="false" outlineLevel="0" collapsed="false">
      <c r="A116" s="8" t="s">
        <v>25</v>
      </c>
      <c r="B116" s="8" t="s">
        <v>919</v>
      </c>
      <c r="C116" s="9" t="s">
        <v>695</v>
      </c>
      <c r="D116" s="10" t="s">
        <v>920</v>
      </c>
      <c r="E116" s="9" t="s">
        <v>653</v>
      </c>
      <c r="F116" s="11" t="n">
        <v>57988</v>
      </c>
      <c r="G116" s="11" t="n">
        <v>17066</v>
      </c>
      <c r="H116" s="11" t="n">
        <v>495</v>
      </c>
      <c r="I116" s="11" t="n">
        <v>841</v>
      </c>
      <c r="J116" s="11" t="n">
        <v>187</v>
      </c>
      <c r="K116" s="11" t="n">
        <v>6116</v>
      </c>
      <c r="L116" s="11" t="n">
        <v>298</v>
      </c>
      <c r="M116" s="8" t="n">
        <v>26</v>
      </c>
      <c r="N116" s="11" t="n">
        <v>25003</v>
      </c>
      <c r="O116" s="11" t="n">
        <v>82991</v>
      </c>
      <c r="R116" s="0" t="str">
        <f aca="false">IF(LEFT(B116,1)="*",B116,VLOOKUP(_xlfn.ORG.LIBREOFFICE.REGEX(_xlfn.ORG.LIBREOFFICE.REGEX(IF(Q116&gt;"",Q116,LEFT(MID(B116,FIND(", ",B116)+2,20),FIND(".",MID(B116,FIND(", ",B116)+2,20)&amp;"  .")-3))&amp;"."&amp;LEFT(B116,FIND(",",B116)-1),"-","")," ","","g")&amp;P116,$T$2:$AA$289,8,0))</f>
        <v>john.zilian@guamcc.edu</v>
      </c>
      <c r="S116" s="0" t="str">
        <f aca="false">IF(ISNA(R116),B116,"")</f>
        <v/>
      </c>
      <c r="T116" s="0" t="str">
        <f aca="false">_xlfn.ORG.LIBREOFFICE.REGEX(LOWER(_xlfn.ORG.LIBREOFFICE.REGEX(V116&amp;"."&amp;_xlfn.ORG.LIBREOFFICE.REGEX(_xlfn.ORG.LIBREOFFICE.REGEX(_xlfn.ORG.LIBREOFFICE.REGEX(U116," III","")," II","")," Jr","")," ","","g")),"-","","g")</f>
        <v>kimeme.jally</v>
      </c>
      <c r="U116" s="0" t="s">
        <v>921</v>
      </c>
      <c r="V116" s="0" t="s">
        <v>922</v>
      </c>
      <c r="W116" s="0" t="s">
        <v>70</v>
      </c>
      <c r="X116" s="0" t="s">
        <v>71</v>
      </c>
      <c r="Y116" s="0" t="s">
        <v>72</v>
      </c>
      <c r="Z116" s="0" t="s">
        <v>72</v>
      </c>
      <c r="AA116" s="0" t="s">
        <v>923</v>
      </c>
      <c r="AB116" s="0" t="str">
        <f aca="false">IF(ISNA(VLOOKUP(AA116,$R$2:$R$252,1,0)),AA116&amp;" "&amp;W116,"")</f>
        <v>kimeme.jally@guamcc.edu Tutor</v>
      </c>
    </row>
    <row r="117" customFormat="false" ht="12.8" hidden="false" customHeight="false" outlineLevel="0" collapsed="false">
      <c r="A117" s="8" t="s">
        <v>147</v>
      </c>
      <c r="B117" s="8" t="s">
        <v>924</v>
      </c>
      <c r="C117" s="9" t="s">
        <v>925</v>
      </c>
      <c r="D117" s="10" t="s">
        <v>926</v>
      </c>
      <c r="E117" s="9" t="s">
        <v>927</v>
      </c>
      <c r="F117" s="11" t="n">
        <v>40040</v>
      </c>
      <c r="G117" s="11" t="n">
        <v>11784</v>
      </c>
      <c r="H117" s="11" t="n">
        <v>0</v>
      </c>
      <c r="I117" s="11" t="n">
        <v>581</v>
      </c>
      <c r="J117" s="11" t="n">
        <v>187</v>
      </c>
      <c r="K117" s="11" t="n">
        <v>9595</v>
      </c>
      <c r="L117" s="11" t="n">
        <v>328</v>
      </c>
      <c r="M117" s="8" t="n">
        <v>26</v>
      </c>
      <c r="N117" s="11" t="n">
        <v>22475</v>
      </c>
      <c r="O117" s="11" t="n">
        <v>62515</v>
      </c>
      <c r="R117" s="0" t="str">
        <f aca="false">IF(LEFT(B117,1)="*",B117,VLOOKUP(_xlfn.ORG.LIBREOFFICE.REGEX(_xlfn.ORG.LIBREOFFICE.REGEX(IF(Q117&gt;"",Q117,LEFT(MID(B117,FIND(", ",B117)+2,20),FIND(".",MID(B117,FIND(", ",B117)+2,20)&amp;"  .")-3))&amp;"."&amp;LEFT(B117,FIND(",",B117)-1),"-","")," ","","g")&amp;P117,$T$2:$AA$289,8,0))</f>
        <v>kimberly.bautista@guamcc.edu</v>
      </c>
      <c r="S117" s="0" t="str">
        <f aca="false">IF(ISNA(R117),B117,"")</f>
        <v/>
      </c>
      <c r="T117" s="0" t="str">
        <f aca="false">_xlfn.ORG.LIBREOFFICE.REGEX(LOWER(_xlfn.ORG.LIBREOFFICE.REGEX(V117&amp;"."&amp;_xlfn.ORG.LIBREOFFICE.REGEX(_xlfn.ORG.LIBREOFFICE.REGEX(_xlfn.ORG.LIBREOFFICE.REGEX(U117," III","")," II","")," Jr","")," ","","g")),"-","","g")</f>
        <v>eric.ji</v>
      </c>
      <c r="U117" s="0" t="s">
        <v>928</v>
      </c>
      <c r="V117" s="0" t="s">
        <v>498</v>
      </c>
      <c r="W117" s="0" t="s">
        <v>543</v>
      </c>
      <c r="X117" s="0" t="s">
        <v>500</v>
      </c>
      <c r="Y117" s="0" t="s">
        <v>929</v>
      </c>
      <c r="Z117" s="0" t="s">
        <v>28</v>
      </c>
      <c r="AA117" s="0" t="s">
        <v>930</v>
      </c>
      <c r="AB117" s="0" t="str">
        <f aca="false">IF(ISNA(VLOOKUP(AA117,$R$2:$R$252,1,0)),AA117&amp;" "&amp;W117,"")</f>
        <v/>
      </c>
    </row>
    <row r="118" customFormat="false" ht="12.8" hidden="false" customHeight="false" outlineLevel="0" collapsed="false">
      <c r="A118" s="8" t="s">
        <v>931</v>
      </c>
      <c r="B118" s="8" t="s">
        <v>932</v>
      </c>
      <c r="C118" s="9" t="s">
        <v>933</v>
      </c>
      <c r="D118" s="10" t="s">
        <v>934</v>
      </c>
      <c r="E118" s="9" t="s">
        <v>35</v>
      </c>
      <c r="F118" s="11" t="n">
        <v>63891</v>
      </c>
      <c r="G118" s="11" t="n">
        <v>18803</v>
      </c>
      <c r="H118" s="11" t="n">
        <v>495</v>
      </c>
      <c r="I118" s="11" t="n">
        <v>926</v>
      </c>
      <c r="J118" s="11" t="n">
        <v>187</v>
      </c>
      <c r="K118" s="11" t="n">
        <v>3994</v>
      </c>
      <c r="L118" s="11" t="n">
        <v>298</v>
      </c>
      <c r="M118" s="8" t="n">
        <v>26</v>
      </c>
      <c r="N118" s="11" t="n">
        <v>24703</v>
      </c>
      <c r="O118" s="11" t="n">
        <v>88594</v>
      </c>
      <c r="R118" s="0" t="str">
        <f aca="false">IF(LEFT(B118,1)="*",B118,VLOOKUP(_xlfn.ORG.LIBREOFFICE.REGEX(_xlfn.ORG.LIBREOFFICE.REGEX(IF(Q118&gt;"",Q118,LEFT(MID(B118,FIND(", ",B118)+2,20),FIND(".",MID(B118,FIND(", ",B118)+2,20)&amp;"  .")-3))&amp;"."&amp;LEFT(B118,FIND(",",B118)-1),"-","")," ","","g")&amp;P118,$T$2:$AA$289,8,0))</f>
        <v>jason.soliva@guamcc.edu</v>
      </c>
      <c r="S118" s="0" t="str">
        <f aca="false">IF(ISNA(R118),B118,"")</f>
        <v/>
      </c>
      <c r="T118" s="0" t="str">
        <f aca="false">_xlfn.ORG.LIBREOFFICE.REGEX(LOWER(_xlfn.ORG.LIBREOFFICE.REGEX(V118&amp;"."&amp;_xlfn.ORG.LIBREOFFICE.REGEX(_xlfn.ORG.LIBREOFFICE.REGEX(_xlfn.ORG.LIBREOFFICE.REGEX(U118," III","")," II","")," Jr","")," ","","g")),"-","","g")</f>
        <v>minhee.ji</v>
      </c>
      <c r="U118" s="0" t="s">
        <v>928</v>
      </c>
      <c r="V118" s="0" t="s">
        <v>935</v>
      </c>
      <c r="W118" s="0" t="s">
        <v>25</v>
      </c>
      <c r="X118" s="0" t="s">
        <v>500</v>
      </c>
      <c r="Y118" s="0" t="s">
        <v>936</v>
      </c>
      <c r="Z118" s="0" t="s">
        <v>28</v>
      </c>
      <c r="AA118" s="0" t="s">
        <v>937</v>
      </c>
      <c r="AB118" s="0" t="str">
        <f aca="false">IF(ISNA(VLOOKUP(AA118,$R$2:$R$252,1,0)),AA118&amp;" "&amp;W118,"")</f>
        <v/>
      </c>
    </row>
    <row r="119" customFormat="false" ht="12.8" hidden="false" customHeight="false" outlineLevel="0" collapsed="false">
      <c r="A119" s="8" t="s">
        <v>375</v>
      </c>
      <c r="B119" s="8" t="s">
        <v>938</v>
      </c>
      <c r="C119" s="9" t="s">
        <v>939</v>
      </c>
      <c r="D119" s="10" t="s">
        <v>940</v>
      </c>
      <c r="E119" s="9" t="s">
        <v>941</v>
      </c>
      <c r="F119" s="11" t="n">
        <v>72802</v>
      </c>
      <c r="G119" s="11" t="n">
        <v>21426</v>
      </c>
      <c r="H119" s="11" t="n">
        <v>0</v>
      </c>
      <c r="I119" s="11" t="n">
        <v>1056</v>
      </c>
      <c r="J119" s="11" t="n">
        <v>187</v>
      </c>
      <c r="K119" s="11" t="n">
        <v>9595</v>
      </c>
      <c r="L119" s="11" t="n">
        <v>328</v>
      </c>
      <c r="M119" s="8" t="n">
        <v>26</v>
      </c>
      <c r="N119" s="11" t="n">
        <v>32592</v>
      </c>
      <c r="O119" s="11" t="n">
        <v>105394</v>
      </c>
      <c r="R119" s="0" t="str">
        <f aca="false">IF(LEFT(B119,1)="*",B119,VLOOKUP(_xlfn.ORG.LIBREOFFICE.REGEX(_xlfn.ORG.LIBREOFFICE.REGEX(IF(Q119&gt;"",Q119,LEFT(MID(B119,FIND(", ",B119)+2,20),FIND(".",MID(B119,FIND(", ",B119)+2,20)&amp;"  .")-3))&amp;"."&amp;LEFT(B119,FIND(",",B119)-1),"-","")," ","","g")&amp;P119,$T$2:$AA$289,8,0))</f>
        <v>antonia.cabatic@guamcc.edu</v>
      </c>
      <c r="S119" s="0" t="str">
        <f aca="false">IF(ISNA(R119),B119,"")</f>
        <v/>
      </c>
      <c r="T119" s="0" t="str">
        <f aca="false">_xlfn.ORG.LIBREOFFICE.REGEX(LOWER(_xlfn.ORG.LIBREOFFICE.REGEX(V119&amp;"."&amp;_xlfn.ORG.LIBREOFFICE.REGEX(_xlfn.ORG.LIBREOFFICE.REGEX(_xlfn.ORG.LIBREOFFICE.REGEX(U119," III","")," II","")," Jr","")," ","","g")),"-","","g")</f>
        <v>johnmichael.jocson</v>
      </c>
      <c r="U119" s="0" t="s">
        <v>942</v>
      </c>
      <c r="V119" s="0" t="s">
        <v>943</v>
      </c>
      <c r="W119" s="0" t="s">
        <v>90</v>
      </c>
      <c r="X119" s="0" t="s">
        <v>944</v>
      </c>
      <c r="Y119" s="0" t="s">
        <v>945</v>
      </c>
      <c r="Z119" s="0" t="s">
        <v>28</v>
      </c>
      <c r="AA119" s="0" t="s">
        <v>946</v>
      </c>
      <c r="AB119" s="0" t="str">
        <f aca="false">IF(ISNA(VLOOKUP(AA119,$R$2:$R$252,1,0)),AA119&amp;" "&amp;W119,"")</f>
        <v/>
      </c>
    </row>
    <row r="120" customFormat="false" ht="12.8" hidden="false" customHeight="false" outlineLevel="0" collapsed="false">
      <c r="A120" s="8" t="s">
        <v>450</v>
      </c>
      <c r="B120" s="8" t="s">
        <v>947</v>
      </c>
      <c r="C120" s="9" t="s">
        <v>948</v>
      </c>
      <c r="D120" s="10" t="s">
        <v>624</v>
      </c>
      <c r="E120" s="9" t="s">
        <v>35</v>
      </c>
      <c r="F120" s="11" t="n">
        <v>106253</v>
      </c>
      <c r="G120" s="11" t="n">
        <v>31270</v>
      </c>
      <c r="H120" s="11" t="n">
        <v>0</v>
      </c>
      <c r="I120" s="11" t="n">
        <v>1541</v>
      </c>
      <c r="J120" s="11" t="n">
        <v>187</v>
      </c>
      <c r="K120" s="11" t="n">
        <v>5709</v>
      </c>
      <c r="L120" s="11" t="n">
        <v>328</v>
      </c>
      <c r="M120" s="8" t="n">
        <v>26</v>
      </c>
      <c r="N120" s="11" t="n">
        <v>39035</v>
      </c>
      <c r="O120" s="11" t="n">
        <v>145288</v>
      </c>
      <c r="R120" s="0" t="str">
        <f aca="false">IF(LEFT(B120,1)="*",B120,VLOOKUP(_xlfn.ORG.LIBREOFFICE.REGEX(_xlfn.ORG.LIBREOFFICE.REGEX(IF(Q120&gt;"",Q120,LEFT(MID(B120,FIND(", ",B120)+2,20),FIND(".",MID(B120,FIND(", ",B120)+2,20)&amp;"  .")-3))&amp;"."&amp;LEFT(B120,FIND(",",B120)-1),"-","")," ","","g")&amp;P120,$T$2:$AA$289,8,0))</f>
        <v>michael.chan@guamcc.edu</v>
      </c>
      <c r="S120" s="0" t="str">
        <f aca="false">IF(ISNA(R120),B120,"")</f>
        <v/>
      </c>
      <c r="T120" s="0" t="str">
        <f aca="false">_xlfn.ORG.LIBREOFFICE.REGEX(LOWER(_xlfn.ORG.LIBREOFFICE.REGEX(V120&amp;"."&amp;_xlfn.ORG.LIBREOFFICE.REGEX(_xlfn.ORG.LIBREOFFICE.REGEX(_xlfn.ORG.LIBREOFFICE.REGEX(U120," III","")," II","")," Jr","")," ","","g")),"-","","g")</f>
        <v>darwin.joker</v>
      </c>
      <c r="U120" s="0" t="s">
        <v>949</v>
      </c>
      <c r="V120" s="0" t="s">
        <v>950</v>
      </c>
      <c r="W120" s="0" t="s">
        <v>110</v>
      </c>
      <c r="X120" s="0" t="s">
        <v>148</v>
      </c>
      <c r="Y120" s="0" t="s">
        <v>951</v>
      </c>
      <c r="Z120" s="0" t="s">
        <v>28</v>
      </c>
      <c r="AA120" s="0" t="s">
        <v>952</v>
      </c>
      <c r="AB120" s="0" t="str">
        <f aca="false">IF(ISNA(VLOOKUP(AA120,$R$2:$R$252,1,0)),AA120&amp;" "&amp;W120,"")</f>
        <v/>
      </c>
    </row>
    <row r="121" customFormat="false" ht="12.8" hidden="false" customHeight="false" outlineLevel="0" collapsed="false">
      <c r="A121" s="8" t="s">
        <v>147</v>
      </c>
      <c r="B121" s="8" t="s">
        <v>953</v>
      </c>
      <c r="C121" s="9" t="s">
        <v>380</v>
      </c>
      <c r="D121" s="10" t="s">
        <v>954</v>
      </c>
      <c r="E121" s="9" t="s">
        <v>955</v>
      </c>
      <c r="F121" s="11" t="n">
        <v>45367</v>
      </c>
      <c r="G121" s="11" t="n">
        <v>13352</v>
      </c>
      <c r="H121" s="11" t="n">
        <v>0</v>
      </c>
      <c r="I121" s="11" t="n">
        <v>658</v>
      </c>
      <c r="J121" s="11" t="n">
        <v>187</v>
      </c>
      <c r="K121" s="11" t="n">
        <v>3994</v>
      </c>
      <c r="L121" s="11" t="n">
        <v>298</v>
      </c>
      <c r="M121" s="8" t="n">
        <v>26</v>
      </c>
      <c r="N121" s="11" t="n">
        <v>18488</v>
      </c>
      <c r="O121" s="11" t="n">
        <v>63855</v>
      </c>
      <c r="R121" s="0" t="str">
        <f aca="false">IF(LEFT(B121,1)="*",B121,VLOOKUP(_xlfn.ORG.LIBREOFFICE.REGEX(_xlfn.ORG.LIBREOFFICE.REGEX(IF(Q121&gt;"",Q121,LEFT(MID(B121,FIND(", ",B121)+2,20),FIND(".",MID(B121,FIND(", ",B121)+2,20)&amp;"  .")-3))&amp;"."&amp;LEFT(B121,FIND(",",B121)-1),"-","")," ","","g")&amp;P121,$T$2:$AA$289,8,0))</f>
        <v>joanne.blas1@guamcc.edu</v>
      </c>
      <c r="S121" s="0" t="str">
        <f aca="false">IF(ISNA(R121),B121,"")</f>
        <v/>
      </c>
      <c r="T121" s="0" t="str">
        <f aca="false">_xlfn.ORG.LIBREOFFICE.REGEX(LOWER(_xlfn.ORG.LIBREOFFICE.REGEX(V121&amp;"."&amp;_xlfn.ORG.LIBREOFFICE.REGEX(_xlfn.ORG.LIBREOFFICE.REGEX(_xlfn.ORG.LIBREOFFICE.REGEX(U121," III","")," II","")," Jr","")," ","","g")),"-","","g")</f>
        <v>golder.josha</v>
      </c>
      <c r="U121" s="0" t="s">
        <v>956</v>
      </c>
      <c r="V121" s="0" t="s">
        <v>957</v>
      </c>
      <c r="W121" s="0" t="s">
        <v>701</v>
      </c>
      <c r="X121" s="0" t="s">
        <v>291</v>
      </c>
      <c r="Y121" s="0" t="s">
        <v>958</v>
      </c>
      <c r="Z121" s="0" t="s">
        <v>28</v>
      </c>
      <c r="AA121" s="0" t="s">
        <v>959</v>
      </c>
      <c r="AB121" s="0" t="str">
        <f aca="false">IF(ISNA(VLOOKUP(AA121,$R$2:$R$252,1,0)),AA121&amp;" "&amp;W121,"")</f>
        <v/>
      </c>
    </row>
    <row r="122" customFormat="false" ht="12.8" hidden="false" customHeight="false" outlineLevel="0" collapsed="false">
      <c r="A122" s="8" t="s">
        <v>596</v>
      </c>
      <c r="B122" s="8" t="s">
        <v>960</v>
      </c>
      <c r="C122" s="9" t="s">
        <v>961</v>
      </c>
      <c r="D122" s="10" t="s">
        <v>631</v>
      </c>
      <c r="E122" s="9" t="s">
        <v>35</v>
      </c>
      <c r="F122" s="11" t="n">
        <v>87064</v>
      </c>
      <c r="G122" s="11" t="n">
        <v>25623</v>
      </c>
      <c r="H122" s="11" t="n">
        <v>0</v>
      </c>
      <c r="I122" s="11" t="n">
        <v>1262</v>
      </c>
      <c r="J122" s="11" t="n">
        <v>187</v>
      </c>
      <c r="K122" s="11" t="n">
        <v>6116</v>
      </c>
      <c r="L122" s="11" t="n">
        <v>298</v>
      </c>
      <c r="M122" s="8" t="n">
        <v>26</v>
      </c>
      <c r="N122" s="11" t="n">
        <v>33487</v>
      </c>
      <c r="O122" s="11" t="n">
        <v>120551</v>
      </c>
      <c r="R122" s="0" t="str">
        <f aca="false">IF(LEFT(B122,1)="*",B122,VLOOKUP(_xlfn.ORG.LIBREOFFICE.REGEX(_xlfn.ORG.LIBREOFFICE.REGEX(IF(Q122&gt;"",Q122,LEFT(MID(B122,FIND(", ",B122)+2,20),FIND(".",MID(B122,FIND(", ",B122)+2,20)&amp;"  .")-3))&amp;"."&amp;LEFT(B122,FIND(",",B122)-1),"-","")," ","","g")&amp;P122,$T$2:$AA$289,8,0))</f>
        <v>gerald.cruz5@guamcc.edu</v>
      </c>
      <c r="S122" s="0" t="str">
        <f aca="false">IF(ISNA(R122),B122,"")</f>
        <v/>
      </c>
      <c r="T122" s="0" t="str">
        <f aca="false">_xlfn.ORG.LIBREOFFICE.REGEX(LOWER(_xlfn.ORG.LIBREOFFICE.REGEX(V122&amp;"."&amp;_xlfn.ORG.LIBREOFFICE.REGEX(_xlfn.ORG.LIBREOFFICE.REGEX(_xlfn.ORG.LIBREOFFICE.REGEX(U122," III","")," II","")," Jr","")," ","","g")),"-","","g")</f>
        <v>paul.kerner</v>
      </c>
      <c r="U122" s="0" t="s">
        <v>962</v>
      </c>
      <c r="V122" s="0" t="s">
        <v>963</v>
      </c>
      <c r="W122" s="0" t="s">
        <v>25</v>
      </c>
      <c r="X122" s="0" t="s">
        <v>404</v>
      </c>
      <c r="Y122" s="0" t="s">
        <v>880</v>
      </c>
      <c r="Z122" s="0" t="s">
        <v>28</v>
      </c>
      <c r="AA122" s="0" t="s">
        <v>964</v>
      </c>
      <c r="AB122" s="0" t="str">
        <f aca="false">IF(ISNA(VLOOKUP(AA122,$R$2:$R$252,1,0)),AA122&amp;" "&amp;W122,"")</f>
        <v/>
      </c>
    </row>
    <row r="123" customFormat="false" ht="12.8" hidden="false" customHeight="false" outlineLevel="0" collapsed="false">
      <c r="A123" s="8" t="s">
        <v>25</v>
      </c>
      <c r="B123" s="8" t="s">
        <v>965</v>
      </c>
      <c r="C123" s="9" t="s">
        <v>966</v>
      </c>
      <c r="D123" s="10" t="s">
        <v>967</v>
      </c>
      <c r="E123" s="9" t="s">
        <v>653</v>
      </c>
      <c r="F123" s="11" t="n">
        <v>59153</v>
      </c>
      <c r="G123" s="11" t="n">
        <v>17409</v>
      </c>
      <c r="H123" s="11" t="n">
        <v>0</v>
      </c>
      <c r="I123" s="11" t="n">
        <v>858</v>
      </c>
      <c r="J123" s="11" t="n">
        <v>187</v>
      </c>
      <c r="K123" s="11" t="n">
        <v>9339</v>
      </c>
      <c r="L123" s="11" t="n">
        <v>328</v>
      </c>
      <c r="M123" s="8" t="n">
        <v>26</v>
      </c>
      <c r="N123" s="11" t="n">
        <v>28121</v>
      </c>
      <c r="O123" s="11" t="n">
        <v>87274</v>
      </c>
      <c r="R123" s="0" t="str">
        <f aca="false">IF(LEFT(B123,1)="*",B123,VLOOKUP(_xlfn.ORG.LIBREOFFICE.REGEX(_xlfn.ORG.LIBREOFFICE.REGEX(IF(Q123&gt;"",Q123,LEFT(MID(B123,FIND(", ",B123)+2,20),FIND(".",MID(B123,FIND(", ",B123)+2,20)&amp;"  .")-3))&amp;"."&amp;LEFT(B123,FIND(",",B123)-1),"-","")," ","","g")&amp;P123,$T$2:$AA$289,8,0))</f>
        <v>carl.torresii@guamcc.edu</v>
      </c>
      <c r="S123" s="0" t="str">
        <f aca="false">IF(ISNA(R123),B123,"")</f>
        <v/>
      </c>
      <c r="T123" s="0" t="str">
        <f aca="false">_xlfn.ORG.LIBREOFFICE.REGEX(LOWER(_xlfn.ORG.LIBREOFFICE.REGEX(V123&amp;"."&amp;_xlfn.ORG.LIBREOFFICE.REGEX(_xlfn.ORG.LIBREOFFICE.REGEX(_xlfn.ORG.LIBREOFFICE.REGEX(U123," III","")," II","")," Jr","")," ","","g")),"-","","g")</f>
        <v>jonita.kerr</v>
      </c>
      <c r="U123" s="0" t="s">
        <v>968</v>
      </c>
      <c r="V123" s="0" t="s">
        <v>969</v>
      </c>
      <c r="W123" s="0" t="s">
        <v>543</v>
      </c>
      <c r="X123" s="0" t="s">
        <v>944</v>
      </c>
      <c r="Y123" s="0" t="s">
        <v>945</v>
      </c>
      <c r="Z123" s="0" t="s">
        <v>28</v>
      </c>
      <c r="AA123" s="0" t="s">
        <v>970</v>
      </c>
      <c r="AB123" s="0" t="str">
        <f aca="false">IF(ISNA(VLOOKUP(AA123,$R$2:$R$252,1,0)),AA123&amp;" "&amp;W123,"")</f>
        <v/>
      </c>
    </row>
    <row r="124" customFormat="false" ht="12.8" hidden="false" customHeight="false" outlineLevel="0" collapsed="false">
      <c r="A124" s="8" t="s">
        <v>25</v>
      </c>
      <c r="B124" s="8" t="s">
        <v>971</v>
      </c>
      <c r="C124" s="9" t="s">
        <v>972</v>
      </c>
      <c r="D124" s="10" t="s">
        <v>973</v>
      </c>
      <c r="E124" s="9" t="s">
        <v>653</v>
      </c>
      <c r="F124" s="11" t="n">
        <v>50447</v>
      </c>
      <c r="G124" s="11" t="n">
        <v>14847</v>
      </c>
      <c r="H124" s="11" t="n">
        <v>495</v>
      </c>
      <c r="I124" s="11" t="n">
        <v>731</v>
      </c>
      <c r="J124" s="11" t="n">
        <v>187</v>
      </c>
      <c r="K124" s="11" t="n">
        <v>3994</v>
      </c>
      <c r="L124" s="11" t="n">
        <v>298</v>
      </c>
      <c r="M124" s="8" t="n">
        <v>26</v>
      </c>
      <c r="N124" s="11" t="n">
        <v>20552</v>
      </c>
      <c r="O124" s="11" t="n">
        <v>70999</v>
      </c>
      <c r="R124" s="0" t="str">
        <f aca="false">IF(LEFT(B124,1)="*",B124,VLOOKUP(_xlfn.ORG.LIBREOFFICE.REGEX(_xlfn.ORG.LIBREOFFICE.REGEX(IF(Q124&gt;"",Q124,LEFT(MID(B124,FIND(", ",B124)+2,20),FIND(".",MID(B124,FIND(", ",B124)+2,20)&amp;"  .")-3))&amp;"."&amp;LEFT(B124,FIND(",",B124)-1),"-","")," ","","g")&amp;P124,$T$2:$AA$289,8,0))</f>
        <v>wendell.roden@guamcc.edu</v>
      </c>
      <c r="S124" s="0" t="str">
        <f aca="false">IF(ISNA(R124),B124,"")</f>
        <v/>
      </c>
      <c r="T124" s="0" t="str">
        <f aca="false">_xlfn.ORG.LIBREOFFICE.REGEX(LOWER(_xlfn.ORG.LIBREOFFICE.REGEX(V124&amp;"."&amp;_xlfn.ORG.LIBREOFFICE.REGEX(_xlfn.ORG.LIBREOFFICE.REGEX(_xlfn.ORG.LIBREOFFICE.REGEX(U124," III","")," II","")," Jr","")," ","","g")),"-","","g")</f>
        <v>david.kim</v>
      </c>
      <c r="U124" s="0" t="s">
        <v>974</v>
      </c>
      <c r="V124" s="0" t="s">
        <v>975</v>
      </c>
      <c r="W124" s="0" t="s">
        <v>147</v>
      </c>
      <c r="X124" s="0" t="s">
        <v>190</v>
      </c>
      <c r="Y124" s="0" t="s">
        <v>591</v>
      </c>
      <c r="Z124" s="0" t="s">
        <v>28</v>
      </c>
      <c r="AA124" s="0" t="s">
        <v>976</v>
      </c>
      <c r="AB124" s="0" t="str">
        <f aca="false">IF(ISNA(VLOOKUP(AA124,$R$2:$R$252,1,0)),AA124&amp;" "&amp;W124,"")</f>
        <v/>
      </c>
    </row>
    <row r="125" customFormat="false" ht="12.8" hidden="false" customHeight="false" outlineLevel="0" collapsed="false">
      <c r="A125" s="8" t="s">
        <v>499</v>
      </c>
      <c r="B125" s="8" t="s">
        <v>977</v>
      </c>
      <c r="C125" s="9" t="s">
        <v>340</v>
      </c>
      <c r="D125" s="10" t="s">
        <v>978</v>
      </c>
      <c r="E125" s="9" t="s">
        <v>653</v>
      </c>
      <c r="F125" s="11" t="n">
        <v>89094</v>
      </c>
      <c r="G125" s="11" t="n">
        <v>26220</v>
      </c>
      <c r="H125" s="11" t="n">
        <v>0</v>
      </c>
      <c r="I125" s="11" t="n">
        <v>1292</v>
      </c>
      <c r="J125" s="11" t="n">
        <v>187</v>
      </c>
      <c r="K125" s="11" t="n">
        <v>3994</v>
      </c>
      <c r="L125" s="11" t="n">
        <v>298</v>
      </c>
      <c r="M125" s="8" t="n">
        <v>26</v>
      </c>
      <c r="N125" s="11" t="n">
        <v>31991</v>
      </c>
      <c r="O125" s="11" t="n">
        <v>121085</v>
      </c>
      <c r="R125" s="0" t="str">
        <f aca="false">IF(LEFT(B125,1)="*",B125,VLOOKUP(_xlfn.ORG.LIBREOFFICE.REGEX(_xlfn.ORG.LIBREOFFICE.REGEX(IF(Q125&gt;"",Q125,LEFT(MID(B125,FIND(", ",B125)+2,20),FIND(".",MID(B125,FIND(", ",B125)+2,20)&amp;"  .")-3))&amp;"."&amp;LEFT(B125,FIND(",",B125)-1),"-","")," ","","g")&amp;P125,$T$2:$AA$289,8,0))</f>
        <v>theresaann.datuin@guamcc.edu</v>
      </c>
      <c r="S125" s="0" t="str">
        <f aca="false">IF(ISNA(R125),B125,"")</f>
        <v/>
      </c>
      <c r="T125" s="0" t="str">
        <f aca="false">_xlfn.ORG.LIBREOFFICE.REGEX(LOWER(_xlfn.ORG.LIBREOFFICE.REGEX(V125&amp;"."&amp;_xlfn.ORG.LIBREOFFICE.REGEX(_xlfn.ORG.LIBREOFFICE.REGEX(_xlfn.ORG.LIBREOFFICE.REGEX(U125," III","")," II","")," Jr","")," ","","g")),"-","","g")</f>
        <v>terry.kuper</v>
      </c>
      <c r="U125" s="0" t="s">
        <v>979</v>
      </c>
      <c r="V125" s="0" t="s">
        <v>980</v>
      </c>
      <c r="W125" s="0" t="s">
        <v>25</v>
      </c>
      <c r="X125" s="0" t="s">
        <v>101</v>
      </c>
      <c r="Y125" s="0" t="s">
        <v>981</v>
      </c>
      <c r="Z125" s="0" t="s">
        <v>28</v>
      </c>
      <c r="AA125" s="0" t="s">
        <v>982</v>
      </c>
      <c r="AB125" s="0" t="str">
        <f aca="false">IF(ISNA(VLOOKUP(AA125,$R$2:$R$252,1,0)),AA125&amp;" "&amp;W125,"")</f>
        <v/>
      </c>
    </row>
    <row r="126" customFormat="false" ht="12.8" hidden="false" customHeight="false" outlineLevel="0" collapsed="false">
      <c r="A126" s="8" t="s">
        <v>499</v>
      </c>
      <c r="B126" s="8" t="s">
        <v>983</v>
      </c>
      <c r="C126" s="9" t="s">
        <v>340</v>
      </c>
      <c r="D126" s="10" t="s">
        <v>984</v>
      </c>
      <c r="E126" s="9" t="s">
        <v>653</v>
      </c>
      <c r="F126" s="11" t="n">
        <v>91793</v>
      </c>
      <c r="G126" s="11" t="n">
        <v>27015</v>
      </c>
      <c r="H126" s="11" t="n">
        <v>0</v>
      </c>
      <c r="I126" s="11" t="n">
        <v>1331</v>
      </c>
      <c r="J126" s="11" t="n">
        <v>187</v>
      </c>
      <c r="K126" s="11" t="n">
        <v>9339</v>
      </c>
      <c r="L126" s="11" t="n">
        <v>530</v>
      </c>
      <c r="M126" s="8" t="n">
        <v>26</v>
      </c>
      <c r="N126" s="11" t="n">
        <v>38402</v>
      </c>
      <c r="O126" s="11" t="n">
        <v>130195</v>
      </c>
      <c r="R126" s="0" t="str">
        <f aca="false">IF(LEFT(B126,1)="*",B126,VLOOKUP(_xlfn.ORG.LIBREOFFICE.REGEX(_xlfn.ORG.LIBREOFFICE.REGEX(IF(Q126&gt;"",Q126,LEFT(MID(B126,FIND(", ",B126)+2,20),FIND(".",MID(B126,FIND(", ",B126)+2,20)&amp;"  .")-3))&amp;"."&amp;LEFT(B126,FIND(",",B126)-1),"-","")," ","","g")&amp;P126,$T$2:$AA$289,8,0))</f>
        <v>anthonyjay.sunga@guamcc.edu</v>
      </c>
      <c r="S126" s="0" t="str">
        <f aca="false">IF(ISNA(R126),B126,"")</f>
        <v/>
      </c>
      <c r="T126" s="0" t="str">
        <f aca="false">_xlfn.ORG.LIBREOFFICE.REGEX(LOWER(_xlfn.ORG.LIBREOFFICE.REGEX(V126&amp;"."&amp;_xlfn.ORG.LIBREOFFICE.REGEX(_xlfn.ORG.LIBREOFFICE.REGEX(_xlfn.ORG.LIBREOFFICE.REGEX(U126," III","")," II","")," Jr","")," ","","g")),"-","","g")</f>
        <v>markjavier.ledesma</v>
      </c>
      <c r="U126" s="0" t="s">
        <v>985</v>
      </c>
      <c r="V126" s="0" t="s">
        <v>986</v>
      </c>
      <c r="W126" s="0" t="s">
        <v>170</v>
      </c>
      <c r="X126" s="0" t="s">
        <v>404</v>
      </c>
      <c r="Y126" s="0" t="s">
        <v>72</v>
      </c>
      <c r="Z126" s="0" t="s">
        <v>28</v>
      </c>
      <c r="AA126" s="0" t="s">
        <v>987</v>
      </c>
      <c r="AB126" s="0" t="str">
        <f aca="false">IF(ISNA(VLOOKUP(AA126,$R$2:$R$252,1,0)),AA126&amp;" "&amp;W126,"")</f>
        <v/>
      </c>
    </row>
    <row r="127" customFormat="false" ht="12.8" hidden="false" customHeight="false" outlineLevel="0" collapsed="false">
      <c r="A127" s="8" t="s">
        <v>543</v>
      </c>
      <c r="B127" s="8" t="s">
        <v>988</v>
      </c>
      <c r="C127" s="9" t="s">
        <v>989</v>
      </c>
      <c r="D127" s="10" t="s">
        <v>990</v>
      </c>
      <c r="E127" s="9" t="s">
        <v>653</v>
      </c>
      <c r="F127" s="11" t="n">
        <v>85286</v>
      </c>
      <c r="G127" s="11" t="n">
        <v>25100</v>
      </c>
      <c r="H127" s="11" t="n">
        <v>0</v>
      </c>
      <c r="I127" s="11" t="n">
        <v>1237</v>
      </c>
      <c r="J127" s="11" t="n">
        <v>187</v>
      </c>
      <c r="K127" s="11" t="n">
        <v>0</v>
      </c>
      <c r="L127" s="11" t="n">
        <v>0</v>
      </c>
      <c r="M127" s="8" t="n">
        <v>26</v>
      </c>
      <c r="N127" s="11" t="n">
        <v>26523</v>
      </c>
      <c r="O127" s="11" t="n">
        <v>111809</v>
      </c>
      <c r="R127" s="0" t="str">
        <f aca="false">IF(LEFT(B127,1)="*",B127,VLOOKUP(_xlfn.ORG.LIBREOFFICE.REGEX(_xlfn.ORG.LIBREOFFICE.REGEX(IF(Q127&gt;"",Q127,LEFT(MID(B127,FIND(", ",B127)+2,20),FIND(".",MID(B127,FIND(", ",B127)+2,20)&amp;"  .")-3))&amp;"."&amp;LEFT(B127,FIND(",",B127)-1),"-","")," ","","g")&amp;P127,$T$2:$AA$289,8,0))</f>
        <v>jonita.kerr@guamcc.edu</v>
      </c>
      <c r="S127" s="0" t="str">
        <f aca="false">IF(ISNA(R127),B127,"")</f>
        <v/>
      </c>
      <c r="T127" s="0" t="str">
        <f aca="false">_xlfn.ORG.LIBREOFFICE.REGEX(LOWER(_xlfn.ORG.LIBREOFFICE.REGEX(V127&amp;"."&amp;_xlfn.ORG.LIBREOFFICE.REGEX(_xlfn.ORG.LIBREOFFICE.REGEX(_xlfn.ORG.LIBREOFFICE.REGEX(U127," III","")," II","")," Jr","")," ","","g")),"-","","g")</f>
        <v>christina.lee</v>
      </c>
      <c r="U127" s="0" t="s">
        <v>991</v>
      </c>
      <c r="V127" s="0" t="s">
        <v>992</v>
      </c>
      <c r="W127" s="0" t="s">
        <v>25</v>
      </c>
      <c r="X127" s="0" t="s">
        <v>311</v>
      </c>
      <c r="Y127" s="0" t="s">
        <v>993</v>
      </c>
      <c r="Z127" s="0" t="s">
        <v>28</v>
      </c>
      <c r="AA127" s="0" t="s">
        <v>994</v>
      </c>
      <c r="AB127" s="0" t="str">
        <f aca="false">IF(ISNA(VLOOKUP(AA127,$R$2:$R$252,1,0)),AA127&amp;" "&amp;W127,"")</f>
        <v/>
      </c>
    </row>
    <row r="128" customFormat="false" ht="12.8" hidden="false" customHeight="false" outlineLevel="0" collapsed="false">
      <c r="A128" s="8" t="s">
        <v>90</v>
      </c>
      <c r="B128" s="8" t="s">
        <v>995</v>
      </c>
      <c r="C128" s="9" t="s">
        <v>996</v>
      </c>
      <c r="D128" s="10" t="s">
        <v>997</v>
      </c>
      <c r="E128" s="9" t="s">
        <v>653</v>
      </c>
      <c r="F128" s="11" t="n">
        <v>66317</v>
      </c>
      <c r="G128" s="11" t="n">
        <v>19517</v>
      </c>
      <c r="H128" s="11" t="n">
        <v>0</v>
      </c>
      <c r="I128" s="11" t="n">
        <v>962</v>
      </c>
      <c r="J128" s="11" t="n">
        <v>187</v>
      </c>
      <c r="K128" s="11" t="n">
        <v>0</v>
      </c>
      <c r="L128" s="11" t="n">
        <v>530</v>
      </c>
      <c r="M128" s="8" t="n">
        <v>26</v>
      </c>
      <c r="N128" s="11" t="n">
        <v>21195</v>
      </c>
      <c r="O128" s="11" t="n">
        <v>87512</v>
      </c>
      <c r="R128" s="0" t="str">
        <f aca="false">IF(LEFT(B128,1)="*",B128,VLOOKUP(_xlfn.ORG.LIBREOFFICE.REGEX(_xlfn.ORG.LIBREOFFICE.REGEX(IF(Q128&gt;"",Q128,LEFT(MID(B128,FIND(", ",B128)+2,20),FIND(".",MID(B128,FIND(", ",B128)+2,20)&amp;"  .")-3))&amp;"."&amp;LEFT(B128,FIND(",",B128)-1),"-","")," ","","g")&amp;P128,$T$2:$AA$289,8,0))</f>
        <v>johnmichael.jocson@guamcc.edu</v>
      </c>
      <c r="S128" s="0" t="str">
        <f aca="false">IF(ISNA(R128),B128,"")</f>
        <v/>
      </c>
      <c r="T128" s="0" t="str">
        <f aca="false">_xlfn.ORG.LIBREOFFICE.REGEX(LOWER(_xlfn.ORG.LIBREOFFICE.REGEX(V128&amp;"."&amp;_xlfn.ORG.LIBREOFFICE.REGEX(_xlfn.ORG.LIBREOFFICE.REGEX(_xlfn.ORG.LIBREOFFICE.REGEX(U128," III","")," II","")," Jr","")," ","","g")),"-","","g")</f>
        <v>william.lee</v>
      </c>
      <c r="U128" s="0" t="s">
        <v>991</v>
      </c>
      <c r="V128" s="0" t="s">
        <v>998</v>
      </c>
      <c r="W128" s="0" t="s">
        <v>25</v>
      </c>
      <c r="X128" s="0" t="s">
        <v>895</v>
      </c>
      <c r="Y128" s="0" t="s">
        <v>72</v>
      </c>
      <c r="Z128" s="0" t="s">
        <v>28</v>
      </c>
      <c r="AA128" s="0" t="s">
        <v>999</v>
      </c>
      <c r="AB128" s="0" t="str">
        <f aca="false">IF(ISNA(VLOOKUP(AA128,$R$2:$R$252,1,0)),AA128&amp;" "&amp;W128,"")</f>
        <v/>
      </c>
    </row>
    <row r="129" customFormat="false" ht="12.8" hidden="false" customHeight="false" outlineLevel="0" collapsed="false">
      <c r="A129" s="8" t="s">
        <v>147</v>
      </c>
      <c r="B129" s="8" t="s">
        <v>1000</v>
      </c>
      <c r="C129" s="9" t="s">
        <v>1001</v>
      </c>
      <c r="D129" s="10" t="s">
        <v>273</v>
      </c>
      <c r="E129" s="9" t="s">
        <v>1002</v>
      </c>
      <c r="F129" s="11" t="n">
        <v>28269</v>
      </c>
      <c r="G129" s="11" t="n">
        <v>8320</v>
      </c>
      <c r="H129" s="11" t="n">
        <v>495</v>
      </c>
      <c r="I129" s="11" t="n">
        <v>410</v>
      </c>
      <c r="J129" s="11" t="n">
        <v>0</v>
      </c>
      <c r="K129" s="11" t="n">
        <v>0</v>
      </c>
      <c r="L129" s="11" t="n">
        <v>0</v>
      </c>
      <c r="M129" s="8" t="n">
        <v>26</v>
      </c>
      <c r="N129" s="11" t="n">
        <v>9224</v>
      </c>
      <c r="O129" s="11" t="n">
        <v>37493</v>
      </c>
      <c r="R129" s="0" t="str">
        <f aca="false">IF(LEFT(B129,1)="*",B129,VLOOKUP(_xlfn.ORG.LIBREOFFICE.REGEX(_xlfn.ORG.LIBREOFFICE.REGEX(IF(Q129&gt;"",Q129,LEFT(MID(B129,FIND(", ",B129)+2,20),FIND(".",MID(B129,FIND(", ",B129)+2,20)&amp;"  .")-3))&amp;"."&amp;LEFT(B129,FIND(",",B129)-1),"-","")," ","","g")&amp;P129,$T$2:$AA$289,8,0))</f>
        <v>shonna.nededog@guamcc.edu</v>
      </c>
      <c r="S129" s="0" t="str">
        <f aca="false">IF(ISNA(R129),B129,"")</f>
        <v/>
      </c>
      <c r="T129" s="0" t="str">
        <f aca="false">_xlfn.ORG.LIBREOFFICE.REGEX(LOWER(_xlfn.ORG.LIBREOFFICE.REGEX(V129&amp;"."&amp;_xlfn.ORG.LIBREOFFICE.REGEX(_xlfn.ORG.LIBREOFFICE.REGEX(_xlfn.ORG.LIBREOFFICE.REGEX(U129," III","")," II","")," Jr","")," ","","g")),"-","","g")</f>
        <v>catherine.leonguerrero</v>
      </c>
      <c r="U129" s="0" t="s">
        <v>1003</v>
      </c>
      <c r="V129" s="0" t="s">
        <v>1004</v>
      </c>
      <c r="W129" s="0" t="s">
        <v>543</v>
      </c>
      <c r="X129" s="0" t="s">
        <v>171</v>
      </c>
      <c r="Y129" s="0" t="s">
        <v>1005</v>
      </c>
      <c r="Z129" s="0" t="s">
        <v>28</v>
      </c>
      <c r="AA129" s="0" t="s">
        <v>1006</v>
      </c>
      <c r="AB129" s="0" t="str">
        <f aca="false">IF(ISNA(VLOOKUP(AA129,$R$2:$R$252,1,0)),AA129&amp;" "&amp;W129,"")</f>
        <v/>
      </c>
    </row>
    <row r="130" customFormat="false" ht="12.8" hidden="false" customHeight="false" outlineLevel="0" collapsed="false">
      <c r="A130" s="8" t="s">
        <v>200</v>
      </c>
      <c r="B130" s="8" t="s">
        <v>1007</v>
      </c>
      <c r="C130" s="9" t="s">
        <v>1008</v>
      </c>
      <c r="D130" s="10" t="s">
        <v>1009</v>
      </c>
      <c r="E130" s="9" t="s">
        <v>1010</v>
      </c>
      <c r="F130" s="11" t="n">
        <v>36335</v>
      </c>
      <c r="G130" s="11" t="n">
        <v>10693</v>
      </c>
      <c r="H130" s="11" t="n">
        <v>495</v>
      </c>
      <c r="I130" s="11" t="n">
        <v>527</v>
      </c>
      <c r="J130" s="11" t="n">
        <v>187</v>
      </c>
      <c r="K130" s="11" t="n">
        <v>6116</v>
      </c>
      <c r="L130" s="11" t="n">
        <v>298</v>
      </c>
      <c r="M130" s="8" t="n">
        <v>26</v>
      </c>
      <c r="N130" s="11" t="n">
        <v>18316</v>
      </c>
      <c r="O130" s="11" t="n">
        <v>54651</v>
      </c>
      <c r="R130" s="0" t="str">
        <f aca="false">IF(LEFT(B130,1)="*",B130,VLOOKUP(_xlfn.ORG.LIBREOFFICE.REGEX(_xlfn.ORG.LIBREOFFICE.REGEX(IF(Q130&gt;"",Q130,LEFT(MID(B130,FIND(", ",B130)+2,20),FIND(".",MID(B130,FIND(", ",B130)+2,20)&amp;"  .")-3))&amp;"."&amp;LEFT(B130,FIND(",",B130)-1),"-","")," ","","g")&amp;P130,$T$2:$AA$289,8,0))</f>
        <v>joseph.bamba1@guamcc.edu</v>
      </c>
      <c r="S130" s="0" t="str">
        <f aca="false">IF(ISNA(R130),B130,"")</f>
        <v/>
      </c>
      <c r="T130" s="0" t="str">
        <f aca="false">_xlfn.ORG.LIBREOFFICE.REGEX(LOWER(_xlfn.ORG.LIBREOFFICE.REGEX(V130&amp;"."&amp;_xlfn.ORG.LIBREOFFICE.REGEX(_xlfn.ORG.LIBREOFFICE.REGEX(_xlfn.ORG.LIBREOFFICE.REGEX(U130," III","")," II","")," Jr","")," ","","g")),"-","","g")</f>
        <v>gabriella.leonguerrero</v>
      </c>
      <c r="U130" s="0" t="s">
        <v>1003</v>
      </c>
      <c r="V130" s="0" t="s">
        <v>1011</v>
      </c>
      <c r="W130" s="0" t="s">
        <v>70</v>
      </c>
      <c r="X130" s="0" t="s">
        <v>71</v>
      </c>
      <c r="Y130" s="0" t="s">
        <v>72</v>
      </c>
      <c r="Z130" s="0" t="s">
        <v>72</v>
      </c>
      <c r="AA130" s="0" t="s">
        <v>1012</v>
      </c>
      <c r="AB130" s="0" t="str">
        <f aca="false">IF(ISNA(VLOOKUP(AA130,$R$2:$R$252,1,0)),AA130&amp;" "&amp;W130,"")</f>
        <v>gabriella.leonguerrero@guamcc.edu Tutor</v>
      </c>
    </row>
    <row r="131" customFormat="false" ht="12.8" hidden="false" customHeight="false" outlineLevel="0" collapsed="false">
      <c r="A131" s="8" t="s">
        <v>200</v>
      </c>
      <c r="B131" s="8" t="s">
        <v>1013</v>
      </c>
      <c r="C131" s="9" t="s">
        <v>1014</v>
      </c>
      <c r="D131" s="10" t="s">
        <v>1015</v>
      </c>
      <c r="E131" s="9" t="s">
        <v>1016</v>
      </c>
      <c r="F131" s="11" t="n">
        <v>31313</v>
      </c>
      <c r="G131" s="11" t="n">
        <v>9215</v>
      </c>
      <c r="H131" s="11" t="n">
        <v>495</v>
      </c>
      <c r="I131" s="11" t="n">
        <v>454</v>
      </c>
      <c r="J131" s="11" t="n">
        <v>187</v>
      </c>
      <c r="K131" s="11" t="n">
        <v>3994</v>
      </c>
      <c r="L131" s="11" t="n">
        <v>298</v>
      </c>
      <c r="M131" s="8" t="n">
        <v>26</v>
      </c>
      <c r="N131" s="11" t="n">
        <v>14643</v>
      </c>
      <c r="O131" s="11" t="n">
        <v>45956</v>
      </c>
      <c r="R131" s="0" t="str">
        <f aca="false">IF(LEFT(B131,1)="*",B131,VLOOKUP(_xlfn.ORG.LIBREOFFICE.REGEX(_xlfn.ORG.LIBREOFFICE.REGEX(IF(Q131&gt;"",Q131,LEFT(MID(B131,FIND(", ",B131)+2,20),FIND(".",MID(B131,FIND(", ",B131)+2,20)&amp;"  .")-3))&amp;"."&amp;LEFT(B131,FIND(",",B131)-1),"-","")," ","","g")&amp;P131,$T$2:$AA$289,8,0))</f>
        <v>corey.quichocho1@guamcc.edu</v>
      </c>
      <c r="S131" s="0" t="str">
        <f aca="false">IF(ISNA(R131),B131,"")</f>
        <v/>
      </c>
      <c r="T131" s="0" t="str">
        <f aca="false">_xlfn.ORG.LIBREOFFICE.REGEX(LOWER(_xlfn.ORG.LIBREOFFICE.REGEX(V131&amp;"."&amp;_xlfn.ORG.LIBREOFFICE.REGEX(_xlfn.ORG.LIBREOFFICE.REGEX(_xlfn.ORG.LIBREOFFICE.REGEX(U131," III","")," II","")," Jr","")," ","","g")),"-","","g")</f>
        <v>edwin.limtuatco</v>
      </c>
      <c r="U131" s="0" t="s">
        <v>1017</v>
      </c>
      <c r="V131" s="0" t="s">
        <v>178</v>
      </c>
      <c r="W131" s="0" t="s">
        <v>315</v>
      </c>
      <c r="X131" s="0" t="s">
        <v>344</v>
      </c>
      <c r="Y131" s="0" t="s">
        <v>1018</v>
      </c>
      <c r="Z131" s="0" t="s">
        <v>28</v>
      </c>
      <c r="AA131" s="0" t="s">
        <v>1019</v>
      </c>
      <c r="AB131" s="0" t="str">
        <f aca="false">IF(ISNA(VLOOKUP(AA131,$R$2:$R$252,1,0)),AA131&amp;" "&amp;W131,"")</f>
        <v/>
      </c>
    </row>
    <row r="132" customFormat="false" ht="12.8" hidden="false" customHeight="false" outlineLevel="0" collapsed="false">
      <c r="A132" s="8" t="s">
        <v>90</v>
      </c>
      <c r="B132" s="8" t="s">
        <v>1020</v>
      </c>
      <c r="C132" s="9" t="s">
        <v>1021</v>
      </c>
      <c r="D132" s="10" t="s">
        <v>1022</v>
      </c>
      <c r="E132" s="9" t="s">
        <v>653</v>
      </c>
      <c r="F132" s="11" t="n">
        <v>57693</v>
      </c>
      <c r="G132" s="11" t="n">
        <v>16979</v>
      </c>
      <c r="H132" s="11" t="n">
        <v>0</v>
      </c>
      <c r="I132" s="11" t="n">
        <v>837</v>
      </c>
      <c r="J132" s="11" t="n">
        <v>187</v>
      </c>
      <c r="K132" s="11" t="n">
        <v>6116</v>
      </c>
      <c r="L132" s="11" t="n">
        <v>298</v>
      </c>
      <c r="M132" s="8" t="n">
        <v>26</v>
      </c>
      <c r="N132" s="11" t="n">
        <v>24417</v>
      </c>
      <c r="O132" s="11" t="n">
        <v>82110</v>
      </c>
      <c r="R132" s="0" t="str">
        <f aca="false">IF(LEFT(B132,1)="*",B132,VLOOKUP(_xlfn.ORG.LIBREOFFICE.REGEX(_xlfn.ORG.LIBREOFFICE.REGEX(IF(Q132&gt;"",Q132,LEFT(MID(B132,FIND(", ",B132)+2,20),FIND(".",MID(B132,FIND(", ",B132)+2,20)&amp;"  .")-3))&amp;"."&amp;LEFT(B132,FIND(",",B132)-1),"-","")," ","","g")&amp;P132,$T$2:$AA$289,8,0))</f>
        <v>ronaldo.paulino@guamcc.edu</v>
      </c>
      <c r="S132" s="0" t="str">
        <f aca="false">IF(ISNA(R132),B132,"")</f>
        <v/>
      </c>
      <c r="T132" s="0" t="str">
        <f aca="false">_xlfn.ORG.LIBREOFFICE.REGEX(LOWER(_xlfn.ORG.LIBREOFFICE.REGEX(V132&amp;"."&amp;_xlfn.ORG.LIBREOFFICE.REGEX(_xlfn.ORG.LIBREOFFICE.REGEX(_xlfn.ORG.LIBREOFFICE.REGEX(U132," III","")," II","")," Jr","")," ","","g")),"-","","g")</f>
        <v>dion.lizama</v>
      </c>
      <c r="U132" s="0" t="s">
        <v>1023</v>
      </c>
      <c r="V132" s="0" t="s">
        <v>1024</v>
      </c>
      <c r="W132" s="0" t="s">
        <v>170</v>
      </c>
      <c r="X132" s="0" t="s">
        <v>26</v>
      </c>
      <c r="Y132" s="0" t="s">
        <v>72</v>
      </c>
      <c r="Z132" s="0" t="s">
        <v>72</v>
      </c>
      <c r="AA132" s="0" t="s">
        <v>1025</v>
      </c>
      <c r="AB132" s="0" t="str">
        <f aca="false">IF(ISNA(VLOOKUP(AA132,$R$2:$R$252,1,0)),AA132&amp;" "&amp;W132,"")</f>
        <v/>
      </c>
    </row>
    <row r="133" customFormat="false" ht="12.8" hidden="false" customHeight="false" outlineLevel="0" collapsed="false">
      <c r="A133" s="8" t="s">
        <v>646</v>
      </c>
      <c r="B133" s="8" t="s">
        <v>1026</v>
      </c>
      <c r="C133" s="9" t="s">
        <v>475</v>
      </c>
      <c r="D133" s="10" t="s">
        <v>1027</v>
      </c>
      <c r="E133" s="9" t="s">
        <v>35</v>
      </c>
      <c r="F133" s="11" t="n">
        <v>62012</v>
      </c>
      <c r="G133" s="11" t="n">
        <v>18250</v>
      </c>
      <c r="H133" s="11" t="n">
        <v>495</v>
      </c>
      <c r="I133" s="11" t="n">
        <v>899</v>
      </c>
      <c r="J133" s="11" t="n">
        <v>187</v>
      </c>
      <c r="K133" s="11" t="n">
        <v>9595</v>
      </c>
      <c r="L133" s="11" t="n">
        <v>328</v>
      </c>
      <c r="M133" s="8" t="n">
        <v>26</v>
      </c>
      <c r="N133" s="11" t="n">
        <v>29755</v>
      </c>
      <c r="O133" s="11" t="n">
        <v>91767</v>
      </c>
      <c r="R133" s="0" t="str">
        <f aca="false">IF(LEFT(B133,1)="*",B133,VLOOKUP(_xlfn.ORG.LIBREOFFICE.REGEX(_xlfn.ORG.LIBREOFFICE.REGEX(IF(Q133&gt;"",Q133,LEFT(MID(B133,FIND(", ",B133)+2,20),FIND(".",MID(B133,FIND(", ",B133)+2,20)&amp;"  .")-3))&amp;"."&amp;LEFT(B133,FIND(",",B133)-1),"-","")," ","","g")&amp;P133,$T$2:$AA$289,8,0))</f>
        <v>james.fathal1@guamcc.edu</v>
      </c>
      <c r="S133" s="0" t="str">
        <f aca="false">IF(ISNA(R133),B133,"")</f>
        <v/>
      </c>
      <c r="T133" s="0" t="str">
        <f aca="false">_xlfn.ORG.LIBREOFFICE.REGEX(LOWER(_xlfn.ORG.LIBREOFFICE.REGEX(V133&amp;"."&amp;_xlfn.ORG.LIBREOFFICE.REGEX(_xlfn.ORG.LIBREOFFICE.REGEX(_xlfn.ORG.LIBREOFFICE.REGEX(U133," III","")," II","")," Jr","")," ","","g")),"-","","g")</f>
        <v>sean.lizama</v>
      </c>
      <c r="U133" s="0" t="s">
        <v>1023</v>
      </c>
      <c r="V133" s="0" t="s">
        <v>1028</v>
      </c>
      <c r="W133" s="0" t="s">
        <v>25</v>
      </c>
      <c r="X133" s="0" t="s">
        <v>440</v>
      </c>
      <c r="Y133" s="0" t="s">
        <v>1029</v>
      </c>
      <c r="Z133" s="0" t="s">
        <v>28</v>
      </c>
      <c r="AA133" s="0" t="s">
        <v>1030</v>
      </c>
      <c r="AB133" s="0" t="str">
        <f aca="false">IF(ISNA(VLOOKUP(AA133,$R$2:$R$252,1,0)),AA133&amp;" "&amp;W133,"")</f>
        <v/>
      </c>
    </row>
    <row r="134" customFormat="false" ht="12.8" hidden="false" customHeight="false" outlineLevel="0" collapsed="false">
      <c r="A134" s="8" t="s">
        <v>38</v>
      </c>
      <c r="B134" s="8" t="s">
        <v>1031</v>
      </c>
      <c r="C134" s="9" t="s">
        <v>72</v>
      </c>
      <c r="D134" s="10" t="s">
        <v>1032</v>
      </c>
      <c r="E134" s="9" t="s">
        <v>72</v>
      </c>
      <c r="F134" s="11" t="n">
        <v>70154</v>
      </c>
      <c r="G134" s="11" t="n">
        <v>20646</v>
      </c>
      <c r="H134" s="11" t="n">
        <v>0</v>
      </c>
      <c r="I134" s="11" t="n">
        <v>1017</v>
      </c>
      <c r="J134" s="11" t="n">
        <v>187</v>
      </c>
      <c r="K134" s="11" t="n">
        <v>6928</v>
      </c>
      <c r="L134" s="11" t="n">
        <v>0</v>
      </c>
      <c r="M134" s="8" t="n">
        <v>26</v>
      </c>
      <c r="N134" s="11" t="n">
        <v>28779</v>
      </c>
      <c r="O134" s="11" t="n">
        <v>98933</v>
      </c>
      <c r="R134" s="0" t="str">
        <f aca="false">IF(LEFT(B134,1)="*",B134,VLOOKUP(_xlfn.ORG.LIBREOFFICE.REGEX(_xlfn.ORG.LIBREOFFICE.REGEX(IF(Q134&gt;"",Q134,LEFT(MID(B134,FIND(", ",B134)+2,20),FIND(".",MID(B134,FIND(", ",B134)+2,20)&amp;"  .")-3))&amp;"."&amp;LEFT(B134,FIND(",",B134)-1),"-","")," ","","g")&amp;P134,$T$2:$AA$289,8,0))</f>
        <v>**Vacant-Bataclan, E.</v>
      </c>
      <c r="S134" s="0" t="str">
        <f aca="false">IF(ISNA(R134),B134,"")</f>
        <v/>
      </c>
      <c r="T134" s="0" t="str">
        <f aca="false">_xlfn.ORG.LIBREOFFICE.REGEX(LOWER(_xlfn.ORG.LIBREOFFICE.REGEX(V134&amp;"."&amp;_xlfn.ORG.LIBREOFFICE.REGEX(_xlfn.ORG.LIBREOFFICE.REGEX(_xlfn.ORG.LIBREOFFICE.REGEX(U134," III","")," II","")," Jr","")," ","","g")),"-","","g")</f>
        <v>troy.lizama</v>
      </c>
      <c r="U134" s="0" t="s">
        <v>1023</v>
      </c>
      <c r="V134" s="0" t="s">
        <v>1033</v>
      </c>
      <c r="W134" s="0" t="s">
        <v>543</v>
      </c>
      <c r="X134" s="0" t="s">
        <v>1034</v>
      </c>
      <c r="Y134" s="0" t="s">
        <v>1035</v>
      </c>
      <c r="Z134" s="0" t="s">
        <v>28</v>
      </c>
      <c r="AA134" s="0" t="s">
        <v>1036</v>
      </c>
      <c r="AB134" s="0" t="str">
        <f aca="false">IF(ISNA(VLOOKUP(AA134,$R$2:$R$252,1,0)),AA134&amp;" "&amp;W134,"")</f>
        <v/>
      </c>
    </row>
    <row r="135" customFormat="false" ht="12.8" hidden="false" customHeight="false" outlineLevel="0" collapsed="false">
      <c r="A135" s="8" t="s">
        <v>110</v>
      </c>
      <c r="B135" s="8" t="s">
        <v>1037</v>
      </c>
      <c r="C135" s="9" t="s">
        <v>429</v>
      </c>
      <c r="D135" s="10" t="s">
        <v>400</v>
      </c>
      <c r="E135" s="9" t="s">
        <v>430</v>
      </c>
      <c r="F135" s="11" t="n">
        <v>51615</v>
      </c>
      <c r="G135" s="11" t="n">
        <v>15190</v>
      </c>
      <c r="H135" s="11" t="n">
        <v>495</v>
      </c>
      <c r="I135" s="11" t="n">
        <v>748</v>
      </c>
      <c r="J135" s="11" t="n">
        <v>187</v>
      </c>
      <c r="K135" s="11" t="n">
        <v>3994</v>
      </c>
      <c r="L135" s="11" t="n">
        <v>298</v>
      </c>
      <c r="M135" s="8" t="n">
        <v>26</v>
      </c>
      <c r="N135" s="11" t="n">
        <v>20913</v>
      </c>
      <c r="O135" s="11" t="n">
        <v>72528</v>
      </c>
      <c r="R135" s="0" t="str">
        <f aca="false">IF(LEFT(B135,1)="*",B135,VLOOKUP(_xlfn.ORG.LIBREOFFICE.REGEX(_xlfn.ORG.LIBREOFFICE.REGEX(IF(Q135&gt;"",Q135,LEFT(MID(B135,FIND(", ",B135)+2,20),FIND(".",MID(B135,FIND(", ",B135)+2,20)&amp;"  .")-3))&amp;"."&amp;LEFT(B135,FIND(",",B135)-1),"-","")," ","","g")&amp;P135,$T$2:$AA$289,8,0))</f>
        <v>adrian.davis1@guamcc.edu</v>
      </c>
      <c r="S135" s="0" t="str">
        <f aca="false">IF(ISNA(R135),B135,"")</f>
        <v/>
      </c>
      <c r="T135" s="0" t="str">
        <f aca="false">_xlfn.ORG.LIBREOFFICE.REGEX(LOWER(_xlfn.ORG.LIBREOFFICE.REGEX(V135&amp;"."&amp;_xlfn.ORG.LIBREOFFICE.REGEX(_xlfn.ORG.LIBREOFFICE.REGEX(_xlfn.ORG.LIBREOFFICE.REGEX(U135," III","")," II","")," Jr","")," ","","g")),"-","","g")</f>
        <v>chase.lujan</v>
      </c>
      <c r="U135" s="0" t="s">
        <v>1038</v>
      </c>
      <c r="V135" s="0" t="s">
        <v>1039</v>
      </c>
      <c r="W135" s="0" t="s">
        <v>70</v>
      </c>
      <c r="X135" s="0" t="s">
        <v>71</v>
      </c>
      <c r="Y135" s="0" t="s">
        <v>72</v>
      </c>
      <c r="Z135" s="0" t="s">
        <v>72</v>
      </c>
      <c r="AA135" s="0" t="s">
        <v>1040</v>
      </c>
      <c r="AB135" s="0" t="str">
        <f aca="false">IF(ISNA(VLOOKUP(AA135,$R$2:$R$252,1,0)),AA135&amp;" "&amp;W135,"")</f>
        <v>chase.lujan@guamcc.edu Tutor</v>
      </c>
    </row>
    <row r="136" customFormat="false" ht="12.8" hidden="false" customHeight="false" outlineLevel="0" collapsed="false">
      <c r="A136" s="8" t="s">
        <v>64</v>
      </c>
      <c r="B136" s="8" t="s">
        <v>1041</v>
      </c>
      <c r="C136" s="9" t="s">
        <v>961</v>
      </c>
      <c r="D136" s="10" t="s">
        <v>106</v>
      </c>
      <c r="E136" s="9" t="s">
        <v>1042</v>
      </c>
      <c r="F136" s="11" t="n">
        <v>55049</v>
      </c>
      <c r="G136" s="11" t="n">
        <v>16201</v>
      </c>
      <c r="H136" s="11" t="n">
        <v>0</v>
      </c>
      <c r="I136" s="11" t="n">
        <v>798</v>
      </c>
      <c r="J136" s="11" t="n">
        <v>187</v>
      </c>
      <c r="K136" s="11" t="n">
        <v>6116</v>
      </c>
      <c r="L136" s="11" t="n">
        <v>298</v>
      </c>
      <c r="M136" s="8" t="n">
        <v>26</v>
      </c>
      <c r="N136" s="11" t="n">
        <v>23600</v>
      </c>
      <c r="O136" s="11" t="n">
        <v>78649</v>
      </c>
      <c r="R136" s="0" t="str">
        <f aca="false">IF(LEFT(B136,1)="*",B136,VLOOKUP(_xlfn.ORG.LIBREOFFICE.REGEX(_xlfn.ORG.LIBREOFFICE.REGEX(IF(Q136&gt;"",Q136,LEFT(MID(B136,FIND(", ",B136)+2,20),FIND(".",MID(B136,FIND(", ",B136)+2,20)&amp;"  .")-3))&amp;"."&amp;LEFT(B136,FIND(",",B136)-1),"-","")," ","","g")&amp;P136,$T$2:$AA$289,8,0))</f>
        <v>tararose.pascua@guamcc.edu</v>
      </c>
      <c r="S136" s="0" t="str">
        <f aca="false">IF(ISNA(R136),B136,"")</f>
        <v/>
      </c>
      <c r="T136" s="0" t="str">
        <f aca="false">_xlfn.ORG.LIBREOFFICE.REGEX(LOWER(_xlfn.ORG.LIBREOFFICE.REGEX(V136&amp;"."&amp;_xlfn.ORG.LIBREOFFICE.REGEX(_xlfn.ORG.LIBREOFFICE.REGEX(_xlfn.ORG.LIBREOFFICE.REGEX(U136," III","")," II","")," Jr","")," ","","g")),"-","","g")</f>
        <v>jacobshane.lujan</v>
      </c>
      <c r="U136" s="0" t="s">
        <v>1038</v>
      </c>
      <c r="V136" s="0" t="s">
        <v>1043</v>
      </c>
      <c r="W136" s="0" t="s">
        <v>212</v>
      </c>
      <c r="X136" s="0" t="s">
        <v>213</v>
      </c>
      <c r="Y136" s="0" t="s">
        <v>72</v>
      </c>
      <c r="Z136" s="0" t="s">
        <v>72</v>
      </c>
      <c r="AA136" s="0" t="s">
        <v>1044</v>
      </c>
      <c r="AB136" s="0" t="str">
        <f aca="false">IF(ISNA(VLOOKUP(AA136,$R$2:$R$252,1,0)),AA136&amp;" "&amp;W136,"")</f>
        <v>jacobshane.lujan@guamcc.edu Work Study</v>
      </c>
    </row>
    <row r="137" customFormat="false" ht="12.8" hidden="false" customHeight="false" outlineLevel="0" collapsed="false">
      <c r="A137" s="8" t="s">
        <v>170</v>
      </c>
      <c r="B137" s="8" t="s">
        <v>1045</v>
      </c>
      <c r="C137" s="9" t="s">
        <v>801</v>
      </c>
      <c r="D137" s="10" t="s">
        <v>862</v>
      </c>
      <c r="E137" s="9" t="s">
        <v>653</v>
      </c>
      <c r="F137" s="11" t="n">
        <v>36573</v>
      </c>
      <c r="G137" s="11" t="n">
        <v>10763</v>
      </c>
      <c r="H137" s="11" t="n">
        <v>495</v>
      </c>
      <c r="I137" s="11" t="n">
        <v>530</v>
      </c>
      <c r="J137" s="11" t="n">
        <v>187</v>
      </c>
      <c r="K137" s="11" t="n">
        <v>0</v>
      </c>
      <c r="L137" s="11" t="n">
        <v>0</v>
      </c>
      <c r="M137" s="8" t="n">
        <v>26</v>
      </c>
      <c r="N137" s="11" t="n">
        <v>11976</v>
      </c>
      <c r="O137" s="11" t="n">
        <v>48549</v>
      </c>
      <c r="R137" s="0" t="str">
        <f aca="false">IF(LEFT(B137,1)="*",B137,VLOOKUP(_xlfn.ORG.LIBREOFFICE.REGEX(_xlfn.ORG.LIBREOFFICE.REGEX(IF(Q137&gt;"",Q137,LEFT(MID(B137,FIND(", ",B137)+2,20),FIND(".",MID(B137,FIND(", ",B137)+2,20)&amp;"  .")-3))&amp;"."&amp;LEFT(B137,FIND(",",B137)-1),"-","")," ","","g")&amp;P137,$T$2:$AA$289,8,0))</f>
        <v>christopher.rowland@guamcc.edu</v>
      </c>
      <c r="S137" s="0" t="str">
        <f aca="false">IF(ISNA(R137),B137,"")</f>
        <v/>
      </c>
      <c r="T137" s="0" t="str">
        <f aca="false">_xlfn.ORG.LIBREOFFICE.REGEX(LOWER(_xlfn.ORG.LIBREOFFICE.REGEX(V137&amp;"."&amp;_xlfn.ORG.LIBREOFFICE.REGEX(_xlfn.ORG.LIBREOFFICE.REGEX(_xlfn.ORG.LIBREOFFICE.REGEX(U137," III","")," II","")," Jr","")," ","","g")),"-","","g")</f>
        <v>markangelo.lumba</v>
      </c>
      <c r="U137" s="0" t="s">
        <v>1046</v>
      </c>
      <c r="V137" s="0" t="s">
        <v>1047</v>
      </c>
      <c r="W137" s="0" t="s">
        <v>212</v>
      </c>
      <c r="X137" s="0" t="s">
        <v>213</v>
      </c>
      <c r="Y137" s="0" t="s">
        <v>72</v>
      </c>
      <c r="Z137" s="0" t="s">
        <v>72</v>
      </c>
      <c r="AA137" s="0" t="s">
        <v>1048</v>
      </c>
      <c r="AB137" s="0" t="str">
        <f aca="false">IF(ISNA(VLOOKUP(AA137,$R$2:$R$252,1,0)),AA137&amp;" "&amp;W137,"")</f>
        <v>markangelo.lumba@guamcc.edu Work Study</v>
      </c>
    </row>
    <row r="138" customFormat="false" ht="12.8" hidden="false" customHeight="false" outlineLevel="0" collapsed="false">
      <c r="A138" s="8" t="s">
        <v>760</v>
      </c>
      <c r="B138" s="8" t="s">
        <v>1049</v>
      </c>
      <c r="C138" s="9" t="s">
        <v>657</v>
      </c>
      <c r="D138" s="10" t="s">
        <v>1050</v>
      </c>
      <c r="E138" s="9" t="s">
        <v>659</v>
      </c>
      <c r="F138" s="11" t="n">
        <v>31887</v>
      </c>
      <c r="G138" s="11" t="n">
        <v>9384</v>
      </c>
      <c r="H138" s="11" t="n">
        <v>495</v>
      </c>
      <c r="I138" s="11" t="n">
        <v>462</v>
      </c>
      <c r="J138" s="11" t="n">
        <v>0</v>
      </c>
      <c r="K138" s="11" t="n">
        <v>6116</v>
      </c>
      <c r="L138" s="11" t="n">
        <v>298</v>
      </c>
      <c r="M138" s="8" t="n">
        <v>21</v>
      </c>
      <c r="N138" s="11" t="n">
        <v>16756</v>
      </c>
      <c r="O138" s="11" t="n">
        <v>48643</v>
      </c>
      <c r="R138" s="0" t="str">
        <f aca="false">IF(LEFT(B138,1)="*",B138,VLOOKUP(_xlfn.ORG.LIBREOFFICE.REGEX(_xlfn.ORG.LIBREOFFICE.REGEX(IF(Q138&gt;"",Q138,LEFT(MID(B138,FIND(", ",B138)+2,20),FIND(".",MID(B138,FIND(", ",B138)+2,20)&amp;"  .")-3))&amp;"."&amp;LEFT(B138,FIND(",",B138)-1),"-","")," ","","g")&amp;P138,$T$2:$AA$289,8,0))</f>
        <v>gwen.luz@guamcc.edu</v>
      </c>
      <c r="S138" s="0" t="str">
        <f aca="false">IF(ISNA(R138),B138,"")</f>
        <v/>
      </c>
      <c r="T138" s="0" t="str">
        <f aca="false">_xlfn.ORG.LIBREOFFICE.REGEX(LOWER(_xlfn.ORG.LIBREOFFICE.REGEX(V138&amp;"."&amp;_xlfn.ORG.LIBREOFFICE.REGEX(_xlfn.ORG.LIBREOFFICE.REGEX(_xlfn.ORG.LIBREOFFICE.REGEX(U138," III","")," II","")," Jr","")," ","","g")),"-","","g")</f>
        <v>katrinalin.lupera</v>
      </c>
      <c r="U138" s="0" t="s">
        <v>1051</v>
      </c>
      <c r="V138" s="0" t="s">
        <v>1052</v>
      </c>
      <c r="W138" s="0" t="s">
        <v>70</v>
      </c>
      <c r="X138" s="0" t="s">
        <v>687</v>
      </c>
      <c r="Y138" s="0" t="s">
        <v>72</v>
      </c>
      <c r="Z138" s="0" t="s">
        <v>72</v>
      </c>
      <c r="AA138" s="0" t="s">
        <v>1053</v>
      </c>
      <c r="AB138" s="0" t="str">
        <f aca="false">IF(ISNA(VLOOKUP(AA138,$R$2:$R$252,1,0)),AA138&amp;" "&amp;W138,"")</f>
        <v>katrinalin.lupera@guamcc.edu Tutor</v>
      </c>
    </row>
    <row r="139" customFormat="false" ht="12.8" hidden="false" customHeight="false" outlineLevel="0" collapsed="false">
      <c r="A139" s="8" t="s">
        <v>49</v>
      </c>
      <c r="B139" s="8" t="s">
        <v>1054</v>
      </c>
      <c r="C139" s="9" t="s">
        <v>1055</v>
      </c>
      <c r="D139" s="10" t="s">
        <v>1056</v>
      </c>
      <c r="E139" s="9" t="s">
        <v>1057</v>
      </c>
      <c r="F139" s="11" t="n">
        <v>50446</v>
      </c>
      <c r="G139" s="11" t="n">
        <v>14846</v>
      </c>
      <c r="H139" s="11" t="n">
        <v>0</v>
      </c>
      <c r="I139" s="11" t="n">
        <v>731</v>
      </c>
      <c r="J139" s="11" t="n">
        <v>187</v>
      </c>
      <c r="K139" s="11" t="n">
        <v>9595</v>
      </c>
      <c r="L139" s="11" t="n">
        <v>328</v>
      </c>
      <c r="M139" s="8" t="n">
        <v>26</v>
      </c>
      <c r="N139" s="11" t="n">
        <v>25688</v>
      </c>
      <c r="O139" s="11" t="n">
        <v>76134</v>
      </c>
      <c r="R139" s="0" t="str">
        <f aca="false">IF(LEFT(B139,1)="*",B139,VLOOKUP(_xlfn.ORG.LIBREOFFICE.REGEX(_xlfn.ORG.LIBREOFFICE.REGEX(IF(Q139&gt;"",Q139,LEFT(MID(B139,FIND(", ",B139)+2,20),FIND(".",MID(B139,FIND(", ",B139)+2,20)&amp;"  .")-3))&amp;"."&amp;LEFT(B139,FIND(",",B139)-1),"-","")," ","","g")&amp;P139,$T$2:$AA$289,8,0))</f>
        <v>genevieve.mesa@guamcc.edu</v>
      </c>
      <c r="S139" s="0" t="str">
        <f aca="false">IF(ISNA(R139),B139,"")</f>
        <v/>
      </c>
      <c r="T139" s="0" t="str">
        <f aca="false">_xlfn.ORG.LIBREOFFICE.REGEX(LOWER(_xlfn.ORG.LIBREOFFICE.REGEX(V139&amp;"."&amp;_xlfn.ORG.LIBREOFFICE.REGEX(_xlfn.ORG.LIBREOFFICE.REGEX(_xlfn.ORG.LIBREOFFICE.REGEX(U139," III","")," II","")," Jr","")," ","","g")),"-","","g")</f>
        <v>gwen.luz</v>
      </c>
      <c r="U139" s="0" t="s">
        <v>1058</v>
      </c>
      <c r="V139" s="0" t="s">
        <v>1059</v>
      </c>
      <c r="W139" s="0" t="s">
        <v>760</v>
      </c>
      <c r="X139" s="0" t="s">
        <v>440</v>
      </c>
      <c r="Y139" s="0" t="s">
        <v>72</v>
      </c>
      <c r="Z139" s="0" t="s">
        <v>28</v>
      </c>
      <c r="AA139" s="0" t="s">
        <v>1060</v>
      </c>
      <c r="AB139" s="0" t="str">
        <f aca="false">IF(ISNA(VLOOKUP(AA139,$R$2:$R$252,1,0)),AA139&amp;" "&amp;W139,"")</f>
        <v/>
      </c>
    </row>
    <row r="140" customFormat="false" ht="12.8" hidden="false" customHeight="false" outlineLevel="0" collapsed="false">
      <c r="A140" s="8" t="s">
        <v>543</v>
      </c>
      <c r="B140" s="8" t="s">
        <v>1061</v>
      </c>
      <c r="C140" s="9" t="s">
        <v>695</v>
      </c>
      <c r="D140" s="10" t="s">
        <v>1062</v>
      </c>
      <c r="E140" s="9" t="s">
        <v>653</v>
      </c>
      <c r="F140" s="11" t="n">
        <v>94209</v>
      </c>
      <c r="G140" s="11" t="n">
        <v>27726</v>
      </c>
      <c r="H140" s="11" t="n">
        <v>0</v>
      </c>
      <c r="I140" s="11" t="n">
        <v>1366</v>
      </c>
      <c r="J140" s="11" t="n">
        <v>187</v>
      </c>
      <c r="K140" s="11" t="n">
        <v>0</v>
      </c>
      <c r="L140" s="11" t="n">
        <v>0</v>
      </c>
      <c r="M140" s="8" t="n">
        <v>26</v>
      </c>
      <c r="N140" s="11" t="n">
        <v>29279</v>
      </c>
      <c r="O140" s="11" t="n">
        <v>123488</v>
      </c>
      <c r="R140" s="0" t="str">
        <f aca="false">IF(LEFT(B140,1)="*",B140,VLOOKUP(_xlfn.ORG.LIBREOFFICE.REGEX(_xlfn.ORG.LIBREOFFICE.REGEX(IF(Q140&gt;"",Q140,LEFT(MID(B140,FIND(", ",B140)+2,20),FIND(".",MID(B140,FIND(", ",B140)+2,20)&amp;"  .")-3))&amp;"."&amp;LEFT(B140,FIND(",",B140)-1),"-","")," ","","g")&amp;P140,$T$2:$AA$289,8,0))</f>
        <v>sally.sablan@guamcc.edu</v>
      </c>
      <c r="S140" s="0" t="str">
        <f aca="false">IF(ISNA(R140),B140,"")</f>
        <v/>
      </c>
      <c r="T140" s="0" t="str">
        <f aca="false">_xlfn.ORG.LIBREOFFICE.REGEX(LOWER(_xlfn.ORG.LIBREOFFICE.REGEX(V140&amp;"."&amp;_xlfn.ORG.LIBREOFFICE.REGEX(_xlfn.ORG.LIBREOFFICE.REGEX(_xlfn.ORG.LIBREOFFICE.REGEX(U140," III","")," II","")," Jr","")," ","","g")),"-","","g")</f>
        <v>merle.macalalag</v>
      </c>
      <c r="U140" s="0" t="s">
        <v>1063</v>
      </c>
      <c r="V140" s="0" t="s">
        <v>1064</v>
      </c>
      <c r="W140" s="0" t="s">
        <v>397</v>
      </c>
      <c r="X140" s="0" t="s">
        <v>1065</v>
      </c>
      <c r="Y140" s="0" t="s">
        <v>1066</v>
      </c>
      <c r="Z140" s="0" t="s">
        <v>28</v>
      </c>
      <c r="AA140" s="0" t="s">
        <v>1067</v>
      </c>
      <c r="AB140" s="0" t="str">
        <f aca="false">IF(ISNA(VLOOKUP(AA140,$R$2:$R$252,1,0)),AA140&amp;" "&amp;W140,"")</f>
        <v/>
      </c>
      <c r="AC140" s="13"/>
    </row>
    <row r="141" customFormat="false" ht="12.8" hidden="false" customHeight="false" outlineLevel="0" collapsed="false">
      <c r="A141" s="8" t="s">
        <v>543</v>
      </c>
      <c r="B141" s="8" t="s">
        <v>1068</v>
      </c>
      <c r="C141" s="9" t="s">
        <v>1069</v>
      </c>
      <c r="D141" s="10" t="s">
        <v>1070</v>
      </c>
      <c r="E141" s="9" t="s">
        <v>653</v>
      </c>
      <c r="F141" s="11" t="n">
        <v>93276</v>
      </c>
      <c r="G141" s="11" t="n">
        <v>27451</v>
      </c>
      <c r="H141" s="11" t="n">
        <v>0</v>
      </c>
      <c r="I141" s="11" t="n">
        <v>1353</v>
      </c>
      <c r="J141" s="11" t="n">
        <v>187</v>
      </c>
      <c r="K141" s="11" t="n">
        <v>0</v>
      </c>
      <c r="L141" s="11" t="n">
        <v>0</v>
      </c>
      <c r="M141" s="8" t="n">
        <v>26</v>
      </c>
      <c r="N141" s="11" t="n">
        <v>28991</v>
      </c>
      <c r="O141" s="11" t="n">
        <v>122267</v>
      </c>
      <c r="R141" s="0" t="str">
        <f aca="false">IF(LEFT(B141,1)="*",B141,VLOOKUP(_xlfn.ORG.LIBREOFFICE.REGEX(_xlfn.ORG.LIBREOFFICE.REGEX(IF(Q141&gt;"",Q141,LEFT(MID(B141,FIND(", ",B141)+2,20),FIND(".",MID(B141,FIND(", ",B141)+2,20)&amp;"  .")-3))&amp;"."&amp;LEFT(B141,FIND(",",B141)-1),"-","")," ","","g")&amp;P141,$T$2:$AA$289,8,0))</f>
        <v>patricia.terlaje@guamcc.edu</v>
      </c>
      <c r="S141" s="0" t="str">
        <f aca="false">IF(ISNA(R141),B141,"")</f>
        <v/>
      </c>
      <c r="T141" s="0" t="str">
        <f aca="false">_xlfn.ORG.LIBREOFFICE.REGEX(LOWER(_xlfn.ORG.LIBREOFFICE.REGEX(V141&amp;"."&amp;_xlfn.ORG.LIBREOFFICE.REGEX(_xlfn.ORG.LIBREOFFICE.REGEX(_xlfn.ORG.LIBREOFFICE.REGEX(U141," III","")," II","")," Jr","")," ","","g")),"-","","g")</f>
        <v>barbara.mafnas</v>
      </c>
      <c r="U141" s="0" t="s">
        <v>1071</v>
      </c>
      <c r="V141" s="0" t="s">
        <v>266</v>
      </c>
      <c r="W141" s="0" t="s">
        <v>90</v>
      </c>
      <c r="X141" s="0" t="s">
        <v>508</v>
      </c>
      <c r="Y141" s="0" t="s">
        <v>1072</v>
      </c>
      <c r="Z141" s="0" t="s">
        <v>28</v>
      </c>
      <c r="AA141" s="0" t="s">
        <v>1073</v>
      </c>
      <c r="AB141" s="0" t="str">
        <f aca="false">IF(ISNA(VLOOKUP(AA141,$R$2:$R$252,1,0)),AA141&amp;" "&amp;W141,"")</f>
        <v/>
      </c>
      <c r="AC141" s="13"/>
    </row>
    <row r="142" customFormat="false" ht="12.8" hidden="false" customHeight="false" outlineLevel="0" collapsed="false">
      <c r="A142" s="8" t="s">
        <v>543</v>
      </c>
      <c r="B142" s="8" t="s">
        <v>1074</v>
      </c>
      <c r="C142" s="9" t="s">
        <v>1075</v>
      </c>
      <c r="D142" s="10" t="s">
        <v>1076</v>
      </c>
      <c r="E142" s="9" t="s">
        <v>653</v>
      </c>
      <c r="F142" s="11" t="n">
        <v>92353</v>
      </c>
      <c r="G142" s="11" t="n">
        <v>27179</v>
      </c>
      <c r="H142" s="11" t="n">
        <v>0</v>
      </c>
      <c r="I142" s="11" t="n">
        <v>1339</v>
      </c>
      <c r="J142" s="11" t="n">
        <v>187</v>
      </c>
      <c r="K142" s="11" t="n">
        <v>15670</v>
      </c>
      <c r="L142" s="11" t="n">
        <v>530</v>
      </c>
      <c r="M142" s="8" t="n">
        <v>26</v>
      </c>
      <c r="N142" s="11" t="n">
        <v>44905</v>
      </c>
      <c r="O142" s="11" t="n">
        <v>137258</v>
      </c>
      <c r="R142" s="0" t="str">
        <f aca="false">IF(LEFT(B142,1)="*",B142,VLOOKUP(_xlfn.ORG.LIBREOFFICE.REGEX(_xlfn.ORG.LIBREOFFICE.REGEX(IF(Q142&gt;"",Q142,LEFT(MID(B142,FIND(", ",B142)+2,20),FIND(".",MID(B142,FIND(", ",B142)+2,20)&amp;"  .")-3))&amp;"."&amp;LEFT(B142,FIND(",",B142)-1),"-","")," ","","g")&amp;P142,$T$2:$AA$289,8,0))</f>
        <v>troy.lizama@guamcc.edu</v>
      </c>
      <c r="S142" s="0" t="str">
        <f aca="false">IF(ISNA(R142),B142,"")</f>
        <v/>
      </c>
      <c r="T142" s="0" t="str">
        <f aca="false">_xlfn.ORG.LIBREOFFICE.REGEX(LOWER(_xlfn.ORG.LIBREOFFICE.REGEX(V142&amp;"."&amp;_xlfn.ORG.LIBREOFFICE.REGEX(_xlfn.ORG.LIBREOFFICE.REGEX(_xlfn.ORG.LIBREOFFICE.REGEX(U142," III","")," II","")," Jr","")," ","","g")),"-","","g")</f>
        <v>kenly.magwili</v>
      </c>
      <c r="U142" s="0" t="s">
        <v>1077</v>
      </c>
      <c r="V142" s="0" t="s">
        <v>1078</v>
      </c>
      <c r="W142" s="0" t="s">
        <v>70</v>
      </c>
      <c r="X142" s="0" t="s">
        <v>687</v>
      </c>
      <c r="Y142" s="0" t="s">
        <v>72</v>
      </c>
      <c r="Z142" s="0" t="s">
        <v>72</v>
      </c>
      <c r="AA142" s="0" t="s">
        <v>1079</v>
      </c>
      <c r="AB142" s="0" t="str">
        <f aca="false">IF(ISNA(VLOOKUP(AA142,$R$2:$R$252,1,0)),AA142&amp;" "&amp;W142,"")</f>
        <v>kenly.magwili@guamcc.edu Tutor</v>
      </c>
      <c r="AC142" s="13"/>
    </row>
    <row r="143" customFormat="false" ht="12.8" hidden="false" customHeight="false" outlineLevel="0" collapsed="false">
      <c r="A143" s="8" t="s">
        <v>90</v>
      </c>
      <c r="B143" s="8" t="s">
        <v>1080</v>
      </c>
      <c r="C143" s="9" t="s">
        <v>1081</v>
      </c>
      <c r="D143" s="10" t="s">
        <v>1082</v>
      </c>
      <c r="E143" s="9" t="s">
        <v>653</v>
      </c>
      <c r="F143" s="11" t="n">
        <v>58853</v>
      </c>
      <c r="G143" s="11" t="n">
        <v>17320</v>
      </c>
      <c r="H143" s="11" t="n">
        <v>495</v>
      </c>
      <c r="I143" s="11" t="n">
        <v>853</v>
      </c>
      <c r="J143" s="11" t="n">
        <v>187</v>
      </c>
      <c r="K143" s="11" t="n">
        <v>3994</v>
      </c>
      <c r="L143" s="11" t="n">
        <v>298</v>
      </c>
      <c r="M143" s="8" t="n">
        <v>26</v>
      </c>
      <c r="N143" s="11" t="n">
        <v>23148</v>
      </c>
      <c r="O143" s="11" t="n">
        <v>82001</v>
      </c>
      <c r="R143" s="0" t="str">
        <f aca="false">IF(LEFT(B143,1)="*",B143,VLOOKUP(_xlfn.ORG.LIBREOFFICE.REGEX(_xlfn.ORG.LIBREOFFICE.REGEX(IF(Q143&gt;"",Q143,LEFT(MID(B143,FIND(", ",B143)+2,20),FIND(".",MID(B143,FIND(", ",B143)+2,20)&amp;"  .")-3))&amp;"."&amp;LEFT(B143,FIND(",",B143)-1),"-","")," ","","g")&amp;P143,$T$2:$AA$289,8,0))</f>
        <v>sharon.oliveros1@guamcc.edu</v>
      </c>
      <c r="S143" s="0" t="str">
        <f aca="false">IF(ISNA(R143),B143,"")</f>
        <v/>
      </c>
      <c r="T143" s="0" t="str">
        <f aca="false">_xlfn.ORG.LIBREOFFICE.REGEX(LOWER(_xlfn.ORG.LIBREOFFICE.REGEX(V143&amp;"."&amp;_xlfn.ORG.LIBREOFFICE.REGEX(_xlfn.ORG.LIBREOFFICE.REGEX(_xlfn.ORG.LIBREOFFICE.REGEX(U143," III","")," II","")," Jr","")," ","","g")),"-","","g")</f>
        <v>patrick.maloney</v>
      </c>
      <c r="U143" s="0" t="s">
        <v>1083</v>
      </c>
      <c r="V143" s="0" t="s">
        <v>1084</v>
      </c>
      <c r="W143" s="0" t="s">
        <v>646</v>
      </c>
      <c r="X143" s="0" t="s">
        <v>647</v>
      </c>
      <c r="Y143" s="0" t="s">
        <v>72</v>
      </c>
      <c r="Z143" s="0" t="s">
        <v>28</v>
      </c>
      <c r="AA143" s="0" t="s">
        <v>1085</v>
      </c>
      <c r="AB143" s="0" t="str">
        <f aca="false">IF(ISNA(VLOOKUP(AA143,$R$2:$R$252,1,0)),AA143&amp;" "&amp;W143,"")</f>
        <v/>
      </c>
      <c r="AC143" s="13"/>
    </row>
    <row r="144" customFormat="false" ht="12.8" hidden="false" customHeight="false" outlineLevel="0" collapsed="false">
      <c r="A144" s="8" t="s">
        <v>90</v>
      </c>
      <c r="B144" s="8" t="s">
        <v>1086</v>
      </c>
      <c r="C144" s="9" t="s">
        <v>695</v>
      </c>
      <c r="D144" s="10" t="s">
        <v>1087</v>
      </c>
      <c r="E144" s="9" t="s">
        <v>653</v>
      </c>
      <c r="F144" s="11" t="n">
        <v>77761</v>
      </c>
      <c r="G144" s="11" t="n">
        <v>22885</v>
      </c>
      <c r="H144" s="11" t="n">
        <v>0</v>
      </c>
      <c r="I144" s="11" t="n">
        <v>1128</v>
      </c>
      <c r="J144" s="11" t="n">
        <v>187</v>
      </c>
      <c r="K144" s="11" t="n">
        <v>9339</v>
      </c>
      <c r="L144" s="11" t="n">
        <v>530</v>
      </c>
      <c r="M144" s="8" t="n">
        <v>26</v>
      </c>
      <c r="N144" s="11" t="n">
        <v>34069</v>
      </c>
      <c r="O144" s="11" t="n">
        <v>111830</v>
      </c>
      <c r="R144" s="0" t="str">
        <f aca="false">IF(LEFT(B144,1)="*",B144,VLOOKUP(_xlfn.ORG.LIBREOFFICE.REGEX(_xlfn.ORG.LIBREOFFICE.REGEX(IF(Q144&gt;"",Q144,LEFT(MID(B144,FIND(", ",B144)+2,20),FIND(".",MID(B144,FIND(", ",B144)+2,20)&amp;"  .")-3))&amp;"."&amp;LEFT(B144,FIND(",",B144)-1),"-","")," ","","g")&amp;P144,$T$2:$AA$289,8,0))</f>
        <v>hernalin.analista@guamcc.edu</v>
      </c>
      <c r="S144" s="0" t="str">
        <f aca="false">IF(ISNA(R144),B144,"")</f>
        <v/>
      </c>
      <c r="T144" s="0" t="str">
        <f aca="false">_xlfn.ORG.LIBREOFFICE.REGEX(LOWER(_xlfn.ORG.LIBREOFFICE.REGEX(V144&amp;"."&amp;_xlfn.ORG.LIBREOFFICE.REGEX(_xlfn.ORG.LIBREOFFICE.REGEX(_xlfn.ORG.LIBREOFFICE.REGEX(U144," III","")," II","")," Jr","")," ","","g")),"-","","g")</f>
        <v>roland.manglona</v>
      </c>
      <c r="U144" s="0" t="s">
        <v>1088</v>
      </c>
      <c r="V144" s="0" t="s">
        <v>1089</v>
      </c>
      <c r="W144" s="0" t="s">
        <v>481</v>
      </c>
      <c r="X144" s="0" t="s">
        <v>423</v>
      </c>
      <c r="Y144" s="0" t="s">
        <v>1090</v>
      </c>
      <c r="Z144" s="0" t="s">
        <v>28</v>
      </c>
      <c r="AA144" s="0" t="s">
        <v>1091</v>
      </c>
      <c r="AB144" s="0" t="str">
        <f aca="false">IF(ISNA(VLOOKUP(AA144,$R$2:$R$252,1,0)),AA144&amp;" "&amp;W144,"")</f>
        <v/>
      </c>
      <c r="AC144" s="13"/>
    </row>
    <row r="145" customFormat="false" ht="12.8" hidden="false" customHeight="false" outlineLevel="0" collapsed="false">
      <c r="A145" s="8" t="s">
        <v>90</v>
      </c>
      <c r="B145" s="8" t="s">
        <v>1092</v>
      </c>
      <c r="C145" s="9" t="s">
        <v>1081</v>
      </c>
      <c r="D145" s="10" t="s">
        <v>1093</v>
      </c>
      <c r="E145" s="9" t="s">
        <v>653</v>
      </c>
      <c r="F145" s="11" t="n">
        <v>60636</v>
      </c>
      <c r="G145" s="11" t="n">
        <v>17845</v>
      </c>
      <c r="H145" s="11" t="n">
        <v>0</v>
      </c>
      <c r="I145" s="11" t="n">
        <v>879</v>
      </c>
      <c r="J145" s="11" t="n">
        <v>187</v>
      </c>
      <c r="K145" s="11" t="n">
        <v>3994</v>
      </c>
      <c r="L145" s="11" t="n">
        <v>298</v>
      </c>
      <c r="M145" s="8" t="n">
        <v>26</v>
      </c>
      <c r="N145" s="11" t="n">
        <v>23203</v>
      </c>
      <c r="O145" s="11" t="n">
        <v>83839</v>
      </c>
      <c r="R145" s="0" t="str">
        <f aca="false">IF(LEFT(B145,1)="*",B145,VLOOKUP(_xlfn.ORG.LIBREOFFICE.REGEX(_xlfn.ORG.LIBREOFFICE.REGEX(IF(Q145&gt;"",Q145,LEFT(MID(B145,FIND(", ",B145)+2,20),FIND(".",MID(B145,FIND(", ",B145)+2,20)&amp;"  .")-3))&amp;"."&amp;LEFT(B145,FIND(",",B145)-1),"-","")," ","","g")&amp;P145,$T$2:$AA$289,8,0))</f>
        <v>barbara.rosario@guamcc.edu</v>
      </c>
      <c r="S145" s="0" t="str">
        <f aca="false">IF(ISNA(R145),B145,"")</f>
        <v/>
      </c>
      <c r="T145" s="0" t="str">
        <f aca="false">_xlfn.ORG.LIBREOFFICE.REGEX(LOWER(_xlfn.ORG.LIBREOFFICE.REGEX(V145&amp;"."&amp;_xlfn.ORG.LIBREOFFICE.REGEX(_xlfn.ORG.LIBREOFFICE.REGEX(_xlfn.ORG.LIBREOFFICE.REGEX(U145," III","")," II","")," Jr","")," ","","g")),"-","","g")</f>
        <v>katarinafern.manosa</v>
      </c>
      <c r="U145" s="0" t="s">
        <v>1094</v>
      </c>
      <c r="V145" s="0" t="s">
        <v>1095</v>
      </c>
      <c r="W145" s="0" t="s">
        <v>427</v>
      </c>
      <c r="X145" s="0" t="s">
        <v>1065</v>
      </c>
      <c r="Y145" s="0" t="s">
        <v>1066</v>
      </c>
      <c r="Z145" s="0" t="s">
        <v>28</v>
      </c>
      <c r="AA145" s="0" t="s">
        <v>1096</v>
      </c>
      <c r="AB145" s="0" t="str">
        <f aca="false">IF(ISNA(VLOOKUP(AA145,$R$2:$R$252,1,0)),AA145&amp;" "&amp;W145,"")</f>
        <v/>
      </c>
    </row>
    <row r="146" customFormat="false" ht="12.8" hidden="false" customHeight="false" outlineLevel="0" collapsed="false">
      <c r="A146" s="8" t="s">
        <v>543</v>
      </c>
      <c r="B146" s="8" t="s">
        <v>1097</v>
      </c>
      <c r="C146" s="9" t="s">
        <v>340</v>
      </c>
      <c r="D146" s="10" t="s">
        <v>1098</v>
      </c>
      <c r="E146" s="9" t="s">
        <v>653</v>
      </c>
      <c r="F146" s="11" t="n">
        <v>88749</v>
      </c>
      <c r="G146" s="11" t="n">
        <v>26119</v>
      </c>
      <c r="H146" s="11" t="n">
        <v>0</v>
      </c>
      <c r="I146" s="11" t="n">
        <v>1287</v>
      </c>
      <c r="J146" s="11" t="n">
        <v>187</v>
      </c>
      <c r="K146" s="11" t="n">
        <v>15670</v>
      </c>
      <c r="L146" s="11" t="n">
        <v>530</v>
      </c>
      <c r="M146" s="8" t="n">
        <v>26</v>
      </c>
      <c r="N146" s="11" t="n">
        <v>43792</v>
      </c>
      <c r="O146" s="11" t="n">
        <v>132541</v>
      </c>
      <c r="R146" s="0" t="str">
        <f aca="false">IF(LEFT(B146,1)="*",B146,VLOOKUP(_xlfn.ORG.LIBREOFFICE.REGEX(_xlfn.ORG.LIBREOFFICE.REGEX(IF(Q146&gt;"",Q146,LEFT(MID(B146,FIND(", ",B146)+2,20),FIND(".",MID(B146,FIND(", ",B146)+2,20)&amp;"  .")-3))&amp;"."&amp;LEFT(B146,FIND(",",B146)-1),"-","")," ","","g")&amp;P146,$T$2:$AA$289,8,0))</f>
        <v>rosemarie.nanpei@guamcc.edu</v>
      </c>
      <c r="S146" s="0" t="str">
        <f aca="false">IF(ISNA(R146),B146,"")</f>
        <v/>
      </c>
      <c r="T146" s="0" t="str">
        <f aca="false">_xlfn.ORG.LIBREOFFICE.REGEX(LOWER(_xlfn.ORG.LIBREOFFICE.REGEX(V146&amp;"."&amp;_xlfn.ORG.LIBREOFFICE.REGEX(_xlfn.ORG.LIBREOFFICE.REGEX(_xlfn.ORG.LIBREOFFICE.REGEX(U146," III","")," II","")," Jr","")," ","","g")),"-","","g")</f>
        <v>amada.manzana</v>
      </c>
      <c r="U146" s="0" t="s">
        <v>1099</v>
      </c>
      <c r="V146" s="0" t="s">
        <v>1100</v>
      </c>
      <c r="W146" s="0" t="s">
        <v>543</v>
      </c>
      <c r="X146" s="0" t="s">
        <v>469</v>
      </c>
      <c r="Y146" s="0" t="s">
        <v>1101</v>
      </c>
      <c r="Z146" s="0" t="s">
        <v>28</v>
      </c>
      <c r="AA146" s="0" t="s">
        <v>1102</v>
      </c>
      <c r="AB146" s="0" t="str">
        <f aca="false">IF(ISNA(VLOOKUP(AA146,$R$2:$R$252,1,0)),AA146&amp;" "&amp;W146,"")</f>
        <v/>
      </c>
    </row>
    <row r="147" customFormat="false" ht="12.8" hidden="false" customHeight="false" outlineLevel="0" collapsed="false">
      <c r="A147" s="8" t="s">
        <v>646</v>
      </c>
      <c r="B147" s="8" t="s">
        <v>1103</v>
      </c>
      <c r="C147" s="9" t="s">
        <v>1104</v>
      </c>
      <c r="D147" s="10" t="s">
        <v>1105</v>
      </c>
      <c r="E147" s="9" t="s">
        <v>35</v>
      </c>
      <c r="F147" s="11" t="n">
        <v>69876</v>
      </c>
      <c r="G147" s="11" t="n">
        <v>20565</v>
      </c>
      <c r="H147" s="11" t="n">
        <v>0</v>
      </c>
      <c r="I147" s="11" t="n">
        <v>1013</v>
      </c>
      <c r="J147" s="11" t="n">
        <v>187</v>
      </c>
      <c r="K147" s="11" t="n">
        <v>6116</v>
      </c>
      <c r="L147" s="11" t="n">
        <v>298</v>
      </c>
      <c r="M147" s="8" t="n">
        <v>26</v>
      </c>
      <c r="N147" s="11" t="n">
        <v>28179</v>
      </c>
      <c r="O147" s="11" t="n">
        <v>98055</v>
      </c>
      <c r="R147" s="0" t="str">
        <f aca="false">IF(LEFT(B147,1)="*",B147,VLOOKUP(_xlfn.ORG.LIBREOFFICE.REGEX(_xlfn.ORG.LIBREOFFICE.REGEX(IF(Q147&gt;"",Q147,LEFT(MID(B147,FIND(", ",B147)+2,20),FIND(".",MID(B147,FIND(", ",B147)+2,20)&amp;"  .")-3))&amp;"."&amp;LEFT(B147,FIND(",",B147)-1),"-","")," ","","g")&amp;P147,$T$2:$AA$289,8,0))</f>
        <v>john.payne2@guamcc.edu</v>
      </c>
      <c r="S147" s="0" t="str">
        <f aca="false">IF(ISNA(R147),B147,"")</f>
        <v/>
      </c>
      <c r="T147" s="0" t="str">
        <f aca="false">_xlfn.ORG.LIBREOFFICE.REGEX(LOWER(_xlfn.ORG.LIBREOFFICE.REGEX(V147&amp;"."&amp;_xlfn.ORG.LIBREOFFICE.REGEX(_xlfn.ORG.LIBREOFFICE.REGEX(_xlfn.ORG.LIBREOFFICE.REGEX(U147," III","")," II","")," Jr","")," ","","g")),"-","","g")</f>
        <v>andrew.marquez</v>
      </c>
      <c r="U147" s="0" t="s">
        <v>1106</v>
      </c>
      <c r="V147" s="0" t="s">
        <v>1107</v>
      </c>
      <c r="W147" s="0" t="s">
        <v>348</v>
      </c>
      <c r="X147" s="0" t="s">
        <v>230</v>
      </c>
      <c r="Y147" s="0" t="s">
        <v>1108</v>
      </c>
      <c r="Z147" s="0" t="s">
        <v>28</v>
      </c>
      <c r="AA147" s="0" t="s">
        <v>1109</v>
      </c>
      <c r="AB147" s="0" t="str">
        <f aca="false">IF(ISNA(VLOOKUP(AA147,$R$2:$R$252,1,0)),AA147&amp;" "&amp;W147,"")</f>
        <v/>
      </c>
    </row>
    <row r="148" customFormat="false" ht="12.8" hidden="false" customHeight="false" outlineLevel="0" collapsed="false">
      <c r="A148" s="8" t="s">
        <v>543</v>
      </c>
      <c r="B148" s="8" t="s">
        <v>1110</v>
      </c>
      <c r="C148" s="9" t="s">
        <v>1111</v>
      </c>
      <c r="D148" s="10" t="s">
        <v>1112</v>
      </c>
      <c r="E148" s="9" t="s">
        <v>653</v>
      </c>
      <c r="F148" s="11" t="n">
        <v>78760</v>
      </c>
      <c r="G148" s="11" t="n">
        <v>23179</v>
      </c>
      <c r="H148" s="11" t="n">
        <v>0</v>
      </c>
      <c r="I148" s="11" t="n">
        <v>1142</v>
      </c>
      <c r="J148" s="11" t="n">
        <v>187</v>
      </c>
      <c r="K148" s="11" t="n">
        <v>9595</v>
      </c>
      <c r="L148" s="11" t="n">
        <v>328</v>
      </c>
      <c r="M148" s="8" t="n">
        <v>26</v>
      </c>
      <c r="N148" s="11" t="n">
        <v>34432</v>
      </c>
      <c r="O148" s="11" t="n">
        <v>113192</v>
      </c>
      <c r="R148" s="0" t="str">
        <f aca="false">IF(LEFT(B148,1)="*",B148,VLOOKUP(_xlfn.ORG.LIBREOFFICE.REGEX(_xlfn.ORG.LIBREOFFICE.REGEX(IF(Q148&gt;"",Q148,LEFT(MID(B148,FIND(", ",B148)+2,20),FIND(".",MID(B148,FIND(", ",B148)+2,20)&amp;"  .")-3))&amp;"."&amp;LEFT(B148,FIND(",",B148)-1),"-","")," ","","g")&amp;P148,$T$2:$AA$289,8,0))</f>
        <v>wilson.tam@guamcc.edu</v>
      </c>
      <c r="S148" s="0" t="str">
        <f aca="false">IF(ISNA(R148),B148,"")</f>
        <v/>
      </c>
      <c r="T148" s="0" t="str">
        <f aca="false">_xlfn.ORG.LIBREOFFICE.REGEX(LOWER(_xlfn.ORG.LIBREOFFICE.REGEX(V148&amp;"."&amp;_xlfn.ORG.LIBREOFFICE.REGEX(_xlfn.ORG.LIBREOFFICE.REGEX(_xlfn.ORG.LIBREOFFICE.REGEX(U148," III","")," II","")," Jr","")," ","","g")),"-","","g")</f>
        <v>edgar.masnayon</v>
      </c>
      <c r="U148" s="0" t="s">
        <v>1113</v>
      </c>
      <c r="V148" s="0" t="s">
        <v>1114</v>
      </c>
      <c r="W148" s="0" t="s">
        <v>564</v>
      </c>
      <c r="X148" s="0" t="s">
        <v>536</v>
      </c>
      <c r="Y148" s="0" t="s">
        <v>1115</v>
      </c>
      <c r="Z148" s="0" t="s">
        <v>28</v>
      </c>
      <c r="AA148" s="0" t="s">
        <v>1116</v>
      </c>
      <c r="AB148" s="0" t="str">
        <f aca="false">IF(ISNA(VLOOKUP(AA148,$R$2:$R$252,1,0)),AA148&amp;" "&amp;W148,"")</f>
        <v/>
      </c>
    </row>
    <row r="149" customFormat="false" ht="12.8" hidden="false" customHeight="false" outlineLevel="0" collapsed="false">
      <c r="A149" s="8" t="s">
        <v>90</v>
      </c>
      <c r="B149" s="8" t="s">
        <v>1117</v>
      </c>
      <c r="C149" s="9" t="s">
        <v>679</v>
      </c>
      <c r="D149" s="10" t="s">
        <v>1118</v>
      </c>
      <c r="E149" s="9" t="s">
        <v>653</v>
      </c>
      <c r="F149" s="11" t="n">
        <v>63098</v>
      </c>
      <c r="G149" s="11" t="n">
        <v>18570</v>
      </c>
      <c r="H149" s="11" t="n">
        <v>495</v>
      </c>
      <c r="I149" s="11" t="n">
        <v>915</v>
      </c>
      <c r="J149" s="11" t="n">
        <v>187</v>
      </c>
      <c r="K149" s="11" t="n">
        <v>5709</v>
      </c>
      <c r="L149" s="11" t="n">
        <v>328</v>
      </c>
      <c r="M149" s="8" t="n">
        <v>26</v>
      </c>
      <c r="N149" s="11" t="n">
        <v>26204</v>
      </c>
      <c r="O149" s="11" t="n">
        <v>89302</v>
      </c>
      <c r="R149" s="0" t="str">
        <f aca="false">IF(LEFT(B149,1)="*",B149,VLOOKUP(_xlfn.ORG.LIBREOFFICE.REGEX(_xlfn.ORG.LIBREOFFICE.REGEX(IF(Q149&gt;"",Q149,LEFT(MID(B149,FIND(", ",B149)+2,20),FIND(".",MID(B149,FIND(", ",B149)+2,20)&amp;"  .")-3))&amp;"."&amp;LEFT(B149,FIND(",",B149)-1),"-","")," ","","g")&amp;P149,$T$2:$AA$289,8,0))</f>
        <v>simone.bollinger@guamcc.edu</v>
      </c>
      <c r="S149" s="0" t="str">
        <f aca="false">IF(ISNA(R149),B149,"")</f>
        <v/>
      </c>
      <c r="T149" s="0" t="str">
        <f aca="false">_xlfn.ORG.LIBREOFFICE.REGEX(LOWER(_xlfn.ORG.LIBREOFFICE.REGEX(V149&amp;"."&amp;_xlfn.ORG.LIBREOFFICE.REGEX(_xlfn.ORG.LIBREOFFICE.REGEX(_xlfn.ORG.LIBREOFFICE.REGEX(U149," III","")," II","")," Jr","")," ","","g")),"-","","g")</f>
        <v>eleanor.mateo</v>
      </c>
      <c r="U149" s="0" t="s">
        <v>1119</v>
      </c>
      <c r="V149" s="0" t="s">
        <v>1120</v>
      </c>
      <c r="W149" s="0" t="s">
        <v>110</v>
      </c>
      <c r="X149" s="0" t="s">
        <v>687</v>
      </c>
      <c r="Y149" s="0" t="s">
        <v>1121</v>
      </c>
      <c r="Z149" s="0" t="s">
        <v>28</v>
      </c>
      <c r="AA149" s="0" t="s">
        <v>1122</v>
      </c>
      <c r="AB149" s="0" t="str">
        <f aca="false">IF(ISNA(VLOOKUP(AA149,$R$2:$R$252,1,0)),AA149&amp;" "&amp;W149,"")</f>
        <v/>
      </c>
    </row>
    <row r="150" customFormat="false" ht="12.8" hidden="false" customHeight="false" outlineLevel="0" collapsed="false">
      <c r="A150" s="8" t="s">
        <v>499</v>
      </c>
      <c r="B150" s="8" t="s">
        <v>1123</v>
      </c>
      <c r="C150" s="9" t="s">
        <v>1124</v>
      </c>
      <c r="D150" s="10" t="s">
        <v>1125</v>
      </c>
      <c r="E150" s="9" t="s">
        <v>653</v>
      </c>
      <c r="F150" s="11" t="n">
        <v>100393</v>
      </c>
      <c r="G150" s="11" t="n">
        <v>29546</v>
      </c>
      <c r="H150" s="11" t="n">
        <v>0</v>
      </c>
      <c r="I150" s="11" t="n">
        <v>1456</v>
      </c>
      <c r="J150" s="11" t="n">
        <v>187</v>
      </c>
      <c r="K150" s="11" t="n">
        <v>6116</v>
      </c>
      <c r="L150" s="11" t="n">
        <v>298</v>
      </c>
      <c r="M150" s="8" t="n">
        <v>26</v>
      </c>
      <c r="N150" s="11" t="n">
        <v>37603</v>
      </c>
      <c r="O150" s="11" t="n">
        <v>137996</v>
      </c>
      <c r="R150" s="0" t="str">
        <f aca="false">IF(LEFT(B150,1)="*",B150,VLOOKUP(_xlfn.ORG.LIBREOFFICE.REGEX(_xlfn.ORG.LIBREOFFICE.REGEX(IF(Q150&gt;"",Q150,LEFT(MID(B150,FIND(", ",B150)+2,20),FIND(".",MID(B150,FIND(", ",B150)+2,20)&amp;"  .")-3))&amp;"."&amp;LEFT(B150,FIND(",",B150)-1),"-","")," ","","g")&amp;P150,$T$2:$AA$289,8,0))</f>
        <v>juanita.tenorio@guamcc.edu</v>
      </c>
      <c r="S150" s="0" t="str">
        <f aca="false">IF(ISNA(R150),B150,"")</f>
        <v/>
      </c>
      <c r="T150" s="0" t="str">
        <f aca="false">_xlfn.ORG.LIBREOFFICE.REGEX(LOWER(_xlfn.ORG.LIBREOFFICE.REGEX(V150&amp;"."&amp;_xlfn.ORG.LIBREOFFICE.REGEX(_xlfn.ORG.LIBREOFFICE.REGEX(_xlfn.ORG.LIBREOFFICE.REGEX(U150," III","")," II","")," Jr","")," ","","g")),"-","","g")</f>
        <v>christine.matson</v>
      </c>
      <c r="U150" s="0" t="s">
        <v>1126</v>
      </c>
      <c r="V150" s="0" t="s">
        <v>798</v>
      </c>
      <c r="W150" s="0" t="s">
        <v>90</v>
      </c>
      <c r="X150" s="0" t="s">
        <v>488</v>
      </c>
      <c r="Y150" s="0" t="s">
        <v>1127</v>
      </c>
      <c r="Z150" s="0" t="s">
        <v>28</v>
      </c>
      <c r="AA150" s="0" t="s">
        <v>1128</v>
      </c>
      <c r="AB150" s="0" t="str">
        <f aca="false">IF(ISNA(VLOOKUP(AA150,$R$2:$R$252,1,0)),AA150&amp;" "&amp;W150,"")</f>
        <v/>
      </c>
    </row>
    <row r="151" customFormat="false" ht="12.8" hidden="false" customHeight="false" outlineLevel="0" collapsed="false">
      <c r="A151" s="8" t="s">
        <v>25</v>
      </c>
      <c r="B151" s="8" t="s">
        <v>1129</v>
      </c>
      <c r="C151" s="9" t="s">
        <v>1130</v>
      </c>
      <c r="D151" s="10" t="s">
        <v>658</v>
      </c>
      <c r="E151" s="9" t="s">
        <v>1131</v>
      </c>
      <c r="F151" s="11" t="n">
        <v>43022</v>
      </c>
      <c r="G151" s="11" t="n">
        <v>12661</v>
      </c>
      <c r="H151" s="11" t="n">
        <v>495</v>
      </c>
      <c r="I151" s="11" t="n">
        <v>624</v>
      </c>
      <c r="J151" s="11" t="n">
        <v>187</v>
      </c>
      <c r="K151" s="11" t="n">
        <v>3994</v>
      </c>
      <c r="L151" s="11" t="n">
        <v>298</v>
      </c>
      <c r="M151" s="8" t="n">
        <v>26</v>
      </c>
      <c r="N151" s="11" t="n">
        <v>18259</v>
      </c>
      <c r="O151" s="11" t="n">
        <v>61281</v>
      </c>
      <c r="R151" s="0" t="str">
        <f aca="false">IF(LEFT(B151,1)="*",B151,VLOOKUP(_xlfn.ORG.LIBREOFFICE.REGEX(_xlfn.ORG.LIBREOFFICE.REGEX(IF(Q151&gt;"",Q151,LEFT(MID(B151,FIND(", ",B151)+2,20),FIND(".",MID(B151,FIND(", ",B151)+2,20)&amp;"  .")-3))&amp;"."&amp;LEFT(B151,FIND(",",B151)-1),"-","")," ","","g")&amp;P151,$T$2:$AA$289,8,0))</f>
        <v>christina.lee@guamcc.edu</v>
      </c>
      <c r="S151" s="0" t="str">
        <f aca="false">IF(ISNA(R151),B151,"")</f>
        <v/>
      </c>
      <c r="T151" s="0" t="str">
        <f aca="false">_xlfn.ORG.LIBREOFFICE.REGEX(LOWER(_xlfn.ORG.LIBREOFFICE.REGEX(V151&amp;"."&amp;_xlfn.ORG.LIBREOFFICE.REGEX(_xlfn.ORG.LIBREOFFICE.REGEX(_xlfn.ORG.LIBREOFFICE.REGEX(U151," III","")," II","")," Jr","")," ","","g")),"-","","g")</f>
        <v>sharlene.maza</v>
      </c>
      <c r="U151" s="0" t="s">
        <v>1132</v>
      </c>
      <c r="V151" s="0" t="s">
        <v>1133</v>
      </c>
      <c r="W151" s="0" t="s">
        <v>212</v>
      </c>
      <c r="X151" s="0" t="s">
        <v>213</v>
      </c>
      <c r="Y151" s="0" t="s">
        <v>72</v>
      </c>
      <c r="Z151" s="0" t="s">
        <v>72</v>
      </c>
      <c r="AA151" s="0" t="s">
        <v>1134</v>
      </c>
      <c r="AB151" s="0" t="str">
        <f aca="false">IF(ISNA(VLOOKUP(AA151,$R$2:$R$252,1,0)),AA151&amp;" "&amp;W151,"")</f>
        <v>sharlene.maza@guamcc.edu Work Study</v>
      </c>
    </row>
    <row r="152" customFormat="false" ht="12.8" hidden="false" customHeight="false" outlineLevel="0" collapsed="false">
      <c r="A152" s="8" t="s">
        <v>25</v>
      </c>
      <c r="B152" s="8" t="s">
        <v>1135</v>
      </c>
      <c r="C152" s="9" t="s">
        <v>657</v>
      </c>
      <c r="D152" s="10" t="s">
        <v>658</v>
      </c>
      <c r="E152" s="9" t="s">
        <v>659</v>
      </c>
      <c r="F152" s="11" t="n">
        <v>43022</v>
      </c>
      <c r="G152" s="11" t="n">
        <v>12661</v>
      </c>
      <c r="H152" s="11" t="n">
        <v>495</v>
      </c>
      <c r="I152" s="11" t="n">
        <v>624</v>
      </c>
      <c r="J152" s="11" t="n">
        <v>0</v>
      </c>
      <c r="K152" s="11" t="n">
        <v>0</v>
      </c>
      <c r="L152" s="11" t="n">
        <v>0</v>
      </c>
      <c r="M152" s="8" t="n">
        <v>21</v>
      </c>
      <c r="N152" s="11" t="n">
        <v>13780</v>
      </c>
      <c r="O152" s="11" t="n">
        <v>56802</v>
      </c>
      <c r="R152" s="0" t="str">
        <f aca="false">IF(LEFT(B152,1)="*",B152,VLOOKUP(_xlfn.ORG.LIBREOFFICE.REGEX(_xlfn.ORG.LIBREOFFICE.REGEX(IF(Q152&gt;"",Q152,LEFT(MID(B152,FIND(", ",B152)+2,20),FIND(".",MID(B152,FIND(", ",B152)+2,20)&amp;"  .")-3))&amp;"."&amp;LEFT(B152,FIND(",",B152)-1),"-","")," ","","g")&amp;P152,$T$2:$AA$289,8,0))</f>
        <v>cindy.paulino@guamcc.edu</v>
      </c>
      <c r="S152" s="0" t="str">
        <f aca="false">IF(ISNA(R152),B152,"")</f>
        <v/>
      </c>
      <c r="T152" s="0" t="str">
        <f aca="false">_xlfn.ORG.LIBREOFFICE.REGEX(LOWER(_xlfn.ORG.LIBREOFFICE.REGEX(V152&amp;"."&amp;_xlfn.ORG.LIBREOFFICE.REGEX(_xlfn.ORG.LIBREOFFICE.REGEX(_xlfn.ORG.LIBREOFFICE.REGEX(U152," III","")," II","")," Jr","")," ","","g")),"-","","g")</f>
        <v>loressa.melegrito</v>
      </c>
      <c r="U152" s="0" t="s">
        <v>1136</v>
      </c>
      <c r="V152" s="0" t="s">
        <v>1137</v>
      </c>
      <c r="W152" s="0" t="s">
        <v>25</v>
      </c>
      <c r="X152" s="0" t="s">
        <v>895</v>
      </c>
      <c r="Y152" s="0" t="s">
        <v>1138</v>
      </c>
      <c r="Z152" s="0" t="s">
        <v>28</v>
      </c>
      <c r="AA152" s="0" t="s">
        <v>1139</v>
      </c>
      <c r="AB152" s="0" t="str">
        <f aca="false">IF(ISNA(VLOOKUP(AA152,$R$2:$R$252,1,0)),AA152&amp;" "&amp;W152,"")</f>
        <v/>
      </c>
    </row>
    <row r="153" customFormat="false" ht="12.8" hidden="false" customHeight="false" outlineLevel="0" collapsed="false">
      <c r="A153" s="8" t="s">
        <v>25</v>
      </c>
      <c r="B153" s="8" t="s">
        <v>1140</v>
      </c>
      <c r="C153" s="9" t="s">
        <v>1141</v>
      </c>
      <c r="D153" s="10" t="s">
        <v>724</v>
      </c>
      <c r="E153" s="9" t="s">
        <v>653</v>
      </c>
      <c r="F153" s="11" t="n">
        <v>44326</v>
      </c>
      <c r="G153" s="11" t="n">
        <v>13045</v>
      </c>
      <c r="H153" s="11" t="n">
        <v>495</v>
      </c>
      <c r="I153" s="11" t="n">
        <v>643</v>
      </c>
      <c r="J153" s="11" t="n">
        <v>187</v>
      </c>
      <c r="K153" s="11" t="n">
        <v>6928</v>
      </c>
      <c r="L153" s="11" t="n">
        <v>393</v>
      </c>
      <c r="M153" s="8" t="n">
        <v>26</v>
      </c>
      <c r="N153" s="11" t="n">
        <v>21691</v>
      </c>
      <c r="O153" s="11" t="n">
        <v>66017</v>
      </c>
      <c r="Q153" s="13"/>
      <c r="R153" s="0" t="str">
        <f aca="false">IF(LEFT(B153,1)="*",B153,VLOOKUP(_xlfn.ORG.LIBREOFFICE.REGEX(_xlfn.ORG.LIBREOFFICE.REGEX(IF(Q153&gt;"",Q153,LEFT(MID(B153,FIND(", ",B153)+2,20),FIND(".",MID(B153,FIND(", ",B153)+2,20)&amp;"  .")-3))&amp;"."&amp;LEFT(B153,FIND(",",B153)-1),"-","")," ","","g")&amp;P153,$T$2:$AA$289,8,0))</f>
        <v>roderick.angay@guamcc.edu</v>
      </c>
      <c r="S153" s="0" t="str">
        <f aca="false">IF(ISNA(R153),B153,"")</f>
        <v/>
      </c>
      <c r="T153" s="0" t="str">
        <f aca="false">_xlfn.ORG.LIBREOFFICE.REGEX(LOWER(_xlfn.ORG.LIBREOFFICE.REGEX(V153&amp;"."&amp;_xlfn.ORG.LIBREOFFICE.REGEX(_xlfn.ORG.LIBREOFFICE.REGEX(_xlfn.ORG.LIBREOFFICE.REGEX(U153," III","")," II","")," Jr","")," ","","g")),"-","","g")</f>
        <v>denise.mendiola</v>
      </c>
      <c r="U153" s="0" t="s">
        <v>1142</v>
      </c>
      <c r="V153" s="0" t="s">
        <v>1143</v>
      </c>
      <c r="W153" s="0" t="s">
        <v>75</v>
      </c>
      <c r="X153" s="0" t="s">
        <v>190</v>
      </c>
      <c r="Y153" s="0" t="s">
        <v>1144</v>
      </c>
      <c r="Z153" s="0" t="s">
        <v>28</v>
      </c>
      <c r="AA153" s="0" t="s">
        <v>1145</v>
      </c>
      <c r="AB153" s="0" t="str">
        <f aca="false">IF(ISNA(VLOOKUP(AA153,$R$2:$R$252,1,0)),AA153&amp;" "&amp;W153,"")</f>
        <v/>
      </c>
    </row>
    <row r="154" customFormat="false" ht="12.8" hidden="false" customHeight="false" outlineLevel="0" collapsed="false">
      <c r="A154" s="8" t="s">
        <v>760</v>
      </c>
      <c r="B154" s="8" t="s">
        <v>1146</v>
      </c>
      <c r="C154" s="9" t="s">
        <v>657</v>
      </c>
      <c r="D154" s="10" t="s">
        <v>823</v>
      </c>
      <c r="E154" s="9" t="s">
        <v>659</v>
      </c>
      <c r="F154" s="11" t="n">
        <v>31887</v>
      </c>
      <c r="G154" s="11" t="n">
        <v>9384</v>
      </c>
      <c r="H154" s="11" t="n">
        <v>495</v>
      </c>
      <c r="I154" s="11" t="n">
        <v>462</v>
      </c>
      <c r="J154" s="11" t="n">
        <v>0</v>
      </c>
      <c r="K154" s="11" t="n">
        <v>3994</v>
      </c>
      <c r="L154" s="11" t="n">
        <v>298</v>
      </c>
      <c r="M154" s="8" t="n">
        <v>21</v>
      </c>
      <c r="N154" s="11" t="n">
        <v>14634</v>
      </c>
      <c r="O154" s="11" t="n">
        <v>46521</v>
      </c>
      <c r="R154" s="0" t="str">
        <f aca="false">IF(LEFT(B154,1)="*",B154,VLOOKUP(_xlfn.ORG.LIBREOFFICE.REGEX(_xlfn.ORG.LIBREOFFICE.REGEX(IF(Q154&gt;"",Q154,LEFT(MID(B154,FIND(", ",B154)+2,20),FIND(".",MID(B154,FIND(", ",B154)+2,20)&amp;"  .")-3))&amp;"."&amp;LEFT(B154,FIND(",",B154)-1),"-","")," ","","g")&amp;P154,$T$2:$AA$289,8,0))</f>
        <v>joven.reyes@guamcc.edu</v>
      </c>
      <c r="S154" s="0" t="str">
        <f aca="false">IF(ISNA(R154),B154,"")</f>
        <v/>
      </c>
      <c r="T154" s="0" t="str">
        <f aca="false">_xlfn.ORG.LIBREOFFICE.REGEX(LOWER(_xlfn.ORG.LIBREOFFICE.REGEX(V154&amp;"."&amp;_xlfn.ORG.LIBREOFFICE.REGEX(_xlfn.ORG.LIBREOFFICE.REGEX(_xlfn.ORG.LIBREOFFICE.REGEX(U154," III","")," II","")," Jr","")," ","","g")),"-","","g")</f>
        <v>tanyarose.mendiola</v>
      </c>
      <c r="U154" s="0" t="s">
        <v>1142</v>
      </c>
      <c r="V154" s="0" t="s">
        <v>1147</v>
      </c>
      <c r="W154" s="0" t="s">
        <v>454</v>
      </c>
      <c r="X154" s="0" t="s">
        <v>160</v>
      </c>
      <c r="Y154" s="0" t="s">
        <v>1148</v>
      </c>
      <c r="Z154" s="0" t="s">
        <v>28</v>
      </c>
      <c r="AA154" s="0" t="s">
        <v>1149</v>
      </c>
      <c r="AB154" s="0" t="str">
        <f aca="false">IF(ISNA(VLOOKUP(AA154,$R$2:$R$252,1,0)),AA154&amp;" "&amp;W154,"")</f>
        <v/>
      </c>
    </row>
    <row r="155" customFormat="false" ht="12.8" hidden="false" customHeight="false" outlineLevel="0" collapsed="false">
      <c r="A155" s="8" t="s">
        <v>170</v>
      </c>
      <c r="B155" s="8" t="s">
        <v>1150</v>
      </c>
      <c r="C155" s="9" t="s">
        <v>1151</v>
      </c>
      <c r="D155" s="10" t="s">
        <v>877</v>
      </c>
      <c r="E155" s="9" t="s">
        <v>653</v>
      </c>
      <c r="F155" s="11" t="n">
        <v>37308</v>
      </c>
      <c r="G155" s="11" t="n">
        <v>10980</v>
      </c>
      <c r="H155" s="11" t="n">
        <v>495</v>
      </c>
      <c r="I155" s="11" t="n">
        <v>541</v>
      </c>
      <c r="J155" s="11" t="n">
        <v>187</v>
      </c>
      <c r="K155" s="11" t="n">
        <v>3994</v>
      </c>
      <c r="L155" s="11" t="n">
        <v>298</v>
      </c>
      <c r="M155" s="8" t="n">
        <v>26</v>
      </c>
      <c r="N155" s="11" t="n">
        <v>16495</v>
      </c>
      <c r="O155" s="11" t="n">
        <v>53803</v>
      </c>
      <c r="R155" s="0" t="str">
        <f aca="false">IF(LEFT(B155,1)="*",B155,VLOOKUP(_xlfn.ORG.LIBREOFFICE.REGEX(_xlfn.ORG.LIBREOFFICE.REGEX(IF(Q155&gt;"",Q155,LEFT(MID(B155,FIND(", ",B155)+2,20),FIND(".",MID(B155,FIND(", ",B155)+2,20)&amp;"  .")-3))&amp;"."&amp;LEFT(B155,FIND(",",B155)-1),"-","")," ","","g")&amp;P155,$T$2:$AA$289,8,0))</f>
        <v>joegines.calbang@guamcc.edu</v>
      </c>
      <c r="S155" s="0" t="str">
        <f aca="false">IF(ISNA(R155),B155,"")</f>
        <v/>
      </c>
      <c r="T155" s="0" t="str">
        <f aca="false">_xlfn.ORG.LIBREOFFICE.REGEX(LOWER(_xlfn.ORG.LIBREOFFICE.REGEX(V155&amp;"."&amp;_xlfn.ORG.LIBREOFFICE.REGEX(_xlfn.ORG.LIBREOFFICE.REGEX(_xlfn.ORG.LIBREOFFICE.REGEX(U155," III","")," II","")," Jr","")," ","","g")),"-","","g")</f>
        <v>mailelani.merur</v>
      </c>
      <c r="U155" s="0" t="s">
        <v>1152</v>
      </c>
      <c r="V155" s="0" t="s">
        <v>1153</v>
      </c>
      <c r="W155" s="0" t="s">
        <v>212</v>
      </c>
      <c r="X155" s="0" t="s">
        <v>213</v>
      </c>
      <c r="Y155" s="0" t="s">
        <v>72</v>
      </c>
      <c r="Z155" s="0" t="s">
        <v>72</v>
      </c>
      <c r="AA155" s="0" t="s">
        <v>1154</v>
      </c>
      <c r="AB155" s="0" t="str">
        <f aca="false">IF(ISNA(VLOOKUP(AA155,$R$2:$R$252,1,0)),AA155&amp;" "&amp;W155,"")</f>
        <v>mailelani.merur@guamcc.edu Work Study</v>
      </c>
    </row>
    <row r="156" customFormat="false" ht="12.8" hidden="false" customHeight="false" outlineLevel="0" collapsed="false">
      <c r="A156" s="8" t="s">
        <v>760</v>
      </c>
      <c r="B156" s="8" t="s">
        <v>1155</v>
      </c>
      <c r="C156" s="9" t="s">
        <v>657</v>
      </c>
      <c r="D156" s="10" t="s">
        <v>823</v>
      </c>
      <c r="E156" s="9" t="s">
        <v>659</v>
      </c>
      <c r="F156" s="11" t="n">
        <v>31887</v>
      </c>
      <c r="G156" s="11" t="n">
        <v>9384</v>
      </c>
      <c r="H156" s="11" t="n">
        <v>495</v>
      </c>
      <c r="I156" s="11" t="n">
        <v>462</v>
      </c>
      <c r="J156" s="11" t="n">
        <v>0</v>
      </c>
      <c r="K156" s="11" t="n">
        <v>6928</v>
      </c>
      <c r="L156" s="11" t="n">
        <v>0</v>
      </c>
      <c r="M156" s="8" t="n">
        <v>21</v>
      </c>
      <c r="N156" s="11" t="n">
        <v>17270</v>
      </c>
      <c r="O156" s="11" t="n">
        <v>49157</v>
      </c>
      <c r="R156" s="0" t="str">
        <f aca="false">IF(LEFT(B156,1)="*",B156,VLOOKUP(_xlfn.ORG.LIBREOFFICE.REGEX(_xlfn.ORG.LIBREOFFICE.REGEX(IF(Q156&gt;"",Q156,LEFT(MID(B156,FIND(", ",B156)+2,20),FIND(".",MID(B156,FIND(", ",B156)+2,20)&amp;"  .")-3))&amp;"."&amp;LEFT(B156,FIND(",",B156)-1),"-","")," ","","g")&amp;P156,$T$2:$AA$289,8,0))</f>
        <v>raniel.esturas@guamcc.edu</v>
      </c>
      <c r="S156" s="0" t="str">
        <f aca="false">IF(ISNA(R156),B156,"")</f>
        <v/>
      </c>
      <c r="T156" s="0" t="str">
        <f aca="false">_xlfn.ORG.LIBREOFFICE.REGEX(LOWER(_xlfn.ORG.LIBREOFFICE.REGEX(V156&amp;"."&amp;_xlfn.ORG.LIBREOFFICE.REGEX(_xlfn.ORG.LIBREOFFICE.REGEX(_xlfn.ORG.LIBREOFFICE.REGEX(U156," III","")," II","")," Jr","")," ","","g")),"-","","g")</f>
        <v>catherine.mesa</v>
      </c>
      <c r="U156" s="0" t="s">
        <v>1156</v>
      </c>
      <c r="V156" s="0" t="s">
        <v>1004</v>
      </c>
      <c r="W156" s="0" t="s">
        <v>49</v>
      </c>
      <c r="X156" s="0" t="s">
        <v>71</v>
      </c>
      <c r="Y156" s="0" t="s">
        <v>1157</v>
      </c>
      <c r="Z156" s="0" t="s">
        <v>28</v>
      </c>
      <c r="AA156" s="0" t="s">
        <v>1158</v>
      </c>
      <c r="AB156" s="0" t="str">
        <f aca="false">IF(ISNA(VLOOKUP(AA156,$R$2:$R$252,1,0)),AA156&amp;" "&amp;W156,"")</f>
        <v/>
      </c>
    </row>
    <row r="157" customFormat="false" ht="12.8" hidden="false" customHeight="false" outlineLevel="0" collapsed="false">
      <c r="A157" s="8" t="s">
        <v>90</v>
      </c>
      <c r="B157" s="8" t="s">
        <v>1159</v>
      </c>
      <c r="C157" s="9" t="s">
        <v>1160</v>
      </c>
      <c r="D157" s="10" t="s">
        <v>1161</v>
      </c>
      <c r="E157" s="9" t="s">
        <v>653</v>
      </c>
      <c r="F157" s="11" t="n">
        <v>71202</v>
      </c>
      <c r="G157" s="11" t="n">
        <v>20955</v>
      </c>
      <c r="H157" s="11" t="n">
        <v>0</v>
      </c>
      <c r="I157" s="11" t="n">
        <v>1032</v>
      </c>
      <c r="J157" s="11" t="n">
        <v>187</v>
      </c>
      <c r="K157" s="11" t="n">
        <v>6928</v>
      </c>
      <c r="L157" s="11" t="n">
        <v>393</v>
      </c>
      <c r="M157" s="8" t="n">
        <v>26</v>
      </c>
      <c r="N157" s="11" t="n">
        <v>29496</v>
      </c>
      <c r="O157" s="11" t="n">
        <v>100698</v>
      </c>
      <c r="R157" s="0" t="str">
        <f aca="false">IF(LEFT(B157,1)="*",B157,VLOOKUP(_xlfn.ORG.LIBREOFFICE.REGEX(_xlfn.ORG.LIBREOFFICE.REGEX(IF(Q157&gt;"",Q157,LEFT(MID(B157,FIND(", ",B157)+2,20),FIND(".",MID(B157,FIND(", ",B157)+2,20)&amp;"  .")-3))&amp;"."&amp;LEFT(B157,FIND(",",B157)-1),"-","")," ","","g")&amp;P157,$T$2:$AA$289,8,0))</f>
        <v>christine.matson@guamcc.edu</v>
      </c>
      <c r="S157" s="0" t="str">
        <f aca="false">IF(ISNA(R157),B157,"")</f>
        <v/>
      </c>
      <c r="T157" s="0" t="str">
        <f aca="false">_xlfn.ORG.LIBREOFFICE.REGEX(LOWER(_xlfn.ORG.LIBREOFFICE.REGEX(V157&amp;"."&amp;_xlfn.ORG.LIBREOFFICE.REGEX(_xlfn.ORG.LIBREOFFICE.REGEX(_xlfn.ORG.LIBREOFFICE.REGEX(U157," III","")," II","")," Jr","")," ","","g")),"-","","g")</f>
        <v>genevieve.mesa</v>
      </c>
      <c r="U157" s="0" t="s">
        <v>1156</v>
      </c>
      <c r="V157" s="0" t="s">
        <v>1162</v>
      </c>
      <c r="W157" s="0" t="s">
        <v>49</v>
      </c>
      <c r="X157" s="0" t="s">
        <v>1034</v>
      </c>
      <c r="Y157" s="0" t="s">
        <v>283</v>
      </c>
      <c r="Z157" s="0" t="s">
        <v>28</v>
      </c>
      <c r="AA157" s="0" t="s">
        <v>1163</v>
      </c>
      <c r="AB157" s="0" t="str">
        <f aca="false">IF(ISNA(VLOOKUP(AA157,$R$2:$R$252,1,0)),AA157&amp;" "&amp;W157,"")</f>
        <v/>
      </c>
    </row>
    <row r="158" customFormat="false" ht="12.8" hidden="false" customHeight="false" outlineLevel="0" collapsed="false">
      <c r="A158" s="8" t="s">
        <v>1164</v>
      </c>
      <c r="B158" s="8" t="s">
        <v>1165</v>
      </c>
      <c r="C158" s="9" t="s">
        <v>1166</v>
      </c>
      <c r="D158" s="10" t="s">
        <v>1167</v>
      </c>
      <c r="E158" s="9" t="s">
        <v>1168</v>
      </c>
      <c r="F158" s="11" t="n">
        <v>58973</v>
      </c>
      <c r="G158" s="11" t="n">
        <v>17356</v>
      </c>
      <c r="H158" s="11" t="n">
        <v>0</v>
      </c>
      <c r="I158" s="11" t="n">
        <v>855</v>
      </c>
      <c r="J158" s="11" t="n">
        <v>187</v>
      </c>
      <c r="K158" s="11" t="n">
        <v>9339</v>
      </c>
      <c r="L158" s="11" t="n">
        <v>530</v>
      </c>
      <c r="M158" s="8" t="n">
        <v>26</v>
      </c>
      <c r="N158" s="11" t="n">
        <v>28267</v>
      </c>
      <c r="O158" s="11" t="n">
        <v>87240</v>
      </c>
      <c r="R158" s="0" t="str">
        <f aca="false">IF(LEFT(B158,1)="*",B158,VLOOKUP(_xlfn.ORG.LIBREOFFICE.REGEX(_xlfn.ORG.LIBREOFFICE.REGEX(IF(Q158&gt;"",Q158,LEFT(MID(B158,FIND(", ",B158)+2,20),FIND(".",MID(B158,FIND(", ",B158)+2,20)&amp;"  .")-3))&amp;"."&amp;LEFT(B158,FIND(",",B158)-1),"-","")," ","","g")&amp;P158,$T$2:$AA$289,8,0))</f>
        <v>juanita.sgambelluri@guamcc.edu</v>
      </c>
      <c r="S158" s="0" t="str">
        <f aca="false">IF(ISNA(R158),B158,"")</f>
        <v/>
      </c>
      <c r="T158" s="0" t="str">
        <f aca="false">_xlfn.ORG.LIBREOFFICE.REGEX(LOWER(_xlfn.ORG.LIBREOFFICE.REGEX(V158&amp;"."&amp;_xlfn.ORG.LIBREOFFICE.REGEX(_xlfn.ORG.LIBREOFFICE.REGEX(_xlfn.ORG.LIBREOFFICE.REGEX(U158," III","")," II","")," Jr","")," ","","g")),"-","","g")</f>
        <v>sophia.minatoya</v>
      </c>
      <c r="U158" s="0" t="s">
        <v>1169</v>
      </c>
      <c r="V158" s="0" t="s">
        <v>1170</v>
      </c>
      <c r="W158" s="0" t="s">
        <v>70</v>
      </c>
      <c r="X158" s="0" t="s">
        <v>71</v>
      </c>
      <c r="Y158" s="0" t="s">
        <v>72</v>
      </c>
      <c r="Z158" s="0" t="s">
        <v>72</v>
      </c>
      <c r="AA158" s="0" t="s">
        <v>1171</v>
      </c>
      <c r="AB158" s="0" t="str">
        <f aca="false">IF(ISNA(VLOOKUP(AA158,$R$2:$R$252,1,0)),AA158&amp;" "&amp;W158,"")</f>
        <v>sophia.minatoya@guamcc.edu Tutor</v>
      </c>
    </row>
    <row r="159" customFormat="false" ht="12.8" hidden="false" customHeight="false" outlineLevel="0" collapsed="false">
      <c r="A159" s="8" t="s">
        <v>487</v>
      </c>
      <c r="B159" s="8" t="s">
        <v>1172</v>
      </c>
      <c r="C159" s="9" t="s">
        <v>1173</v>
      </c>
      <c r="D159" s="10" t="s">
        <v>575</v>
      </c>
      <c r="E159" s="9" t="s">
        <v>1174</v>
      </c>
      <c r="F159" s="11" t="n">
        <v>47279</v>
      </c>
      <c r="G159" s="11" t="n">
        <v>13914</v>
      </c>
      <c r="H159" s="11" t="n">
        <v>495</v>
      </c>
      <c r="I159" s="11" t="n">
        <v>686</v>
      </c>
      <c r="J159" s="11" t="n">
        <v>187</v>
      </c>
      <c r="K159" s="11" t="n">
        <v>3994</v>
      </c>
      <c r="L159" s="11" t="n">
        <v>298</v>
      </c>
      <c r="M159" s="8" t="n">
        <v>26</v>
      </c>
      <c r="N159" s="11" t="n">
        <v>19574</v>
      </c>
      <c r="O159" s="11" t="n">
        <v>66853</v>
      </c>
      <c r="R159" s="0" t="str">
        <f aca="false">IF(LEFT(B159,1)="*",B159,VLOOKUP(_xlfn.ORG.LIBREOFFICE.REGEX(_xlfn.ORG.LIBREOFFICE.REGEX(IF(Q159&gt;"",Q159,LEFT(MID(B159,FIND(", ",B159)+2,20),FIND(".",MID(B159,FIND(", ",B159)+2,20)&amp;"  .")-3))&amp;"."&amp;LEFT(B159,FIND(",",B159)-1),"-","")," ","","g")&amp;P159,$T$2:$AA$289,8,0))</f>
        <v>steve.cheipot@guamcc.edu</v>
      </c>
      <c r="S159" s="0" t="str">
        <f aca="false">IF(ISNA(R159),B159,"")</f>
        <v/>
      </c>
      <c r="T159" s="0" t="str">
        <f aca="false">_xlfn.ORG.LIBREOFFICE.REGEX(LOWER(_xlfn.ORG.LIBREOFFICE.REGEX(V159&amp;"."&amp;_xlfn.ORG.LIBREOFFICE.REGEX(_xlfn.ORG.LIBREOFFICE.REGEX(_xlfn.ORG.LIBREOFFICE.REGEX(U159," III","")," II","")," Jr","")," ","","g")),"-","","g")</f>
        <v>kennylyn.miranda</v>
      </c>
      <c r="U159" s="0" t="s">
        <v>1175</v>
      </c>
      <c r="V159" s="0" t="s">
        <v>1176</v>
      </c>
      <c r="W159" s="0" t="s">
        <v>90</v>
      </c>
      <c r="X159" s="0" t="s">
        <v>404</v>
      </c>
      <c r="Y159" s="0" t="s">
        <v>1177</v>
      </c>
      <c r="Z159" s="0" t="s">
        <v>28</v>
      </c>
      <c r="AA159" s="0" t="s">
        <v>1178</v>
      </c>
      <c r="AB159" s="0" t="str">
        <f aca="false">IF(ISNA(VLOOKUP(AA159,$R$2:$R$252,1,0)),AA159&amp;" "&amp;W159,"")</f>
        <v/>
      </c>
    </row>
    <row r="160" customFormat="false" ht="12.8" hidden="false" customHeight="false" outlineLevel="0" collapsed="false">
      <c r="A160" s="8" t="s">
        <v>752</v>
      </c>
      <c r="B160" s="8" t="s">
        <v>1179</v>
      </c>
      <c r="C160" s="9" t="s">
        <v>1180</v>
      </c>
      <c r="D160" s="10" t="s">
        <v>1181</v>
      </c>
      <c r="E160" s="9" t="s">
        <v>1182</v>
      </c>
      <c r="F160" s="11" t="n">
        <v>29340</v>
      </c>
      <c r="G160" s="11" t="n">
        <v>8635</v>
      </c>
      <c r="H160" s="11" t="n">
        <v>495</v>
      </c>
      <c r="I160" s="11" t="n">
        <v>425</v>
      </c>
      <c r="J160" s="11" t="n">
        <v>187</v>
      </c>
      <c r="K160" s="11" t="n">
        <v>3994</v>
      </c>
      <c r="L160" s="11" t="n">
        <v>298</v>
      </c>
      <c r="M160" s="8" t="n">
        <v>26</v>
      </c>
      <c r="N160" s="11" t="n">
        <v>14034</v>
      </c>
      <c r="O160" s="11" t="n">
        <v>43374</v>
      </c>
      <c r="R160" s="0" t="str">
        <f aca="false">IF(LEFT(B160,1)="*",B160,VLOOKUP(_xlfn.ORG.LIBREOFFICE.REGEX(_xlfn.ORG.LIBREOFFICE.REGEX(IF(Q160&gt;"",Q160,LEFT(MID(B160,FIND(", ",B160)+2,20),FIND(".",MID(B160,FIND(", ",B160)+2,20)&amp;"  .")-3))&amp;"."&amp;LEFT(B160,FIND(",",B160)-1),"-","")," ","","g")&amp;P160,$T$2:$AA$289,8,0))</f>
        <v>reimar.esteban@guamcc.edu</v>
      </c>
      <c r="S160" s="0" t="str">
        <f aca="false">IF(ISNA(R160),B160,"")</f>
        <v/>
      </c>
      <c r="T160" s="0" t="str">
        <f aca="false">_xlfn.ORG.LIBREOFFICE.REGEX(LOWER(_xlfn.ORG.LIBREOFFICE.REGEX(V160&amp;"."&amp;_xlfn.ORG.LIBREOFFICE.REGEX(_xlfn.ORG.LIBREOFFICE.REGEX(_xlfn.ORG.LIBREOFFICE.REGEX(U160," III","")," II","")," Jr","")," ","","g")),"-","","g")</f>
        <v>evamarie.mui</v>
      </c>
      <c r="U160" s="0" t="s">
        <v>1183</v>
      </c>
      <c r="V160" s="0" t="s">
        <v>1184</v>
      </c>
      <c r="W160" s="0" t="s">
        <v>25</v>
      </c>
      <c r="X160" s="0" t="s">
        <v>508</v>
      </c>
      <c r="Y160" s="0" t="s">
        <v>1185</v>
      </c>
      <c r="Z160" s="0" t="s">
        <v>28</v>
      </c>
      <c r="AA160" s="0" t="s">
        <v>1186</v>
      </c>
      <c r="AB160" s="0" t="str">
        <f aca="false">IF(ISNA(VLOOKUP(AA160,$R$2:$R$252,1,0)),AA160&amp;" "&amp;W160,"")</f>
        <v/>
      </c>
    </row>
    <row r="161" customFormat="false" ht="12.8" hidden="false" customHeight="false" outlineLevel="0" collapsed="false">
      <c r="A161" s="8" t="s">
        <v>760</v>
      </c>
      <c r="B161" s="8" t="s">
        <v>1187</v>
      </c>
      <c r="C161" s="9" t="s">
        <v>846</v>
      </c>
      <c r="D161" s="10" t="s">
        <v>823</v>
      </c>
      <c r="E161" s="9" t="s">
        <v>659</v>
      </c>
      <c r="F161" s="11" t="n">
        <v>31887</v>
      </c>
      <c r="G161" s="11" t="n">
        <v>9384</v>
      </c>
      <c r="H161" s="11" t="n">
        <v>495</v>
      </c>
      <c r="I161" s="11" t="n">
        <v>462</v>
      </c>
      <c r="J161" s="11" t="n">
        <v>0</v>
      </c>
      <c r="K161" s="11" t="n">
        <v>0</v>
      </c>
      <c r="L161" s="11" t="n">
        <v>0</v>
      </c>
      <c r="M161" s="8" t="n">
        <v>21</v>
      </c>
      <c r="N161" s="11" t="n">
        <v>10342</v>
      </c>
      <c r="O161" s="11" t="n">
        <v>42229</v>
      </c>
      <c r="R161" s="0" t="str">
        <f aca="false">IF(LEFT(B161,1)="*",B161,VLOOKUP(_xlfn.ORG.LIBREOFFICE.REGEX(_xlfn.ORG.LIBREOFFICE.REGEX(IF(Q161&gt;"",Q161,LEFT(MID(B161,FIND(", ",B161)+2,20),FIND(".",MID(B161,FIND(", ",B161)+2,20)&amp;"  .")-3))&amp;"."&amp;LEFT(B161,FIND(",",B161)-1),"-","")," ","","g")&amp;P161,$T$2:$AA$289,8,0))</f>
        <v>darlene.sanchez1@guamcc.edu</v>
      </c>
      <c r="S161" s="0" t="str">
        <f aca="false">IF(ISNA(R161),B161,"")</f>
        <v/>
      </c>
      <c r="T161" s="0" t="str">
        <f aca="false">_xlfn.ORG.LIBREOFFICE.REGEX(LOWER(_xlfn.ORG.LIBREOFFICE.REGEX(V161&amp;"."&amp;_xlfn.ORG.LIBREOFFICE.REGEX(_xlfn.ORG.LIBREOFFICE.REGEX(_xlfn.ORG.LIBREOFFICE.REGEX(U161," III","")," II","")," Jr","")," ","","g")),"-","","g")</f>
        <v>esther.muna</v>
      </c>
      <c r="U161" s="0" t="s">
        <v>1188</v>
      </c>
      <c r="V161" s="0" t="s">
        <v>1189</v>
      </c>
      <c r="W161" s="0" t="s">
        <v>43</v>
      </c>
      <c r="X161" s="0" t="s">
        <v>855</v>
      </c>
      <c r="Y161" s="0" t="s">
        <v>1190</v>
      </c>
      <c r="Z161" s="0" t="s">
        <v>28</v>
      </c>
      <c r="AA161" s="0" t="s">
        <v>1191</v>
      </c>
      <c r="AB161" s="0" t="str">
        <f aca="false">IF(ISNA(VLOOKUP(AA161,$R$2:$R$252,1,0)),AA161&amp;" "&amp;W161,"")</f>
        <v/>
      </c>
    </row>
    <row r="162" customFormat="false" ht="12.8" hidden="false" customHeight="false" outlineLevel="0" collapsed="false">
      <c r="A162" s="8" t="s">
        <v>170</v>
      </c>
      <c r="B162" s="8" t="s">
        <v>1192</v>
      </c>
      <c r="C162" s="9" t="s">
        <v>651</v>
      </c>
      <c r="D162" s="10" t="s">
        <v>1193</v>
      </c>
      <c r="E162" s="9" t="s">
        <v>653</v>
      </c>
      <c r="F162" s="11" t="n">
        <v>54996</v>
      </c>
      <c r="G162" s="11" t="n">
        <v>16185</v>
      </c>
      <c r="H162" s="11" t="n">
        <v>495</v>
      </c>
      <c r="I162" s="11" t="n">
        <v>797</v>
      </c>
      <c r="J162" s="11" t="n">
        <v>187</v>
      </c>
      <c r="K162" s="11" t="n">
        <v>0</v>
      </c>
      <c r="L162" s="11" t="n">
        <v>0</v>
      </c>
      <c r="M162" s="8" t="n">
        <v>26</v>
      </c>
      <c r="N162" s="11" t="n">
        <v>17665</v>
      </c>
      <c r="O162" s="11" t="n">
        <v>72661</v>
      </c>
      <c r="R162" s="0" t="str">
        <f aca="false">IF(LEFT(B162,1)="*",B162,VLOOKUP(_xlfn.ORG.LIBREOFFICE.REGEX(_xlfn.ORG.LIBREOFFICE.REGEX(IF(Q162&gt;"",Q162,LEFT(MID(B162,FIND(", ",B162)+2,20),FIND(".",MID(B162,FIND(", ",B162)+2,20)&amp;"  .")-3))&amp;"."&amp;LEFT(B162,FIND(",",B162)-1),"-","")," ","","g")&amp;P162,$T$2:$AA$289,8,0))</f>
        <v>katherine.chargualaf@guamcc.edu</v>
      </c>
      <c r="S162" s="0" t="str">
        <f aca="false">IF(ISNA(R162),B162,"")</f>
        <v/>
      </c>
      <c r="T162" s="0" t="str">
        <f aca="false">_xlfn.ORG.LIBREOFFICE.REGEX(LOWER(_xlfn.ORG.LIBREOFFICE.REGEX(V162&amp;"."&amp;_xlfn.ORG.LIBREOFFICE.REGEX(_xlfn.ORG.LIBREOFFICE.REGEX(_xlfn.ORG.LIBREOFFICE.REGEX(U162," III","")," II","")," Jr","")," ","","g")),"-","","g")</f>
        <v>jose.munoz</v>
      </c>
      <c r="U162" s="0" t="s">
        <v>1194</v>
      </c>
      <c r="V162" s="0" t="s">
        <v>1195</v>
      </c>
      <c r="W162" s="0" t="s">
        <v>543</v>
      </c>
      <c r="X162" s="0" t="s">
        <v>518</v>
      </c>
      <c r="Y162" s="0" t="s">
        <v>519</v>
      </c>
      <c r="Z162" s="0" t="s">
        <v>28</v>
      </c>
      <c r="AA162" s="0" t="s">
        <v>1196</v>
      </c>
      <c r="AB162" s="0" t="str">
        <f aca="false">IF(ISNA(VLOOKUP(AA162,$R$2:$R$252,1,0)),AA162&amp;" "&amp;W162,"")</f>
        <v/>
      </c>
    </row>
    <row r="163" customFormat="false" ht="12.8" hidden="false" customHeight="false" outlineLevel="0" collapsed="false">
      <c r="A163" s="8" t="s">
        <v>25</v>
      </c>
      <c r="B163" s="8" t="s">
        <v>1197</v>
      </c>
      <c r="C163" s="9" t="s">
        <v>1141</v>
      </c>
      <c r="D163" s="10" t="s">
        <v>802</v>
      </c>
      <c r="E163" s="9" t="s">
        <v>653</v>
      </c>
      <c r="F163" s="11" t="n">
        <v>44769</v>
      </c>
      <c r="G163" s="11" t="n">
        <v>13176</v>
      </c>
      <c r="H163" s="11" t="n">
        <v>495</v>
      </c>
      <c r="I163" s="11" t="n">
        <v>649</v>
      </c>
      <c r="J163" s="11" t="n">
        <v>187</v>
      </c>
      <c r="K163" s="11" t="n">
        <v>0</v>
      </c>
      <c r="L163" s="11" t="n">
        <v>0</v>
      </c>
      <c r="M163" s="8" t="n">
        <v>26</v>
      </c>
      <c r="N163" s="11" t="n">
        <v>14507</v>
      </c>
      <c r="O163" s="11" t="n">
        <v>59276</v>
      </c>
      <c r="R163" s="0" t="str">
        <f aca="false">IF(LEFT(B163,1)="*",B163,VLOOKUP(_xlfn.ORG.LIBREOFFICE.REGEX(_xlfn.ORG.LIBREOFFICE.REGEX(IF(Q163&gt;"",Q163,LEFT(MID(B163,FIND(", ",B163)+2,20),FIND(".",MID(B163,FIND(", ",B163)+2,20)&amp;"  .")-3))&amp;"."&amp;LEFT(B163,FIND(",",B163)-1),"-","")," ","","g")&amp;P163,$T$2:$AA$289,8,0))</f>
        <v>michelle.randle@guamcc.edu</v>
      </c>
      <c r="S163" s="0" t="str">
        <f aca="false">IF(ISNA(R163),B163,"")</f>
        <v/>
      </c>
      <c r="T163" s="0" t="str">
        <f aca="false">_xlfn.ORG.LIBREOFFICE.REGEX(LOWER(_xlfn.ORG.LIBREOFFICE.REGEX(V163&amp;"."&amp;_xlfn.ORG.LIBREOFFICE.REGEX(_xlfn.ORG.LIBREOFFICE.REGEX(_xlfn.ORG.LIBREOFFICE.REGEX(U163," III","")," II","")," Jr","")," ","","g")),"-","","g")</f>
        <v>yuuna.mupas</v>
      </c>
      <c r="U163" s="0" t="s">
        <v>1198</v>
      </c>
      <c r="V163" s="0" t="s">
        <v>1199</v>
      </c>
      <c r="W163" s="0" t="s">
        <v>212</v>
      </c>
      <c r="X163" s="0" t="s">
        <v>213</v>
      </c>
      <c r="Y163" s="0" t="s">
        <v>72</v>
      </c>
      <c r="Z163" s="0" t="s">
        <v>72</v>
      </c>
      <c r="AA163" s="0" t="s">
        <v>1200</v>
      </c>
      <c r="AB163" s="0" t="str">
        <f aca="false">IF(ISNA(VLOOKUP(AA163,$R$2:$R$252,1,0)),AA163&amp;" "&amp;W163,"")</f>
        <v>yuuna.mupas@guamcc.edu Work Study</v>
      </c>
    </row>
    <row r="164" customFormat="false" ht="12.8" hidden="false" customHeight="false" outlineLevel="0" collapsed="false">
      <c r="A164" s="8" t="s">
        <v>25</v>
      </c>
      <c r="B164" s="8" t="s">
        <v>1201</v>
      </c>
      <c r="C164" s="9" t="s">
        <v>1202</v>
      </c>
      <c r="D164" s="10" t="s">
        <v>1203</v>
      </c>
      <c r="E164" s="9" t="s">
        <v>653</v>
      </c>
      <c r="F164" s="11" t="n">
        <v>75860</v>
      </c>
      <c r="G164" s="11" t="n">
        <v>22326</v>
      </c>
      <c r="H164" s="11" t="n">
        <v>0</v>
      </c>
      <c r="I164" s="11" t="n">
        <v>1100</v>
      </c>
      <c r="J164" s="11" t="n">
        <v>187</v>
      </c>
      <c r="K164" s="11" t="n">
        <v>3994</v>
      </c>
      <c r="L164" s="11" t="n">
        <v>298</v>
      </c>
      <c r="M164" s="8" t="n">
        <v>26</v>
      </c>
      <c r="N164" s="11" t="n">
        <v>27904</v>
      </c>
      <c r="O164" s="11" t="n">
        <v>103764</v>
      </c>
      <c r="R164" s="0" t="str">
        <f aca="false">IF(LEFT(B164,1)="*",B164,VLOOKUP(_xlfn.ORG.LIBREOFFICE.REGEX(_xlfn.ORG.LIBREOFFICE.REGEX(IF(Q164&gt;"",Q164,LEFT(MID(B164,FIND(", ",B164)+2,20),FIND(".",MID(B164,FIND(", ",B164)+2,20)&amp;"  .")-3))&amp;"."&amp;LEFT(B164,FIND(",",B164)-1),"-","")," ","","g")&amp;P164,$T$2:$AA$289,8,0))</f>
        <v>nenita.cruz@guamcc.edu</v>
      </c>
      <c r="S164" s="0" t="str">
        <f aca="false">IF(ISNA(R164),B164,"")</f>
        <v/>
      </c>
      <c r="T164" s="0" t="str">
        <f aca="false">_xlfn.ORG.LIBREOFFICE.REGEX(LOWER(_xlfn.ORG.LIBREOFFICE.REGEX(V164&amp;"."&amp;_xlfn.ORG.LIBREOFFICE.REGEX(_xlfn.ORG.LIBREOFFICE.REGEX(_xlfn.ORG.LIBREOFFICE.REGEX(U164," III","")," II","")," Jr","")," ","","g")),"-","","g")</f>
        <v>rosemarie.nanpei</v>
      </c>
      <c r="U164" s="0" t="s">
        <v>1204</v>
      </c>
      <c r="V164" s="0" t="s">
        <v>1205</v>
      </c>
      <c r="W164" s="0" t="s">
        <v>543</v>
      </c>
      <c r="X164" s="0" t="s">
        <v>91</v>
      </c>
      <c r="Y164" s="0" t="s">
        <v>1206</v>
      </c>
      <c r="Z164" s="0" t="s">
        <v>28</v>
      </c>
      <c r="AA164" s="0" t="s">
        <v>1207</v>
      </c>
      <c r="AB164" s="0" t="str">
        <f aca="false">IF(ISNA(VLOOKUP(AA164,$R$2:$R$252,1,0)),AA164&amp;" "&amp;W164,"")</f>
        <v/>
      </c>
    </row>
    <row r="165" customFormat="false" ht="12.8" hidden="false" customHeight="false" outlineLevel="0" collapsed="false">
      <c r="A165" s="8" t="s">
        <v>543</v>
      </c>
      <c r="B165" s="8" t="s">
        <v>1208</v>
      </c>
      <c r="C165" s="9" t="s">
        <v>1209</v>
      </c>
      <c r="D165" s="10" t="s">
        <v>1070</v>
      </c>
      <c r="E165" s="9" t="s">
        <v>653</v>
      </c>
      <c r="F165" s="11" t="n">
        <v>93276</v>
      </c>
      <c r="G165" s="11" t="n">
        <v>27451</v>
      </c>
      <c r="H165" s="11" t="n">
        <v>0</v>
      </c>
      <c r="I165" s="11" t="n">
        <v>1353</v>
      </c>
      <c r="J165" s="11" t="n">
        <v>187</v>
      </c>
      <c r="K165" s="11" t="n">
        <v>5709</v>
      </c>
      <c r="L165" s="11" t="n">
        <v>328</v>
      </c>
      <c r="M165" s="8" t="n">
        <v>26</v>
      </c>
      <c r="N165" s="11" t="n">
        <v>35028</v>
      </c>
      <c r="O165" s="11" t="n">
        <v>128304</v>
      </c>
      <c r="R165" s="0" t="str">
        <f aca="false">IF(LEFT(B165,1)="*",B165,VLOOKUP(_xlfn.ORG.LIBREOFFICE.REGEX(_xlfn.ORG.LIBREOFFICE.REGEX(IF(Q165&gt;"",Q165,LEFT(MID(B165,FIND(", ",B165)+2,20),FIND(".",MID(B165,FIND(", ",B165)+2,20)&amp;"  .")-3))&amp;"."&amp;LEFT(B165,FIND(",",B165)-1),"-","")," ","","g")&amp;P165,$T$2:$AA$289,8,0))</f>
        <v>amada.manzana@guamcc.edu</v>
      </c>
      <c r="S165" s="0" t="str">
        <f aca="false">IF(ISNA(R165),B165,"")</f>
        <v/>
      </c>
      <c r="T165" s="0" t="str">
        <f aca="false">_xlfn.ORG.LIBREOFFICE.REGEX(LOWER(_xlfn.ORG.LIBREOFFICE.REGEX(V165&amp;"."&amp;_xlfn.ORG.LIBREOFFICE.REGEX(_xlfn.ORG.LIBREOFFICE.REGEX(_xlfn.ORG.LIBREOFFICE.REGEX(U165," III","")," II","")," Jr","")," ","","g")),"-","","g")</f>
        <v>shonna.nededog</v>
      </c>
      <c r="U165" s="0" t="s">
        <v>1210</v>
      </c>
      <c r="V165" s="0" t="s">
        <v>1211</v>
      </c>
      <c r="W165" s="0" t="s">
        <v>147</v>
      </c>
      <c r="X165" s="0" t="s">
        <v>201</v>
      </c>
      <c r="Y165" s="0" t="s">
        <v>1212</v>
      </c>
      <c r="Z165" s="0" t="s">
        <v>28</v>
      </c>
      <c r="AA165" s="0" t="s">
        <v>1213</v>
      </c>
      <c r="AB165" s="0" t="str">
        <f aca="false">IF(ISNA(VLOOKUP(AA165,$R$2:$R$252,1,0)),AA165&amp;" "&amp;W165,"")</f>
        <v/>
      </c>
    </row>
    <row r="166" customFormat="false" ht="12.8" hidden="false" customHeight="false" outlineLevel="0" collapsed="false">
      <c r="A166" s="8" t="s">
        <v>90</v>
      </c>
      <c r="B166" s="8" t="s">
        <v>1214</v>
      </c>
      <c r="C166" s="9" t="s">
        <v>738</v>
      </c>
      <c r="D166" s="10" t="s">
        <v>1161</v>
      </c>
      <c r="E166" s="9" t="s">
        <v>653</v>
      </c>
      <c r="F166" s="11" t="n">
        <v>65010</v>
      </c>
      <c r="G166" s="11" t="n">
        <v>19132</v>
      </c>
      <c r="H166" s="11" t="n">
        <v>0</v>
      </c>
      <c r="I166" s="11" t="n">
        <v>943</v>
      </c>
      <c r="J166" s="11" t="n">
        <v>187</v>
      </c>
      <c r="K166" s="11" t="n">
        <v>0</v>
      </c>
      <c r="L166" s="11" t="n">
        <v>0</v>
      </c>
      <c r="M166" s="8" t="n">
        <v>26</v>
      </c>
      <c r="N166" s="11" t="n">
        <v>20262</v>
      </c>
      <c r="O166" s="11" t="n">
        <v>85272</v>
      </c>
      <c r="R166" s="0" t="str">
        <f aca="false">IF(LEFT(B166,1)="*",B166,VLOOKUP(_xlfn.ORG.LIBREOFFICE.REGEX(_xlfn.ORG.LIBREOFFICE.REGEX(IF(Q166&gt;"",Q166,LEFT(MID(B166,FIND(", ",B166)+2,20),FIND(".",MID(B166,FIND(", ",B166)+2,20)&amp;"  .")-3))&amp;"."&amp;LEFT(B166,FIND(",",B166)-1),"-","")," ","","g")&amp;P166,$T$2:$AA$289,8,0))</f>
        <v>norma.guerrero@guamcc.edu</v>
      </c>
      <c r="S166" s="0" t="str">
        <f aca="false">IF(ISNA(R166),B166,"")</f>
        <v/>
      </c>
      <c r="T166" s="0" t="str">
        <f aca="false">_xlfn.ORG.LIBREOFFICE.REGEX(LOWER(_xlfn.ORG.LIBREOFFICE.REGEX(V166&amp;"."&amp;_xlfn.ORG.LIBREOFFICE.REGEX(_xlfn.ORG.LIBREOFFICE.REGEX(_xlfn.ORG.LIBREOFFICE.REGEX(U166," III","")," II","")," Jr","")," ","","g")),"-","","g")</f>
        <v>airamay.ngalongalo</v>
      </c>
      <c r="U166" s="0" t="s">
        <v>1215</v>
      </c>
      <c r="V166" s="0" t="s">
        <v>1216</v>
      </c>
      <c r="W166" s="0" t="s">
        <v>70</v>
      </c>
      <c r="X166" s="0" t="s">
        <v>687</v>
      </c>
      <c r="Y166" s="0" t="s">
        <v>72</v>
      </c>
      <c r="Z166" s="0" t="s">
        <v>72</v>
      </c>
      <c r="AA166" s="0" t="s">
        <v>1217</v>
      </c>
      <c r="AB166" s="0" t="str">
        <f aca="false">IF(ISNA(VLOOKUP(AA166,$R$2:$R$252,1,0)),AA166&amp;" "&amp;W166,"")</f>
        <v>airamay.ngalongalo@guamcc.edu Tutor</v>
      </c>
    </row>
    <row r="167" customFormat="false" ht="12.8" hidden="false" customHeight="false" outlineLevel="0" collapsed="false">
      <c r="A167" s="8" t="s">
        <v>90</v>
      </c>
      <c r="B167" s="8" t="s">
        <v>1218</v>
      </c>
      <c r="C167" s="9" t="s">
        <v>1219</v>
      </c>
      <c r="D167" s="10" t="s">
        <v>1220</v>
      </c>
      <c r="E167" s="9" t="s">
        <v>653</v>
      </c>
      <c r="F167" s="11" t="n">
        <v>63729</v>
      </c>
      <c r="G167" s="11" t="n">
        <v>18755</v>
      </c>
      <c r="H167" s="11" t="n">
        <v>495</v>
      </c>
      <c r="I167" s="11" t="n">
        <v>924</v>
      </c>
      <c r="J167" s="11" t="n">
        <v>187</v>
      </c>
      <c r="K167" s="11" t="n">
        <v>5709</v>
      </c>
      <c r="L167" s="11" t="n">
        <v>530</v>
      </c>
      <c r="M167" s="8" t="n">
        <v>26</v>
      </c>
      <c r="N167" s="11" t="n">
        <v>26600</v>
      </c>
      <c r="O167" s="11" t="n">
        <v>90329</v>
      </c>
      <c r="R167" s="0" t="str">
        <f aca="false">IF(LEFT(B167,1)="*",B167,VLOOKUP(_xlfn.ORG.LIBREOFFICE.REGEX(_xlfn.ORG.LIBREOFFICE.REGEX(IF(Q167&gt;"",Q167,LEFT(MID(B167,FIND(", ",B167)+2,20),FIND(".",MID(B167,FIND(", ",B167)+2,20)&amp;"  .")-3))&amp;"."&amp;LEFT(B167,FIND(",",B167)-1),"-","")," ","","g")&amp;P167,$T$2:$AA$289,8,0))</f>
        <v>frederick.tupaz@guamcc.edu</v>
      </c>
      <c r="S167" s="0" t="str">
        <f aca="false">IF(ISNA(R167),B167,"")</f>
        <v/>
      </c>
      <c r="T167" s="0" t="str">
        <f aca="false">_xlfn.ORG.LIBREOFFICE.REGEX(LOWER(_xlfn.ORG.LIBREOFFICE.REGEX(V167&amp;"."&amp;_xlfn.ORG.LIBREOFFICE.REGEX(_xlfn.ORG.LIBREOFFICE.REGEX(_xlfn.ORG.LIBREOFFICE.REGEX(U167," III","")," II","")," Jr","")," ","","g")),"-","","g")</f>
        <v>dilbedul.ngiraklang</v>
      </c>
      <c r="U167" s="0" t="s">
        <v>1221</v>
      </c>
      <c r="V167" s="0" t="s">
        <v>1222</v>
      </c>
      <c r="W167" s="0" t="s">
        <v>64</v>
      </c>
      <c r="X167" s="0" t="s">
        <v>111</v>
      </c>
      <c r="Y167" s="0" t="s">
        <v>112</v>
      </c>
      <c r="Z167" s="0" t="s">
        <v>28</v>
      </c>
      <c r="AA167" s="0" t="s">
        <v>1223</v>
      </c>
      <c r="AB167" s="0" t="str">
        <f aca="false">IF(ISNA(VLOOKUP(AA167,$R$2:$R$252,1,0)),AA167&amp;" "&amp;W167,"")</f>
        <v>dilbedul.ngiraklang@guamcc.edu Program Coordinator I</v>
      </c>
    </row>
    <row r="168" customFormat="false" ht="12.8" hidden="false" customHeight="false" outlineLevel="0" collapsed="false">
      <c r="A168" s="8" t="s">
        <v>278</v>
      </c>
      <c r="B168" s="8" t="s">
        <v>1224</v>
      </c>
      <c r="C168" s="9" t="s">
        <v>1225</v>
      </c>
      <c r="D168" s="10" t="s">
        <v>155</v>
      </c>
      <c r="E168" s="9" t="s">
        <v>1226</v>
      </c>
      <c r="F168" s="11" t="n">
        <v>32355</v>
      </c>
      <c r="G168" s="11" t="n">
        <v>9522</v>
      </c>
      <c r="H168" s="11" t="n">
        <v>495</v>
      </c>
      <c r="I168" s="11" t="n">
        <v>469</v>
      </c>
      <c r="J168" s="11" t="n">
        <v>0</v>
      </c>
      <c r="K168" s="11" t="n">
        <v>6116</v>
      </c>
      <c r="L168" s="11" t="n">
        <v>298</v>
      </c>
      <c r="M168" s="8" t="n">
        <v>26</v>
      </c>
      <c r="N168" s="11" t="n">
        <v>16900</v>
      </c>
      <c r="O168" s="11" t="n">
        <v>49255</v>
      </c>
      <c r="R168" s="0" t="str">
        <f aca="false">IF(LEFT(B168,1)="*",B168,VLOOKUP(_xlfn.ORG.LIBREOFFICE.REGEX(_xlfn.ORG.LIBREOFFICE.REGEX(IF(Q168&gt;"",Q168,LEFT(MID(B168,FIND(", ",B168)+2,20),FIND(".",MID(B168,FIND(", ",B168)+2,20)&amp;"  .")-3))&amp;"."&amp;LEFT(B168,FIND(",",B168)-1),"-","")," ","","g")&amp;P168,$T$2:$AA$289,8,0))</f>
        <v>cecilekatrina.escalona@guamcc.edu</v>
      </c>
      <c r="S168" s="0" t="str">
        <f aca="false">IF(ISNA(R168),B168,"")</f>
        <v/>
      </c>
      <c r="T168" s="0" t="str">
        <f aca="false">_xlfn.ORG.LIBREOFFICE.REGEX(LOWER(_xlfn.ORG.LIBREOFFICE.REGEX(V168&amp;"."&amp;_xlfn.ORG.LIBREOFFICE.REGEX(_xlfn.ORG.LIBREOFFICE.REGEX(_xlfn.ORG.LIBREOFFICE.REGEX(U168," III","")," II","")," Jr","")," ","","g")),"-","","g")</f>
        <v>mary.okada</v>
      </c>
      <c r="U168" s="0" t="s">
        <v>1227</v>
      </c>
      <c r="V168" s="0" t="s">
        <v>1228</v>
      </c>
      <c r="W168" s="0" t="s">
        <v>31</v>
      </c>
      <c r="X168" s="0" t="s">
        <v>855</v>
      </c>
      <c r="Y168" s="0" t="s">
        <v>1190</v>
      </c>
      <c r="Z168" s="0" t="s">
        <v>1229</v>
      </c>
      <c r="AA168" s="0" t="s">
        <v>1230</v>
      </c>
      <c r="AB168" s="0" t="str">
        <f aca="false">IF(ISNA(VLOOKUP(AA168,$R$2:$R$252,1,0)),AA168&amp;" "&amp;W168,"")</f>
        <v/>
      </c>
    </row>
    <row r="169" customFormat="false" ht="12.8" hidden="false" customHeight="false" outlineLevel="0" collapsed="false">
      <c r="A169" s="8" t="s">
        <v>252</v>
      </c>
      <c r="B169" s="8" t="s">
        <v>1231</v>
      </c>
      <c r="C169" s="9" t="s">
        <v>72</v>
      </c>
      <c r="D169" s="10" t="s">
        <v>419</v>
      </c>
      <c r="E169" s="9" t="s">
        <v>72</v>
      </c>
      <c r="F169" s="11" t="n">
        <v>49731</v>
      </c>
      <c r="G169" s="11" t="n">
        <v>14636</v>
      </c>
      <c r="H169" s="11" t="n">
        <v>495</v>
      </c>
      <c r="I169" s="11" t="n">
        <v>721</v>
      </c>
      <c r="J169" s="11" t="n">
        <v>187</v>
      </c>
      <c r="K169" s="11" t="n">
        <v>9339</v>
      </c>
      <c r="L169" s="11" t="n">
        <v>530</v>
      </c>
      <c r="M169" s="8" t="n">
        <v>26</v>
      </c>
      <c r="N169" s="11" t="n">
        <v>25908</v>
      </c>
      <c r="O169" s="11" t="n">
        <v>75639</v>
      </c>
      <c r="R169" s="0" t="str">
        <f aca="false">IF(LEFT(B169,1)="*",B169,VLOOKUP(_xlfn.ORG.LIBREOFFICE.REGEX(_xlfn.ORG.LIBREOFFICE.REGEX(IF(Q169&gt;"",Q169,LEFT(MID(B169,FIND(", ",B169)+2,20),FIND(".",MID(B169,FIND(", ",B169)+2,20)&amp;"  .")-3))&amp;"."&amp;LEFT(B169,FIND(",",B169)-1),"-","")," ","","g")&amp;P169,$T$2:$AA$289,8,0))</f>
        <v>**Vacant-Growth</v>
      </c>
      <c r="S169" s="0" t="str">
        <f aca="false">IF(ISNA(R169),B169,"")</f>
        <v/>
      </c>
      <c r="T169" s="0" t="str">
        <f aca="false">_xlfn.ORG.LIBREOFFICE.REGEX(LOWER(_xlfn.ORG.LIBREOFFICE.REGEX(V169&amp;"."&amp;_xlfn.ORG.LIBREOFFICE.REGEX(_xlfn.ORG.LIBREOFFICE.REGEX(_xlfn.ORG.LIBREOFFICE.REGEX(U169," III","")," II","")," Jr","")," ","","g")),"-","","g")</f>
        <v>roma.okada</v>
      </c>
      <c r="U169" s="0" t="s">
        <v>1227</v>
      </c>
      <c r="V169" s="0" t="s">
        <v>1232</v>
      </c>
      <c r="W169" s="0" t="s">
        <v>49</v>
      </c>
      <c r="X169" s="0" t="s">
        <v>1233</v>
      </c>
      <c r="Y169" s="0" t="s">
        <v>1234</v>
      </c>
      <c r="Z169" s="0" t="s">
        <v>28</v>
      </c>
      <c r="AA169" s="0" t="s">
        <v>1235</v>
      </c>
      <c r="AB169" s="0" t="str">
        <f aca="false">IF(ISNA(VLOOKUP(AA169,$R$2:$R$252,1,0)),AA169&amp;" "&amp;W169,"")</f>
        <v/>
      </c>
    </row>
    <row r="170" customFormat="false" ht="12.8" hidden="false" customHeight="false" outlineLevel="0" collapsed="false">
      <c r="A170" s="8" t="s">
        <v>1236</v>
      </c>
      <c r="B170" s="8" t="s">
        <v>1237</v>
      </c>
      <c r="C170" s="9" t="s">
        <v>72</v>
      </c>
      <c r="D170" s="10" t="s">
        <v>106</v>
      </c>
      <c r="E170" s="9" t="s">
        <v>72</v>
      </c>
      <c r="F170" s="11" t="n">
        <v>55049</v>
      </c>
      <c r="G170" s="11" t="n">
        <v>16201</v>
      </c>
      <c r="H170" s="11" t="n">
        <v>0</v>
      </c>
      <c r="I170" s="11" t="n">
        <v>798</v>
      </c>
      <c r="J170" s="11" t="n">
        <v>187</v>
      </c>
      <c r="K170" s="11" t="n">
        <v>6116</v>
      </c>
      <c r="L170" s="11" t="n">
        <v>0</v>
      </c>
      <c r="M170" s="8" t="n">
        <v>26</v>
      </c>
      <c r="N170" s="11" t="n">
        <v>23302</v>
      </c>
      <c r="O170" s="11" t="n">
        <v>78351</v>
      </c>
      <c r="R170" s="0" t="str">
        <f aca="false">IF(LEFT(B170,1)="*",B170,VLOOKUP(_xlfn.ORG.LIBREOFFICE.REGEX(_xlfn.ORG.LIBREOFFICE.REGEX(IF(Q170&gt;"",Q170,LEFT(MID(B170,FIND(", ",B170)+2,20),FIND(".",MID(B170,FIND(", ",B170)+2,20)&amp;"  .")-3))&amp;"."&amp;LEFT(B170,FIND(",",B170)-1),"-","")," ","","g")&amp;P170,$T$2:$AA$289,8,0))</f>
        <v>**Vacant-Reyes, R.</v>
      </c>
      <c r="S170" s="0" t="str">
        <f aca="false">IF(ISNA(R170),B170,"")</f>
        <v/>
      </c>
      <c r="T170" s="0" t="str">
        <f aca="false">_xlfn.ORG.LIBREOFFICE.REGEX(LOWER(_xlfn.ORG.LIBREOFFICE.REGEX(V170&amp;"."&amp;_xlfn.ORG.LIBREOFFICE.REGEX(_xlfn.ORG.LIBREOFFICE.REGEX(_xlfn.ORG.LIBREOFFICE.REGEX(U170," III","")," II","")," Jr","")," ","","g")),"-","","g")</f>
        <v>paullieneannmarie.olarte</v>
      </c>
      <c r="U170" s="0" t="s">
        <v>1238</v>
      </c>
      <c r="V170" s="0" t="s">
        <v>1239</v>
      </c>
      <c r="W170" s="0" t="s">
        <v>70</v>
      </c>
      <c r="X170" s="0" t="s">
        <v>71</v>
      </c>
      <c r="Y170" s="0" t="s">
        <v>72</v>
      </c>
      <c r="Z170" s="0" t="s">
        <v>72</v>
      </c>
      <c r="AA170" s="0" t="s">
        <v>1240</v>
      </c>
      <c r="AB170" s="0" t="str">
        <f aca="false">IF(ISNA(VLOOKUP(AA170,$R$2:$R$252,1,0)),AA170&amp;" "&amp;W170,"")</f>
        <v>paullieneannmarie.olarte@guamcc.edu Tutor</v>
      </c>
    </row>
    <row r="171" customFormat="false" ht="12.8" hidden="false" customHeight="false" outlineLevel="0" collapsed="false">
      <c r="A171" s="8" t="s">
        <v>338</v>
      </c>
      <c r="B171" s="8" t="s">
        <v>1241</v>
      </c>
      <c r="C171" s="9" t="s">
        <v>72</v>
      </c>
      <c r="D171" s="10" t="s">
        <v>226</v>
      </c>
      <c r="E171" s="9" t="s">
        <v>72</v>
      </c>
      <c r="F171" s="11" t="n">
        <v>45661</v>
      </c>
      <c r="G171" s="11" t="n">
        <v>13438</v>
      </c>
      <c r="H171" s="11" t="n">
        <v>495</v>
      </c>
      <c r="I171" s="11" t="n">
        <v>662</v>
      </c>
      <c r="J171" s="11" t="n">
        <v>187</v>
      </c>
      <c r="K171" s="11" t="n">
        <v>9339</v>
      </c>
      <c r="L171" s="11" t="n">
        <v>530</v>
      </c>
      <c r="M171" s="8" t="n">
        <v>26</v>
      </c>
      <c r="N171" s="11" t="n">
        <v>24651</v>
      </c>
      <c r="O171" s="11" t="n">
        <v>70312</v>
      </c>
      <c r="R171" s="0" t="str">
        <f aca="false">IF(LEFT(B171,1)="*",B171,VLOOKUP(_xlfn.ORG.LIBREOFFICE.REGEX(_xlfn.ORG.LIBREOFFICE.REGEX(IF(Q171&gt;"",Q171,LEFT(MID(B171,FIND(", ",B171)+2,20),FIND(".",MID(B171,FIND(", ",B171)+2,20)&amp;"  .")-3))&amp;"."&amp;LEFT(B171,FIND(",",B171)-1),"-","")," ","","g")&amp;P171,$T$2:$AA$289,8,0))</f>
        <v>**Vacant-Eblacas, M.</v>
      </c>
      <c r="S171" s="0" t="str">
        <f aca="false">IF(ISNA(R171),B171,"")</f>
        <v/>
      </c>
      <c r="T171" s="0" t="str">
        <f aca="false">_xlfn.ORG.LIBREOFFICE.REGEX(LOWER(_xlfn.ORG.LIBREOFFICE.REGEX(V171&amp;"."&amp;_xlfn.ORG.LIBREOFFICE.REGEX(_xlfn.ORG.LIBREOFFICE.REGEX(_xlfn.ORG.LIBREOFFICE.REGEX(U171," III","")," II","")," Jr","")," ","","g")),"-","","g")</f>
        <v>regineerika.olarte</v>
      </c>
      <c r="U171" s="0" t="s">
        <v>1238</v>
      </c>
      <c r="V171" s="0" t="s">
        <v>1242</v>
      </c>
      <c r="W171" s="0" t="s">
        <v>170</v>
      </c>
      <c r="X171" s="0" t="s">
        <v>404</v>
      </c>
      <c r="Y171" s="0" t="s">
        <v>1243</v>
      </c>
      <c r="Z171" s="0" t="s">
        <v>28</v>
      </c>
      <c r="AA171" s="0" t="s">
        <v>1244</v>
      </c>
      <c r="AB171" s="0" t="str">
        <f aca="false">IF(ISNA(VLOOKUP(AA171,$R$2:$R$252,1,0)),AA171&amp;" "&amp;W171,"")</f>
        <v/>
      </c>
    </row>
    <row r="172" customFormat="false" ht="12.8" hidden="false" customHeight="false" outlineLevel="0" collapsed="false">
      <c r="A172" s="8" t="s">
        <v>1245</v>
      </c>
      <c r="B172" s="8" t="s">
        <v>1246</v>
      </c>
      <c r="C172" s="9" t="s">
        <v>1247</v>
      </c>
      <c r="D172" s="10" t="s">
        <v>1248</v>
      </c>
      <c r="E172" s="9" t="s">
        <v>35</v>
      </c>
      <c r="F172" s="11" t="n">
        <v>34886</v>
      </c>
      <c r="G172" s="11" t="n">
        <v>10267</v>
      </c>
      <c r="H172" s="11" t="n">
        <v>495</v>
      </c>
      <c r="I172" s="11" t="n">
        <v>506</v>
      </c>
      <c r="J172" s="11" t="n">
        <v>187</v>
      </c>
      <c r="K172" s="11" t="n">
        <v>3994</v>
      </c>
      <c r="L172" s="11" t="n">
        <v>0</v>
      </c>
      <c r="M172" s="8" t="n">
        <v>26</v>
      </c>
      <c r="N172" s="11" t="n">
        <v>15449</v>
      </c>
      <c r="O172" s="11" t="n">
        <v>50335</v>
      </c>
      <c r="R172" s="0" t="str">
        <f aca="false">IF(LEFT(B172,1)="*",B172,VLOOKUP(_xlfn.ORG.LIBREOFFICE.REGEX(_xlfn.ORG.LIBREOFFICE.REGEX(IF(Q172&gt;"",Q172,LEFT(MID(B172,FIND(", ",B172)+2,20),FIND(".",MID(B172,FIND(", ",B172)+2,20)&amp;"  .")-3))&amp;"."&amp;LEFT(B172,FIND(",",B172)-1),"-","")," ","","g")&amp;P172,$T$2:$AA$289,8,0))</f>
        <v>megann.rojas@guamcc.edu</v>
      </c>
      <c r="S172" s="0" t="str">
        <f aca="false">IF(ISNA(R172),B172,"")</f>
        <v/>
      </c>
      <c r="T172" s="0" t="str">
        <f aca="false">_xlfn.ORG.LIBREOFFICE.REGEX(LOWER(_xlfn.ORG.LIBREOFFICE.REGEX(V172&amp;"."&amp;_xlfn.ORG.LIBREOFFICE.REGEX(_xlfn.ORG.LIBREOFFICE.REGEX(_xlfn.ORG.LIBREOFFICE.REGEX(U172," III","")," II","")," Jr","")," ","","g")),"-","","g")</f>
        <v>sharon.oliveros</v>
      </c>
      <c r="U172" s="0" t="s">
        <v>1249</v>
      </c>
      <c r="V172" s="0" t="s">
        <v>1250</v>
      </c>
      <c r="W172" s="0" t="s">
        <v>90</v>
      </c>
      <c r="X172" s="0" t="s">
        <v>91</v>
      </c>
      <c r="Y172" s="0" t="s">
        <v>1251</v>
      </c>
      <c r="Z172" s="0" t="s">
        <v>28</v>
      </c>
      <c r="AA172" s="0" t="s">
        <v>1252</v>
      </c>
      <c r="AB172" s="0" t="str">
        <f aca="false">IF(ISNA(VLOOKUP(AA172,$R$2:$R$252,1,0)),AA172&amp;" "&amp;W172,"")</f>
        <v/>
      </c>
    </row>
    <row r="173" customFormat="false" ht="12.8" hidden="false" customHeight="false" outlineLevel="0" collapsed="false">
      <c r="A173" s="8" t="s">
        <v>75</v>
      </c>
      <c r="B173" s="8" t="s">
        <v>1253</v>
      </c>
      <c r="C173" s="9" t="s">
        <v>1254</v>
      </c>
      <c r="D173" s="10" t="s">
        <v>78</v>
      </c>
      <c r="E173" s="9" t="s">
        <v>35</v>
      </c>
      <c r="F173" s="11" t="n">
        <v>94029</v>
      </c>
      <c r="G173" s="11" t="n">
        <v>27673</v>
      </c>
      <c r="H173" s="11" t="n">
        <v>495</v>
      </c>
      <c r="I173" s="11" t="n">
        <v>1363</v>
      </c>
      <c r="J173" s="11" t="n">
        <v>187</v>
      </c>
      <c r="K173" s="11" t="n">
        <v>3994</v>
      </c>
      <c r="L173" s="11" t="n">
        <v>298</v>
      </c>
      <c r="M173" s="8" t="n">
        <v>26</v>
      </c>
      <c r="N173" s="11" t="n">
        <v>34010</v>
      </c>
      <c r="O173" s="11" t="n">
        <v>128039</v>
      </c>
      <c r="R173" s="0" t="str">
        <f aca="false">IF(LEFT(B173,1)="*",B173,VLOOKUP(_xlfn.ORG.LIBREOFFICE.REGEX(_xlfn.ORG.LIBREOFFICE.REGEX(IF(Q173&gt;"",Q173,LEFT(MID(B173,FIND(", ",B173)+2,20),FIND(".",MID(B173,FIND(", ",B173)+2,20)&amp;"  .")-3))&amp;"."&amp;LEFT(B173,FIND(",",B173)-1),"-","")," ","","g")&amp;P173,$T$2:$AA$289,8,0))</f>
        <v>denise.mendiola4@guamcc.edu</v>
      </c>
      <c r="S173" s="0" t="str">
        <f aca="false">IF(ISNA(R173),B173,"")</f>
        <v/>
      </c>
      <c r="T173" s="0" t="str">
        <f aca="false">_xlfn.ORG.LIBREOFFICE.REGEX(LOWER(_xlfn.ORG.LIBREOFFICE.REGEX(V173&amp;"."&amp;_xlfn.ORG.LIBREOFFICE.REGEX(_xlfn.ORG.LIBREOFFICE.REGEX(_xlfn.ORG.LIBREOFFICE.REGEX(U173," III","")," II","")," Jr","")," ","","g")),"-","","g")</f>
        <v>lyndon.pajarillo</v>
      </c>
      <c r="U173" s="0" t="s">
        <v>1255</v>
      </c>
      <c r="V173" s="0" t="s">
        <v>1256</v>
      </c>
      <c r="W173" s="0" t="s">
        <v>25</v>
      </c>
      <c r="X173" s="0" t="s">
        <v>291</v>
      </c>
      <c r="Y173" s="0" t="s">
        <v>958</v>
      </c>
      <c r="Z173" s="0" t="s">
        <v>28</v>
      </c>
      <c r="AA173" s="0" t="s">
        <v>1257</v>
      </c>
      <c r="AB173" s="0" t="str">
        <f aca="false">IF(ISNA(VLOOKUP(AA173,$R$2:$R$252,1,0)),AA173&amp;" "&amp;W173,"")</f>
        <v/>
      </c>
    </row>
    <row r="174" customFormat="false" ht="12.8" hidden="false" customHeight="false" outlineLevel="0" collapsed="false">
      <c r="A174" s="8" t="s">
        <v>147</v>
      </c>
      <c r="B174" s="8" t="s">
        <v>1258</v>
      </c>
      <c r="C174" s="9" t="s">
        <v>1259</v>
      </c>
      <c r="D174" s="10" t="s">
        <v>1260</v>
      </c>
      <c r="E174" s="9" t="s">
        <v>1261</v>
      </c>
      <c r="F174" s="11" t="n">
        <v>32804</v>
      </c>
      <c r="G174" s="11" t="n">
        <v>9654</v>
      </c>
      <c r="H174" s="11" t="n">
        <v>0</v>
      </c>
      <c r="I174" s="11" t="n">
        <v>476</v>
      </c>
      <c r="J174" s="11" t="n">
        <v>187</v>
      </c>
      <c r="K174" s="11" t="n">
        <v>0</v>
      </c>
      <c r="L174" s="11" t="n">
        <v>0</v>
      </c>
      <c r="M174" s="8" t="n">
        <v>26</v>
      </c>
      <c r="N174" s="11" t="n">
        <v>10317</v>
      </c>
      <c r="O174" s="11" t="n">
        <v>43121</v>
      </c>
      <c r="R174" s="0" t="str">
        <f aca="false">IF(LEFT(B174,1)="*",B174,VLOOKUP(_xlfn.ORG.LIBREOFFICE.REGEX(_xlfn.ORG.LIBREOFFICE.REGEX(IF(Q174&gt;"",Q174,LEFT(MID(B174,FIND(", ",B174)+2,20),FIND(".",MID(B174,FIND(", ",B174)+2,20)&amp;"  .")-3))&amp;"."&amp;LEFT(B174,FIND(",",B174)-1),"-","")," ","","g")&amp;P174,$T$2:$AA$289,8,0))</f>
        <v>david.kim@guamcc.edu</v>
      </c>
      <c r="S174" s="0" t="str">
        <f aca="false">IF(ISNA(R174),B174,"")</f>
        <v/>
      </c>
      <c r="T174" s="0" t="str">
        <f aca="false">_xlfn.ORG.LIBREOFFICE.REGEX(LOWER(_xlfn.ORG.LIBREOFFICE.REGEX(V174&amp;"."&amp;_xlfn.ORG.LIBREOFFICE.REGEX(_xlfn.ORG.LIBREOFFICE.REGEX(_xlfn.ORG.LIBREOFFICE.REGEX(U174," III","")," II","")," Jr","")," ","","g")),"-","","g")</f>
        <v>francisco.palacios</v>
      </c>
      <c r="U174" s="0" t="s">
        <v>1262</v>
      </c>
      <c r="V174" s="0" t="s">
        <v>1263</v>
      </c>
      <c r="W174" s="0" t="s">
        <v>1264</v>
      </c>
      <c r="X174" s="0" t="s">
        <v>111</v>
      </c>
      <c r="Y174" s="0" t="s">
        <v>1265</v>
      </c>
      <c r="Z174" s="0" t="s">
        <v>28</v>
      </c>
      <c r="AA174" s="0" t="s">
        <v>1266</v>
      </c>
      <c r="AB174" s="0" t="str">
        <f aca="false">IF(ISNA(VLOOKUP(AA174,$R$2:$R$252,1,0)),AA174&amp;" "&amp;W174,"")</f>
        <v/>
      </c>
    </row>
    <row r="175" customFormat="false" ht="12.8" hidden="false" customHeight="false" outlineLevel="0" collapsed="false">
      <c r="A175" s="8" t="s">
        <v>64</v>
      </c>
      <c r="B175" s="8" t="s">
        <v>1267</v>
      </c>
      <c r="C175" s="9" t="s">
        <v>127</v>
      </c>
      <c r="D175" s="10" t="s">
        <v>1268</v>
      </c>
      <c r="E175" s="9" t="s">
        <v>1269</v>
      </c>
      <c r="F175" s="11" t="n">
        <v>51715</v>
      </c>
      <c r="G175" s="11" t="n">
        <v>15220</v>
      </c>
      <c r="H175" s="11" t="n">
        <v>0</v>
      </c>
      <c r="I175" s="11" t="n">
        <v>750</v>
      </c>
      <c r="J175" s="11" t="n">
        <v>187</v>
      </c>
      <c r="K175" s="11" t="n">
        <v>5709</v>
      </c>
      <c r="L175" s="11" t="n">
        <v>328</v>
      </c>
      <c r="M175" s="8" t="n">
        <v>26</v>
      </c>
      <c r="N175" s="11" t="n">
        <v>22194</v>
      </c>
      <c r="O175" s="11" t="n">
        <v>73909</v>
      </c>
      <c r="R175" s="0" t="str">
        <f aca="false">IF(LEFT(B175,1)="*",B175,VLOOKUP(_xlfn.ORG.LIBREOFFICE.REGEX(_xlfn.ORG.LIBREOFFICE.REGEX(IF(Q175&gt;"",Q175,LEFT(MID(B175,FIND(", ",B175)+2,20),FIND(".",MID(B175,FIND(", ",B175)+2,20)&amp;"  .")-3))&amp;"."&amp;LEFT(B175,FIND(",",B175)-1),"-","")," ","","g")&amp;P175,$T$2:$AA$289,8,0))</f>
        <v>tishawnna.smith@guamcc.edu</v>
      </c>
      <c r="S175" s="0" t="str">
        <f aca="false">IF(ISNA(R175),B175,"")</f>
        <v/>
      </c>
      <c r="T175" s="0" t="str">
        <f aca="false">_xlfn.ORG.LIBREOFFICE.REGEX(LOWER(_xlfn.ORG.LIBREOFFICE.REGEX(V175&amp;"."&amp;_xlfn.ORG.LIBREOFFICE.REGEX(_xlfn.ORG.LIBREOFFICE.REGEX(_xlfn.ORG.LIBREOFFICE.REGEX(U175," III","")," II","")," Jr","")," ","","g")),"-","","g")</f>
        <v>melissa.palomo</v>
      </c>
      <c r="U175" s="0" t="s">
        <v>1270</v>
      </c>
      <c r="V175" s="0" t="s">
        <v>1271</v>
      </c>
      <c r="W175" s="0" t="s">
        <v>25</v>
      </c>
      <c r="X175" s="0" t="s">
        <v>1272</v>
      </c>
      <c r="Y175" s="0" t="s">
        <v>735</v>
      </c>
      <c r="Z175" s="0" t="s">
        <v>28</v>
      </c>
      <c r="AA175" s="0" t="s">
        <v>1273</v>
      </c>
      <c r="AB175" s="0" t="str">
        <f aca="false">IF(ISNA(VLOOKUP(AA175,$R$2:$R$252,1,0)),AA175&amp;" "&amp;W175,"")</f>
        <v/>
      </c>
    </row>
    <row r="176" customFormat="false" ht="12.8" hidden="false" customHeight="false" outlineLevel="0" collapsed="false">
      <c r="A176" s="8" t="s">
        <v>64</v>
      </c>
      <c r="B176" s="8" t="s">
        <v>1274</v>
      </c>
      <c r="C176" s="9" t="s">
        <v>72</v>
      </c>
      <c r="D176" s="10" t="s">
        <v>1275</v>
      </c>
      <c r="E176" s="9" t="s">
        <v>72</v>
      </c>
      <c r="F176" s="11" t="n">
        <v>41372</v>
      </c>
      <c r="G176" s="11" t="n">
        <v>12176</v>
      </c>
      <c r="H176" s="11" t="n">
        <v>0</v>
      </c>
      <c r="I176" s="11" t="n">
        <v>600</v>
      </c>
      <c r="J176" s="11" t="n">
        <v>187</v>
      </c>
      <c r="K176" s="11" t="n">
        <v>3994</v>
      </c>
      <c r="L176" s="11" t="n">
        <v>298</v>
      </c>
      <c r="M176" s="8" t="n">
        <v>26</v>
      </c>
      <c r="N176" s="11" t="n">
        <v>17254</v>
      </c>
      <c r="O176" s="11" t="n">
        <v>58626</v>
      </c>
      <c r="R176" s="0" t="str">
        <f aca="false">IF(LEFT(B176,1)="*",B176,VLOOKUP(_xlfn.ORG.LIBREOFFICE.REGEX(_xlfn.ORG.LIBREOFFICE.REGEX(IF(Q176&gt;"",Q176,LEFT(MID(B176,FIND(", ",B176)+2,20),FIND(".",MID(B176,FIND(", ",B176)+2,20)&amp;"  .")-3))&amp;"."&amp;LEFT(B176,FIND(",",B176)-1),"-","")," ","","g")&amp;P176,$T$2:$AA$289,8,0))</f>
        <v>**Vacant-Chargualaf, N.</v>
      </c>
      <c r="S176" s="0" t="str">
        <f aca="false">IF(ISNA(R176),B176,"")</f>
        <v/>
      </c>
      <c r="T176" s="0" t="str">
        <f aca="false">_xlfn.ORG.LIBREOFFICE.REGEX(LOWER(_xlfn.ORG.LIBREOFFICE.REGEX(V176&amp;"."&amp;_xlfn.ORG.LIBREOFFICE.REGEX(_xlfn.ORG.LIBREOFFICE.REGEX(_xlfn.ORG.LIBREOFFICE.REGEX(U176," III","")," II","")," Jr","")," ","","g")),"-","","g")</f>
        <v>mariana.pangelinan</v>
      </c>
      <c r="U176" s="0" t="s">
        <v>1276</v>
      </c>
      <c r="V176" s="0" t="s">
        <v>1277</v>
      </c>
      <c r="W176" s="0" t="s">
        <v>25</v>
      </c>
      <c r="X176" s="0" t="s">
        <v>300</v>
      </c>
      <c r="Y176" s="0" t="s">
        <v>301</v>
      </c>
      <c r="Z176" s="0" t="s">
        <v>28</v>
      </c>
      <c r="AA176" s="0" t="s">
        <v>1278</v>
      </c>
      <c r="AB176" s="0" t="str">
        <f aca="false">IF(ISNA(VLOOKUP(AA176,$R$2:$R$252,1,0)),AA176&amp;" "&amp;W176,"")</f>
        <v/>
      </c>
    </row>
    <row r="177" customFormat="false" ht="12.8" hidden="false" customHeight="false" outlineLevel="0" collapsed="false">
      <c r="A177" s="8" t="s">
        <v>64</v>
      </c>
      <c r="B177" s="8" t="s">
        <v>1231</v>
      </c>
      <c r="C177" s="9" t="s">
        <v>72</v>
      </c>
      <c r="D177" s="10" t="s">
        <v>1275</v>
      </c>
      <c r="E177" s="9" t="s">
        <v>72</v>
      </c>
      <c r="F177" s="11" t="n">
        <v>41372</v>
      </c>
      <c r="G177" s="11" t="n">
        <v>12176</v>
      </c>
      <c r="H177" s="11" t="n">
        <v>495</v>
      </c>
      <c r="I177" s="11" t="n">
        <v>600</v>
      </c>
      <c r="J177" s="11" t="n">
        <v>0</v>
      </c>
      <c r="K177" s="11" t="n">
        <v>9339</v>
      </c>
      <c r="L177" s="11" t="n">
        <v>530</v>
      </c>
      <c r="M177" s="8" t="n">
        <v>26</v>
      </c>
      <c r="N177" s="11" t="n">
        <v>23140</v>
      </c>
      <c r="O177" s="11" t="n">
        <v>64512</v>
      </c>
      <c r="R177" s="0" t="str">
        <f aca="false">IF(LEFT(B177,1)="*",B177,VLOOKUP(_xlfn.ORG.LIBREOFFICE.REGEX(_xlfn.ORG.LIBREOFFICE.REGEX(IF(Q177&gt;"",Q177,LEFT(MID(B177,FIND(", ",B177)+2,20),FIND(".",MID(B177,FIND(", ",B177)+2,20)&amp;"  .")-3))&amp;"."&amp;LEFT(B177,FIND(",",B177)-1),"-","")," ","","g")&amp;P177,$T$2:$AA$289,8,0))</f>
        <v>**Vacant-Growth</v>
      </c>
      <c r="S177" s="0" t="str">
        <f aca="false">IF(ISNA(R177),B177,"")</f>
        <v/>
      </c>
      <c r="T177" s="0" t="str">
        <f aca="false">_xlfn.ORG.LIBREOFFICE.REGEX(LOWER(_xlfn.ORG.LIBREOFFICE.REGEX(V177&amp;"."&amp;_xlfn.ORG.LIBREOFFICE.REGEX(_xlfn.ORG.LIBREOFFICE.REGEX(_xlfn.ORG.LIBREOFFICE.REGEX(U177," III","")," II","")," Jr","")," ","","g")),"-","","g")</f>
        <v>pilar.pangelinan</v>
      </c>
      <c r="U177" s="0" t="s">
        <v>1276</v>
      </c>
      <c r="V177" s="0" t="s">
        <v>1279</v>
      </c>
      <c r="W177" s="0" t="s">
        <v>499</v>
      </c>
      <c r="X177" s="0" t="s">
        <v>1280</v>
      </c>
      <c r="Y177" s="0" t="s">
        <v>1281</v>
      </c>
      <c r="Z177" s="0" t="s">
        <v>28</v>
      </c>
      <c r="AA177" s="0" t="s">
        <v>1282</v>
      </c>
      <c r="AB177" s="0" t="str">
        <f aca="false">IF(ISNA(VLOOKUP(AA177,$R$2:$R$252,1,0)),AA177&amp;" "&amp;W177,"")</f>
        <v/>
      </c>
    </row>
    <row r="178" customFormat="false" ht="12.8" hidden="false" customHeight="false" outlineLevel="0" collapsed="false">
      <c r="A178" s="8" t="s">
        <v>646</v>
      </c>
      <c r="B178" s="8" t="s">
        <v>1283</v>
      </c>
      <c r="C178" s="9" t="s">
        <v>1284</v>
      </c>
      <c r="D178" s="10" t="s">
        <v>1285</v>
      </c>
      <c r="E178" s="9" t="s">
        <v>1286</v>
      </c>
      <c r="F178" s="11" t="n">
        <v>52229</v>
      </c>
      <c r="G178" s="11" t="n">
        <v>15371</v>
      </c>
      <c r="H178" s="11" t="n">
        <v>495</v>
      </c>
      <c r="I178" s="11" t="n">
        <v>757</v>
      </c>
      <c r="J178" s="11" t="n">
        <v>187</v>
      </c>
      <c r="K178" s="11" t="n">
        <v>0</v>
      </c>
      <c r="L178" s="11" t="n">
        <v>530</v>
      </c>
      <c r="M178" s="8" t="n">
        <v>26</v>
      </c>
      <c r="N178" s="11" t="n">
        <v>17340</v>
      </c>
      <c r="O178" s="11" t="n">
        <v>69569</v>
      </c>
      <c r="Q178" s="13"/>
      <c r="R178" s="0" t="str">
        <f aca="false">IF(LEFT(B178,1)="*",B178,VLOOKUP(_xlfn.ORG.LIBREOFFICE.REGEX(_xlfn.ORG.LIBREOFFICE.REGEX(IF(Q178&gt;"",Q178,LEFT(MID(B178,FIND(", ",B178)+2,20),FIND(".",MID(B178,FIND(", ",B178)+2,20)&amp;"  .")-3))&amp;"."&amp;LEFT(B178,FIND(",",B178)-1),"-","")," ","","g")&amp;P178,$T$2:$AA$289,8,0))</f>
        <v>shaun.hosei@guamcc.edu</v>
      </c>
      <c r="S178" s="0" t="str">
        <f aca="false">IF(ISNA(R178),B178,"")</f>
        <v/>
      </c>
      <c r="T178" s="0" t="str">
        <f aca="false">_xlfn.ORG.LIBREOFFICE.REGEX(LOWER(_xlfn.ORG.LIBREOFFICE.REGEX(V178&amp;"."&amp;_xlfn.ORG.LIBREOFFICE.REGEX(_xlfn.ORG.LIBREOFFICE.REGEX(_xlfn.ORG.LIBREOFFICE.REGEX(U178," III","")," II","")," Jr","")," ","","g")),"-","","g")</f>
        <v>daisyrose.pascua</v>
      </c>
      <c r="U178" s="0" t="s">
        <v>1287</v>
      </c>
      <c r="V178" s="0" t="s">
        <v>1288</v>
      </c>
      <c r="W178" s="0" t="s">
        <v>64</v>
      </c>
      <c r="X178" s="0" t="s">
        <v>71</v>
      </c>
      <c r="Y178" s="0" t="s">
        <v>179</v>
      </c>
      <c r="Z178" s="0" t="s">
        <v>28</v>
      </c>
      <c r="AA178" s="0" t="s">
        <v>1289</v>
      </c>
      <c r="AB178" s="0" t="str">
        <f aca="false">IF(ISNA(VLOOKUP(AA178,$R$2:$R$252,1,0)),AA178&amp;" "&amp;W178,"")</f>
        <v/>
      </c>
    </row>
    <row r="179" customFormat="false" ht="12.8" hidden="false" customHeight="false" outlineLevel="0" collapsed="false">
      <c r="A179" s="8" t="s">
        <v>49</v>
      </c>
      <c r="B179" s="8" t="s">
        <v>1290</v>
      </c>
      <c r="C179" s="9" t="s">
        <v>154</v>
      </c>
      <c r="D179" s="10" t="s">
        <v>1291</v>
      </c>
      <c r="E179" s="9" t="s">
        <v>1292</v>
      </c>
      <c r="F179" s="11" t="n">
        <v>47391</v>
      </c>
      <c r="G179" s="11" t="n">
        <v>13947</v>
      </c>
      <c r="H179" s="11" t="n">
        <v>0</v>
      </c>
      <c r="I179" s="11" t="n">
        <v>687</v>
      </c>
      <c r="J179" s="11" t="n">
        <v>187</v>
      </c>
      <c r="K179" s="11" t="n">
        <v>0</v>
      </c>
      <c r="L179" s="11" t="n">
        <v>328</v>
      </c>
      <c r="M179" s="8" t="n">
        <v>26</v>
      </c>
      <c r="N179" s="11" t="n">
        <v>15149</v>
      </c>
      <c r="O179" s="11" t="n">
        <v>62540</v>
      </c>
      <c r="R179" s="0" t="str">
        <f aca="false">IF(LEFT(B179,1)="*",B179,VLOOKUP(_xlfn.ORG.LIBREOFFICE.REGEX(_xlfn.ORG.LIBREOFFICE.REGEX(IF(Q179&gt;"",Q179,LEFT(MID(B179,FIND(", ",B179)+2,20),FIND(".",MID(B179,FIND(", ",B179)+2,20)&amp;"  .")-3))&amp;"."&amp;LEFT(B179,FIND(",",B179)-1),"-","")," ","","g")&amp;P179,$T$2:$AA$289,8,0))</f>
        <v>catherine.mesa@guamcc.edu</v>
      </c>
      <c r="S179" s="0" t="str">
        <f aca="false">IF(ISNA(R179),B179,"")</f>
        <v/>
      </c>
      <c r="T179" s="0" t="str">
        <f aca="false">_xlfn.ORG.LIBREOFFICE.REGEX(LOWER(_xlfn.ORG.LIBREOFFICE.REGEX(V179&amp;"."&amp;_xlfn.ORG.LIBREOFFICE.REGEX(_xlfn.ORG.LIBREOFFICE.REGEX(_xlfn.ORG.LIBREOFFICE.REGEX(U179," III","")," II","")," Jr","")," ","","g")),"-","","g")</f>
        <v>tararose.pascua</v>
      </c>
      <c r="U179" s="0" t="s">
        <v>1287</v>
      </c>
      <c r="V179" s="0" t="s">
        <v>1293</v>
      </c>
      <c r="W179" s="0" t="s">
        <v>64</v>
      </c>
      <c r="X179" s="0" t="s">
        <v>662</v>
      </c>
      <c r="Y179" s="0" t="s">
        <v>1294</v>
      </c>
      <c r="Z179" s="0" t="s">
        <v>28</v>
      </c>
      <c r="AA179" s="0" t="s">
        <v>1295</v>
      </c>
      <c r="AB179" s="0" t="str">
        <f aca="false">IF(ISNA(VLOOKUP(AA179,$R$2:$R$252,1,0)),AA179&amp;" "&amp;W179,"")</f>
        <v/>
      </c>
    </row>
    <row r="180" customFormat="false" ht="12.8" hidden="false" customHeight="false" outlineLevel="0" collapsed="false">
      <c r="A180" s="8" t="s">
        <v>64</v>
      </c>
      <c r="B180" s="8" t="s">
        <v>1296</v>
      </c>
      <c r="C180" s="9" t="s">
        <v>769</v>
      </c>
      <c r="D180" s="10" t="s">
        <v>494</v>
      </c>
      <c r="E180" s="9" t="s">
        <v>771</v>
      </c>
      <c r="F180" s="11" t="n">
        <v>46256</v>
      </c>
      <c r="G180" s="11" t="n">
        <v>13613</v>
      </c>
      <c r="H180" s="11" t="n">
        <v>495</v>
      </c>
      <c r="I180" s="11" t="n">
        <v>671</v>
      </c>
      <c r="J180" s="11" t="n">
        <v>187</v>
      </c>
      <c r="K180" s="11" t="n">
        <v>3994</v>
      </c>
      <c r="L180" s="11" t="n">
        <v>298</v>
      </c>
      <c r="M180" s="8" t="n">
        <v>26</v>
      </c>
      <c r="N180" s="11" t="n">
        <v>19258</v>
      </c>
      <c r="O180" s="11" t="n">
        <v>65514</v>
      </c>
      <c r="R180" s="0" t="str">
        <f aca="false">IF(LEFT(B180,1)="*",B180,VLOOKUP(_xlfn.ORG.LIBREOFFICE.REGEX(_xlfn.ORG.LIBREOFFICE.REGEX(IF(Q180&gt;"",Q180,LEFT(MID(B180,FIND(", ",B180)+2,20),FIND(".",MID(B180,FIND(", ",B180)+2,20)&amp;"  .")-3))&amp;"."&amp;LEFT(B180,FIND(",",B180)-1),"-","")," ","","g")&amp;P180,$T$2:$AA$289,8,0))</f>
        <v>jermaine.quichocho@guamcc.edu</v>
      </c>
      <c r="S180" s="0" t="str">
        <f aca="false">IF(ISNA(R180),B180,"")</f>
        <v/>
      </c>
      <c r="T180" s="0" t="str">
        <f aca="false">_xlfn.ORG.LIBREOFFICE.REGEX(LOWER(_xlfn.ORG.LIBREOFFICE.REGEX(V180&amp;"."&amp;_xlfn.ORG.LIBREOFFICE.REGEX(_xlfn.ORG.LIBREOFFICE.REGEX(_xlfn.ORG.LIBREOFFICE.REGEX(U180," III","")," II","")," Jr","")," ","","g")),"-","","g")</f>
        <v>cindy.paulino</v>
      </c>
      <c r="U180" s="0" t="s">
        <v>1297</v>
      </c>
      <c r="V180" s="0" t="s">
        <v>1298</v>
      </c>
      <c r="W180" s="0" t="s">
        <v>25</v>
      </c>
      <c r="X180" s="0" t="s">
        <v>101</v>
      </c>
      <c r="Y180" s="0" t="s">
        <v>72</v>
      </c>
      <c r="Z180" s="0" t="s">
        <v>28</v>
      </c>
      <c r="AA180" s="0" t="s">
        <v>1299</v>
      </c>
      <c r="AB180" s="0" t="str">
        <f aca="false">IF(ISNA(VLOOKUP(AA180,$R$2:$R$252,1,0)),AA180&amp;" "&amp;W180,"")</f>
        <v/>
      </c>
    </row>
    <row r="181" customFormat="false" ht="12.8" hidden="false" customHeight="false" outlineLevel="0" collapsed="false">
      <c r="A181" s="8" t="s">
        <v>170</v>
      </c>
      <c r="B181" s="8" t="s">
        <v>1300</v>
      </c>
      <c r="C181" s="9" t="s">
        <v>1301</v>
      </c>
      <c r="D181" s="10" t="s">
        <v>866</v>
      </c>
      <c r="E181" s="9" t="s">
        <v>659</v>
      </c>
      <c r="F181" s="11" t="n">
        <v>35852</v>
      </c>
      <c r="G181" s="11" t="n">
        <v>10551</v>
      </c>
      <c r="H181" s="11" t="n">
        <v>495</v>
      </c>
      <c r="I181" s="11" t="n">
        <v>520</v>
      </c>
      <c r="J181" s="11" t="n">
        <v>0</v>
      </c>
      <c r="K181" s="11" t="n">
        <v>15670</v>
      </c>
      <c r="L181" s="11" t="n">
        <v>530</v>
      </c>
      <c r="M181" s="8" t="n">
        <v>21</v>
      </c>
      <c r="N181" s="11" t="n">
        <v>27766</v>
      </c>
      <c r="O181" s="11" t="n">
        <v>63618</v>
      </c>
      <c r="R181" s="0" t="str">
        <f aca="false">IF(LEFT(B181,1)="*",B181,VLOOKUP(_xlfn.ORG.LIBREOFFICE.REGEX(_xlfn.ORG.LIBREOFFICE.REGEX(IF(Q181&gt;"",Q181,LEFT(MID(B181,FIND(", ",B181)+2,20),FIND(".",MID(B181,FIND(", ",B181)+2,20)&amp;"  .")-3))&amp;"."&amp;LEFT(B181,FIND(",",B181)-1),"-","")," ","","g")&amp;P181,$T$2:$AA$289,8,0))</f>
        <v>dion.lizama@guamcc.edu</v>
      </c>
      <c r="S181" s="0" t="str">
        <f aca="false">IF(ISNA(R181),B181,"")</f>
        <v/>
      </c>
      <c r="T181" s="0" t="str">
        <f aca="false">_xlfn.ORG.LIBREOFFICE.REGEX(LOWER(_xlfn.ORG.LIBREOFFICE.REGEX(V181&amp;"."&amp;_xlfn.ORG.LIBREOFFICE.REGEX(_xlfn.ORG.LIBREOFFICE.REGEX(_xlfn.ORG.LIBREOFFICE.REGEX(U181," III","")," II","")," Jr","")," ","","g")),"-","","g")</f>
        <v>ronaldo.paulino</v>
      </c>
      <c r="U181" s="0" t="s">
        <v>1297</v>
      </c>
      <c r="V181" s="0" t="s">
        <v>1302</v>
      </c>
      <c r="W181" s="0" t="s">
        <v>90</v>
      </c>
      <c r="X181" s="0" t="s">
        <v>944</v>
      </c>
      <c r="Y181" s="0" t="s">
        <v>945</v>
      </c>
      <c r="Z181" s="0" t="s">
        <v>28</v>
      </c>
      <c r="AA181" s="0" t="s">
        <v>1303</v>
      </c>
      <c r="AB181" s="0" t="str">
        <f aca="false">IF(ISNA(VLOOKUP(AA181,$R$2:$R$252,1,0)),AA181&amp;" "&amp;W181,"")</f>
        <v/>
      </c>
    </row>
    <row r="182" customFormat="false" ht="12.8" hidden="false" customHeight="false" outlineLevel="0" collapsed="false">
      <c r="A182" s="8" t="s">
        <v>25</v>
      </c>
      <c r="B182" s="8" t="s">
        <v>1304</v>
      </c>
      <c r="C182" s="9" t="s">
        <v>1130</v>
      </c>
      <c r="D182" s="10" t="s">
        <v>658</v>
      </c>
      <c r="E182" s="9" t="s">
        <v>659</v>
      </c>
      <c r="F182" s="11" t="n">
        <v>43022</v>
      </c>
      <c r="G182" s="11" t="n">
        <v>12661</v>
      </c>
      <c r="H182" s="11" t="n">
        <v>495</v>
      </c>
      <c r="I182" s="11" t="n">
        <v>624</v>
      </c>
      <c r="J182" s="11" t="n">
        <v>0</v>
      </c>
      <c r="K182" s="11" t="n">
        <v>5709</v>
      </c>
      <c r="L182" s="11" t="n">
        <v>328</v>
      </c>
      <c r="M182" s="8" t="n">
        <v>21</v>
      </c>
      <c r="N182" s="11" t="n">
        <v>19817</v>
      </c>
      <c r="O182" s="11" t="n">
        <v>62839</v>
      </c>
      <c r="R182" s="0" t="str">
        <f aca="false">IF(LEFT(B182,1)="*",B182,VLOOKUP(_xlfn.ORG.LIBREOFFICE.REGEX(_xlfn.ORG.LIBREOFFICE.REGEX(IF(Q182&gt;"",Q182,LEFT(MID(B182,FIND(", ",B182)+2,20),FIND(".",MID(B182,FIND(", ",B182)+2,20)&amp;"  .")-3))&amp;"."&amp;LEFT(B182,FIND(",",B182)-1),"-","")," ","","g")&amp;P182,$T$2:$AA$289,8,0))</f>
        <v>loren.abrahamsen@guamcc.edu</v>
      </c>
      <c r="S182" s="0" t="str">
        <f aca="false">IF(ISNA(R182),B182,"")</f>
        <v/>
      </c>
      <c r="T182" s="0" t="str">
        <f aca="false">_xlfn.ORG.LIBREOFFICE.REGEX(LOWER(_xlfn.ORG.LIBREOFFICE.REGEX(V182&amp;"."&amp;_xlfn.ORG.LIBREOFFICE.REGEX(_xlfn.ORG.LIBREOFFICE.REGEX(_xlfn.ORG.LIBREOFFICE.REGEX(U182," III","")," II","")," Jr","")," ","","g")),"-","","g")</f>
        <v>vincent.paulus</v>
      </c>
      <c r="U182" s="0" t="s">
        <v>1305</v>
      </c>
      <c r="V182" s="0" t="s">
        <v>1306</v>
      </c>
      <c r="W182" s="0" t="s">
        <v>564</v>
      </c>
      <c r="X182" s="0" t="s">
        <v>536</v>
      </c>
      <c r="Y182" s="0" t="s">
        <v>1115</v>
      </c>
      <c r="Z182" s="0" t="s">
        <v>28</v>
      </c>
      <c r="AA182" s="0" t="s">
        <v>1307</v>
      </c>
      <c r="AB182" s="0" t="str">
        <f aca="false">IF(ISNA(VLOOKUP(AA182,$R$2:$R$252,1,0)),AA182&amp;" "&amp;W182,"")</f>
        <v/>
      </c>
    </row>
    <row r="183" customFormat="false" ht="12.8" hidden="false" customHeight="false" outlineLevel="0" collapsed="false">
      <c r="A183" s="8" t="s">
        <v>25</v>
      </c>
      <c r="B183" s="8" t="s">
        <v>1308</v>
      </c>
      <c r="C183" s="9" t="s">
        <v>723</v>
      </c>
      <c r="D183" s="10" t="s">
        <v>1309</v>
      </c>
      <c r="E183" s="9" t="s">
        <v>653</v>
      </c>
      <c r="F183" s="11" t="n">
        <v>43887</v>
      </c>
      <c r="G183" s="11" t="n">
        <v>12916</v>
      </c>
      <c r="H183" s="11" t="n">
        <v>495</v>
      </c>
      <c r="I183" s="11" t="n">
        <v>636</v>
      </c>
      <c r="J183" s="11" t="n">
        <v>187</v>
      </c>
      <c r="K183" s="11" t="n">
        <v>5709</v>
      </c>
      <c r="L183" s="11" t="n">
        <v>328</v>
      </c>
      <c r="M183" s="8" t="n">
        <v>26</v>
      </c>
      <c r="N183" s="11" t="n">
        <v>20272</v>
      </c>
      <c r="O183" s="11" t="n">
        <v>64159</v>
      </c>
      <c r="R183" s="0" t="str">
        <f aca="false">IF(LEFT(B183,1)="*",B183,VLOOKUP(_xlfn.ORG.LIBREOFFICE.REGEX(_xlfn.ORG.LIBREOFFICE.REGEX(IF(Q183&gt;"",Q183,LEFT(MID(B183,FIND(", ",B183)+2,20),FIND(".",MID(B183,FIND(", ",B183)+2,20)&amp;"  .")-3))&amp;"."&amp;LEFT(B183,FIND(",",B183)-1),"-","")," ","","g")&amp;P183,$T$2:$AA$289,8,0))</f>
        <v>francine.galao@guamcc.edu</v>
      </c>
      <c r="S183" s="0" t="str">
        <f aca="false">IF(ISNA(R183),B183,"")</f>
        <v/>
      </c>
      <c r="T183" s="0" t="str">
        <f aca="false">_xlfn.ORG.LIBREOFFICE.REGEX(LOWER(_xlfn.ORG.LIBREOFFICE.REGEX(V183&amp;"."&amp;_xlfn.ORG.LIBREOFFICE.REGEX(_xlfn.ORG.LIBREOFFICE.REGEX(_xlfn.ORG.LIBREOFFICE.REGEX(U183," III","")," II","")," Jr","")," ","","g")),"-","","g")</f>
        <v>john.payne</v>
      </c>
      <c r="U183" s="0" t="s">
        <v>1310</v>
      </c>
      <c r="V183" s="0" t="s">
        <v>682</v>
      </c>
      <c r="W183" s="0" t="s">
        <v>646</v>
      </c>
      <c r="X183" s="0" t="s">
        <v>1311</v>
      </c>
      <c r="Y183" s="0" t="s">
        <v>1312</v>
      </c>
      <c r="Z183" s="0" t="s">
        <v>28</v>
      </c>
      <c r="AA183" s="0" t="s">
        <v>1313</v>
      </c>
      <c r="AB183" s="0" t="str">
        <f aca="false">IF(ISNA(VLOOKUP(AA183,$R$2:$R$252,1,0)),AA183&amp;" "&amp;W183,"")</f>
        <v/>
      </c>
    </row>
    <row r="184" customFormat="false" ht="12.8" hidden="false" customHeight="false" outlineLevel="0" collapsed="false">
      <c r="A184" s="8" t="s">
        <v>543</v>
      </c>
      <c r="B184" s="8" t="s">
        <v>1314</v>
      </c>
      <c r="C184" s="9" t="s">
        <v>1315</v>
      </c>
      <c r="D184" s="10" t="s">
        <v>1316</v>
      </c>
      <c r="E184" s="9" t="s">
        <v>653</v>
      </c>
      <c r="F184" s="11" t="n">
        <v>63276</v>
      </c>
      <c r="G184" s="11" t="n">
        <v>18622</v>
      </c>
      <c r="H184" s="11" t="n">
        <v>0</v>
      </c>
      <c r="I184" s="11" t="n">
        <v>918</v>
      </c>
      <c r="J184" s="11" t="n">
        <v>187</v>
      </c>
      <c r="K184" s="11" t="n">
        <v>3994</v>
      </c>
      <c r="L184" s="11" t="n">
        <v>0</v>
      </c>
      <c r="M184" s="8" t="n">
        <v>26</v>
      </c>
      <c r="N184" s="11" t="n">
        <v>23720</v>
      </c>
      <c r="O184" s="11" t="n">
        <v>86996</v>
      </c>
      <c r="R184" s="0" t="str">
        <f aca="false">IF(LEFT(B184,1)="*",B184,VLOOKUP(_xlfn.ORG.LIBREOFFICE.REGEX(_xlfn.ORG.LIBREOFFICE.REGEX(IF(Q184&gt;"",Q184,LEFT(MID(B184,FIND(", ",B184)+2,20),FIND(".",MID(B184,FIND(", ",B184)+2,20)&amp;"  .")-3))&amp;"."&amp;LEFT(B184,FIND(",",B184)-1),"-","")," ","","g")&amp;P184,$T$2:$AA$289,8,0))</f>
        <v>deborah.ellen@guamcc.edu</v>
      </c>
      <c r="S184" s="0" t="str">
        <f aca="false">IF(ISNA(R184),B184,"")</f>
        <v/>
      </c>
      <c r="T184" s="0" t="str">
        <f aca="false">_xlfn.ORG.LIBREOFFICE.REGEX(LOWER(_xlfn.ORG.LIBREOFFICE.REGEX(V184&amp;"."&amp;_xlfn.ORG.LIBREOFFICE.REGEX(_xlfn.ORG.LIBREOFFICE.REGEX(_xlfn.ORG.LIBREOFFICE.REGEX(U184," III","")," II","")," Jr","")," ","","g")),"-","","g")</f>
        <v>jaclyn.pereda</v>
      </c>
      <c r="U184" s="0" t="s">
        <v>1317</v>
      </c>
      <c r="V184" s="0" t="s">
        <v>1318</v>
      </c>
      <c r="W184" s="0" t="s">
        <v>25</v>
      </c>
      <c r="X184" s="0" t="s">
        <v>148</v>
      </c>
      <c r="Y184" s="0" t="s">
        <v>993</v>
      </c>
      <c r="Z184" s="0" t="s">
        <v>28</v>
      </c>
      <c r="AA184" s="0" t="s">
        <v>1319</v>
      </c>
      <c r="AB184" s="0" t="str">
        <f aca="false">IF(ISNA(VLOOKUP(AA184,$R$2:$R$252,1,0)),AA184&amp;" "&amp;W184,"")</f>
        <v/>
      </c>
    </row>
    <row r="185" customFormat="false" ht="12.8" hidden="false" customHeight="false" outlineLevel="0" collapsed="false">
      <c r="A185" s="8" t="s">
        <v>499</v>
      </c>
      <c r="B185" s="8" t="s">
        <v>1320</v>
      </c>
      <c r="C185" s="9" t="s">
        <v>743</v>
      </c>
      <c r="D185" s="10" t="s">
        <v>834</v>
      </c>
      <c r="E185" s="9" t="s">
        <v>653</v>
      </c>
      <c r="F185" s="11" t="n">
        <v>110896</v>
      </c>
      <c r="G185" s="11" t="n">
        <v>32637</v>
      </c>
      <c r="H185" s="11" t="n">
        <v>0</v>
      </c>
      <c r="I185" s="11" t="n">
        <v>1608</v>
      </c>
      <c r="J185" s="11" t="n">
        <v>187</v>
      </c>
      <c r="K185" s="11" t="n">
        <v>3994</v>
      </c>
      <c r="L185" s="11" t="n">
        <v>298</v>
      </c>
      <c r="M185" s="8" t="n">
        <v>26</v>
      </c>
      <c r="N185" s="11" t="n">
        <v>38724</v>
      </c>
      <c r="O185" s="11" t="n">
        <v>149620</v>
      </c>
      <c r="R185" s="0" t="str">
        <f aca="false">IF(LEFT(B185,1)="*",B185,VLOOKUP(_xlfn.ORG.LIBREOFFICE.REGEX(_xlfn.ORG.LIBREOFFICE.REGEX(IF(Q185&gt;"",Q185,LEFT(MID(B185,FIND(", ",B185)+2,20),FIND(".",MID(B185,FIND(", ",B185)+2,20)&amp;"  .")-3))&amp;"."&amp;LEFT(B185,FIND(",",B185)-1),"-","")," ","","g")&amp;P185,$T$2:$AA$289,8,0))</f>
        <v>donna.cruz@guamcc.edu</v>
      </c>
      <c r="S185" s="0" t="str">
        <f aca="false">IF(ISNA(R185),B185,"")</f>
        <v/>
      </c>
      <c r="T185" s="0" t="str">
        <f aca="false">_xlfn.ORG.LIBREOFFICE.REGEX(LOWER(_xlfn.ORG.LIBREOFFICE.REGEX(V185&amp;"."&amp;_xlfn.ORG.LIBREOFFICE.REGEX(_xlfn.ORG.LIBREOFFICE.REGEX(_xlfn.ORG.LIBREOFFICE.REGEX(U185," III","")," II","")," Jr","")," ","","g")),"-","","g")</f>
        <v>john.pereda</v>
      </c>
      <c r="U185" s="0" t="s">
        <v>1317</v>
      </c>
      <c r="V185" s="0" t="s">
        <v>682</v>
      </c>
      <c r="W185" s="0" t="s">
        <v>25</v>
      </c>
      <c r="X185" s="0" t="s">
        <v>311</v>
      </c>
      <c r="Y185" s="0" t="s">
        <v>312</v>
      </c>
      <c r="Z185" s="0" t="s">
        <v>28</v>
      </c>
      <c r="AA185" s="0" t="s">
        <v>1321</v>
      </c>
      <c r="AB185" s="0" t="str">
        <f aca="false">IF(ISNA(VLOOKUP(AA185,$R$2:$R$252,1,0)),AA185&amp;" "&amp;W185,"")</f>
        <v/>
      </c>
    </row>
    <row r="186" customFormat="false" ht="12.8" hidden="false" customHeight="false" outlineLevel="0" collapsed="false">
      <c r="A186" s="8" t="s">
        <v>49</v>
      </c>
      <c r="B186" s="8" t="s">
        <v>1322</v>
      </c>
      <c r="C186" s="9" t="s">
        <v>1323</v>
      </c>
      <c r="D186" s="10" t="s">
        <v>1324</v>
      </c>
      <c r="E186" s="9" t="s">
        <v>1325</v>
      </c>
      <c r="F186" s="11" t="n">
        <v>52047</v>
      </c>
      <c r="G186" s="11" t="n">
        <v>15317</v>
      </c>
      <c r="H186" s="11" t="n">
        <v>495</v>
      </c>
      <c r="I186" s="11" t="n">
        <v>755</v>
      </c>
      <c r="J186" s="11" t="n">
        <v>187</v>
      </c>
      <c r="K186" s="11" t="n">
        <v>0</v>
      </c>
      <c r="L186" s="11" t="n">
        <v>0</v>
      </c>
      <c r="M186" s="8" t="n">
        <v>26</v>
      </c>
      <c r="N186" s="11" t="n">
        <v>16754</v>
      </c>
      <c r="O186" s="11" t="n">
        <v>68801</v>
      </c>
      <c r="R186" s="0" t="str">
        <f aca="false">IF(LEFT(B186,1)="*",B186,VLOOKUP(_xlfn.ORG.LIBREOFFICE.REGEX(_xlfn.ORG.LIBREOFFICE.REGEX(IF(Q186&gt;"",Q186,LEFT(MID(B186,FIND(", ",B186)+2,20),FIND(".",MID(B186,FIND(", ",B186)+2,20)&amp;"  .")-3))&amp;"."&amp;LEFT(B186,FIND(",",B186)-1),"-","")," ","","g")&amp;P186,$T$2:$AA$289,8,0))</f>
        <v>marina.aguilar@guamcc.edu</v>
      </c>
      <c r="S186" s="0" t="str">
        <f aca="false">IF(ISNA(R186),B186,"")</f>
        <v/>
      </c>
      <c r="T186" s="0" t="str">
        <f aca="false">_xlfn.ORG.LIBREOFFICE.REGEX(LOWER(_xlfn.ORG.LIBREOFFICE.REGEX(V186&amp;"."&amp;_xlfn.ORG.LIBREOFFICE.REGEX(_xlfn.ORG.LIBREOFFICE.REGEX(_xlfn.ORG.LIBREOFFICE.REGEX(U186," III","")," II","")," Jr","")," ","","g")),"-","","g")</f>
        <v>jonathan.perez</v>
      </c>
      <c r="U186" s="0" t="s">
        <v>1326</v>
      </c>
      <c r="V186" s="0" t="s">
        <v>1327</v>
      </c>
      <c r="W186" s="0" t="s">
        <v>25</v>
      </c>
      <c r="X186" s="0" t="s">
        <v>291</v>
      </c>
      <c r="Y186" s="0" t="s">
        <v>958</v>
      </c>
      <c r="Z186" s="0" t="s">
        <v>28</v>
      </c>
      <c r="AA186" s="0" t="s">
        <v>1328</v>
      </c>
      <c r="AB186" s="0" t="str">
        <f aca="false">IF(ISNA(VLOOKUP(AA186,$R$2:$R$252,1,0)),AA186&amp;" "&amp;W186,"")</f>
        <v/>
      </c>
    </row>
    <row r="187" customFormat="false" ht="12.8" hidden="false" customHeight="false" outlineLevel="0" collapsed="false">
      <c r="A187" s="8" t="s">
        <v>543</v>
      </c>
      <c r="B187" s="8" t="s">
        <v>1329</v>
      </c>
      <c r="C187" s="9" t="s">
        <v>1330</v>
      </c>
      <c r="D187" s="10" t="s">
        <v>1331</v>
      </c>
      <c r="E187" s="9" t="s">
        <v>653</v>
      </c>
      <c r="F187" s="11" t="n">
        <v>84442</v>
      </c>
      <c r="G187" s="11" t="n">
        <v>24851</v>
      </c>
      <c r="H187" s="11" t="n">
        <v>0</v>
      </c>
      <c r="I187" s="11" t="n">
        <v>1224</v>
      </c>
      <c r="J187" s="11" t="n">
        <v>187</v>
      </c>
      <c r="K187" s="11" t="n">
        <v>6116</v>
      </c>
      <c r="L187" s="11" t="n">
        <v>298</v>
      </c>
      <c r="M187" s="8" t="n">
        <v>26</v>
      </c>
      <c r="N187" s="11" t="n">
        <v>32677</v>
      </c>
      <c r="O187" s="11" t="n">
        <v>117119</v>
      </c>
      <c r="R187" s="0" t="str">
        <f aca="false">IF(LEFT(B187,1)="*",B187,VLOOKUP(_xlfn.ORG.LIBREOFFICE.REGEX(_xlfn.ORG.LIBREOFFICE.REGEX(IF(Q187&gt;"",Q187,LEFT(MID(B187,FIND(", ",B187)+2,20),FIND(".",MID(B187,FIND(", ",B187)+2,20)&amp;"  .")-3))&amp;"."&amp;LEFT(B187,FIND(",",B187)-1),"-","")," ","","g")&amp;P187,$T$2:$AA$289,8,0))</f>
        <v>jose.munoz@guamcc.edu</v>
      </c>
      <c r="S187" s="0" t="str">
        <f aca="false">IF(ISNA(R187),B187,"")</f>
        <v/>
      </c>
      <c r="T187" s="0" t="str">
        <f aca="false">_xlfn.ORG.LIBREOFFICE.REGEX(LOWER(_xlfn.ORG.LIBREOFFICE.REGEX(V187&amp;"."&amp;_xlfn.ORG.LIBREOFFICE.REGEX(_xlfn.ORG.LIBREOFFICE.REGEX(_xlfn.ORG.LIBREOFFICE.REGEX(U187," III","")," II","")," Jr","")," ","","g")),"-","","g")</f>
        <v>ceejay.pilarca</v>
      </c>
      <c r="U187" s="0" t="s">
        <v>1332</v>
      </c>
      <c r="V187" s="0" t="s">
        <v>1333</v>
      </c>
      <c r="W187" s="0" t="s">
        <v>70</v>
      </c>
      <c r="X187" s="0" t="s">
        <v>71</v>
      </c>
      <c r="Y187" s="0" t="s">
        <v>72</v>
      </c>
      <c r="Z187" s="0" t="s">
        <v>72</v>
      </c>
      <c r="AA187" s="0" t="s">
        <v>1334</v>
      </c>
      <c r="AB187" s="0" t="str">
        <f aca="false">IF(ISNA(VLOOKUP(AA187,$R$2:$R$252,1,0)),AA187&amp;" "&amp;W187,"")</f>
        <v>ceejay.pilarca@guamcc.edu Tutor</v>
      </c>
    </row>
    <row r="188" customFormat="false" ht="12.8" hidden="false" customHeight="false" outlineLevel="0" collapsed="false">
      <c r="A188" s="8" t="s">
        <v>25</v>
      </c>
      <c r="B188" s="8" t="s">
        <v>1335</v>
      </c>
      <c r="C188" s="9" t="s">
        <v>1336</v>
      </c>
      <c r="D188" s="10" t="s">
        <v>1337</v>
      </c>
      <c r="E188" s="9" t="s">
        <v>653</v>
      </c>
      <c r="F188" s="11" t="n">
        <v>69362</v>
      </c>
      <c r="G188" s="11" t="n">
        <v>20413</v>
      </c>
      <c r="H188" s="11" t="n">
        <v>0</v>
      </c>
      <c r="I188" s="11" t="n">
        <v>1006</v>
      </c>
      <c r="J188" s="11" t="n">
        <v>187</v>
      </c>
      <c r="K188" s="11" t="n">
        <v>9595</v>
      </c>
      <c r="L188" s="11" t="n">
        <v>328</v>
      </c>
      <c r="M188" s="8" t="n">
        <v>26</v>
      </c>
      <c r="N188" s="11" t="n">
        <v>31530</v>
      </c>
      <c r="O188" s="11" t="n">
        <v>100892</v>
      </c>
      <c r="R188" s="0" t="str">
        <f aca="false">IF(LEFT(B188,1)="*",B188,VLOOKUP(_xlfn.ORG.LIBREOFFICE.REGEX(_xlfn.ORG.LIBREOFFICE.REGEX(IF(Q188&gt;"",Q188,LEFT(MID(B188,FIND(", ",B188)+2,20),FIND(".",MID(B188,FIND(", ",B188)+2,20)&amp;"  .")-3))&amp;"."&amp;LEFT(B188,FIND(",",B188)-1),"-","")," ","","g")&amp;P188,$T$2:$AA$289,8,0))</f>
        <v>katsuyoshi.uchima@guamcc.edu</v>
      </c>
      <c r="S188" s="0" t="str">
        <f aca="false">IF(ISNA(R188),B188,"")</f>
        <v/>
      </c>
      <c r="T188" s="0" t="str">
        <f aca="false">_xlfn.ORG.LIBREOFFICE.REGEX(LOWER(_xlfn.ORG.LIBREOFFICE.REGEX(V188&amp;"."&amp;_xlfn.ORG.LIBREOFFICE.REGEX(_xlfn.ORG.LIBREOFFICE.REGEX(_xlfn.ORG.LIBREOFFICE.REGEX(U188," III","")," II","")," Jr","")," ","","g")),"-","","g")</f>
        <v>libertyanne.pinaula</v>
      </c>
      <c r="U188" s="0" t="s">
        <v>1338</v>
      </c>
      <c r="V188" s="0" t="s">
        <v>1339</v>
      </c>
      <c r="W188" s="0" t="s">
        <v>147</v>
      </c>
      <c r="X188" s="0" t="s">
        <v>500</v>
      </c>
      <c r="Y188" s="0" t="s">
        <v>1340</v>
      </c>
      <c r="Z188" s="0" t="s">
        <v>28</v>
      </c>
      <c r="AA188" s="0" t="s">
        <v>1341</v>
      </c>
      <c r="AB188" s="0" t="str">
        <f aca="false">IF(ISNA(VLOOKUP(AA188,$R$2:$R$252,1,0)),AA188&amp;" "&amp;W188,"")</f>
        <v/>
      </c>
    </row>
    <row r="189" customFormat="false" ht="12.8" hidden="false" customHeight="false" outlineLevel="0" collapsed="false">
      <c r="A189" s="8" t="s">
        <v>110</v>
      </c>
      <c r="B189" s="8" t="s">
        <v>1342</v>
      </c>
      <c r="C189" s="9" t="s">
        <v>769</v>
      </c>
      <c r="D189" s="10" t="s">
        <v>334</v>
      </c>
      <c r="E189" s="9" t="s">
        <v>771</v>
      </c>
      <c r="F189" s="11" t="n">
        <v>55601</v>
      </c>
      <c r="G189" s="11" t="n">
        <v>16363</v>
      </c>
      <c r="H189" s="11" t="n">
        <v>0</v>
      </c>
      <c r="I189" s="11" t="n">
        <v>806</v>
      </c>
      <c r="J189" s="11" t="n">
        <v>187</v>
      </c>
      <c r="K189" s="11" t="n">
        <v>0</v>
      </c>
      <c r="L189" s="11" t="n">
        <v>0</v>
      </c>
      <c r="M189" s="8" t="n">
        <v>26</v>
      </c>
      <c r="N189" s="11" t="n">
        <v>17357</v>
      </c>
      <c r="O189" s="11" t="n">
        <v>72958</v>
      </c>
      <c r="R189" s="0" t="str">
        <f aca="false">IF(LEFT(B189,1)="*",B189,VLOOKUP(_xlfn.ORG.LIBREOFFICE.REGEX(_xlfn.ORG.LIBREOFFICE.REGEX(IF(Q189&gt;"",Q189,LEFT(MID(B189,FIND(", ",B189)+2,20),FIND(".",MID(B189,FIND(", ",B189)+2,20)&amp;"  .")-3))&amp;"."&amp;LEFT(B189,FIND(",",B189)-1),"-","")," ","","g")&amp;P189,$T$2:$AA$289,8,0))</f>
        <v>tamaratherese.hiura@guamcc.edu</v>
      </c>
      <c r="S189" s="0" t="str">
        <f aca="false">IF(ISNA(R189),B189,"")</f>
        <v/>
      </c>
      <c r="T189" s="0" t="str">
        <f aca="false">_xlfn.ORG.LIBREOFFICE.REGEX(LOWER(_xlfn.ORG.LIBREOFFICE.REGEX(V189&amp;"."&amp;_xlfn.ORG.LIBREOFFICE.REGEX(_xlfn.ORG.LIBREOFFICE.REGEX(_xlfn.ORG.LIBREOFFICE.REGEX(U189," III","")," II","")," Jr","")," ","","g")),"-","","g")</f>
        <v>edsel.pingol</v>
      </c>
      <c r="U189" s="0" t="s">
        <v>1343</v>
      </c>
      <c r="V189" s="0" t="s">
        <v>1344</v>
      </c>
      <c r="W189" s="0" t="s">
        <v>216</v>
      </c>
      <c r="X189" s="0" t="s">
        <v>122</v>
      </c>
      <c r="Y189" s="0" t="s">
        <v>123</v>
      </c>
      <c r="Z189" s="0" t="s">
        <v>28</v>
      </c>
      <c r="AA189" s="0" t="s">
        <v>1345</v>
      </c>
      <c r="AB189" s="0" t="str">
        <f aca="false">IF(ISNA(VLOOKUP(AA189,$R$2:$R$252,1,0)),AA189&amp;" "&amp;W189,"")</f>
        <v/>
      </c>
    </row>
    <row r="190" customFormat="false" ht="12.8" hidden="false" customHeight="false" outlineLevel="0" collapsed="false">
      <c r="A190" s="8" t="s">
        <v>147</v>
      </c>
      <c r="B190" s="8" t="s">
        <v>1346</v>
      </c>
      <c r="C190" s="9" t="s">
        <v>85</v>
      </c>
      <c r="D190" s="10" t="s">
        <v>1181</v>
      </c>
      <c r="E190" s="9" t="s">
        <v>1347</v>
      </c>
      <c r="F190" s="11" t="n">
        <v>29340</v>
      </c>
      <c r="G190" s="11" t="n">
        <v>8635</v>
      </c>
      <c r="H190" s="11" t="n">
        <v>0</v>
      </c>
      <c r="I190" s="11" t="n">
        <v>425</v>
      </c>
      <c r="J190" s="11" t="n">
        <v>187</v>
      </c>
      <c r="K190" s="11" t="n">
        <v>6116</v>
      </c>
      <c r="L190" s="11" t="n">
        <v>298</v>
      </c>
      <c r="M190" s="8" t="n">
        <v>26</v>
      </c>
      <c r="N190" s="11" t="n">
        <v>15661</v>
      </c>
      <c r="O190" s="11" t="n">
        <v>45001</v>
      </c>
      <c r="Q190" s="0" t="s">
        <v>1348</v>
      </c>
      <c r="R190" s="0" t="str">
        <f aca="false">IF(LEFT(B190,1)="*",B190,VLOOKUP(_xlfn.ORG.LIBREOFFICE.REGEX(_xlfn.ORG.LIBREOFFICE.REGEX(IF(Q190&gt;"",Q190,LEFT(MID(B190,FIND(", ",B190)+2,20),FIND(".",MID(B190,FIND(", ",B190)+2,20)&amp;"  .")-3))&amp;"."&amp;LEFT(B190,FIND(",",B190)-1),"-","")," ","","g")&amp;P190,$T$2:$AA$289,8,0))</f>
        <v>libertyanne.pinaula@guamcc.edu</v>
      </c>
      <c r="S190" s="0" t="str">
        <f aca="false">IF(ISNA(R190),B190,"")</f>
        <v/>
      </c>
      <c r="T190" s="0" t="str">
        <f aca="false">_xlfn.ORG.LIBREOFFICE.REGEX(LOWER(_xlfn.ORG.LIBREOFFICE.REGEX(V190&amp;"."&amp;_xlfn.ORG.LIBREOFFICE.REGEX(_xlfn.ORG.LIBREOFFICE.REGEX(_xlfn.ORG.LIBREOFFICE.REGEX(U190," III","")," II","")," Jr","")," ","","g")),"-","","g")</f>
        <v>marsha.postroznytorres</v>
      </c>
      <c r="U190" s="0" t="s">
        <v>1349</v>
      </c>
      <c r="V190" s="0" t="s">
        <v>1350</v>
      </c>
      <c r="W190" s="0" t="s">
        <v>499</v>
      </c>
      <c r="X190" s="0" t="s">
        <v>1272</v>
      </c>
      <c r="Y190" s="0" t="s">
        <v>735</v>
      </c>
      <c r="Z190" s="0" t="s">
        <v>28</v>
      </c>
      <c r="AA190" s="0" t="s">
        <v>1351</v>
      </c>
      <c r="AB190" s="0" t="str">
        <f aca="false">IF(ISNA(VLOOKUP(AA190,$R$2:$R$252,1,0)),AA190&amp;" "&amp;W190,"")</f>
        <v/>
      </c>
    </row>
    <row r="191" customFormat="false" ht="12.8" hidden="false" customHeight="false" outlineLevel="0" collapsed="false">
      <c r="A191" s="8" t="s">
        <v>170</v>
      </c>
      <c r="B191" s="8" t="s">
        <v>1352</v>
      </c>
      <c r="C191" s="9" t="s">
        <v>1353</v>
      </c>
      <c r="D191" s="10" t="s">
        <v>1354</v>
      </c>
      <c r="E191" s="9" t="s">
        <v>653</v>
      </c>
      <c r="F191" s="11" t="n">
        <v>42039</v>
      </c>
      <c r="G191" s="11" t="n">
        <v>12372</v>
      </c>
      <c r="H191" s="11" t="n">
        <v>495</v>
      </c>
      <c r="I191" s="11" t="n">
        <v>610</v>
      </c>
      <c r="J191" s="11" t="n">
        <v>187</v>
      </c>
      <c r="K191" s="11" t="n">
        <v>6928</v>
      </c>
      <c r="L191" s="11" t="n">
        <v>393</v>
      </c>
      <c r="M191" s="8" t="n">
        <v>26</v>
      </c>
      <c r="N191" s="11" t="n">
        <v>20985</v>
      </c>
      <c r="O191" s="11" t="n">
        <v>63024</v>
      </c>
      <c r="R191" s="0" t="str">
        <f aca="false">IF(LEFT(B191,1)="*",B191,VLOOKUP(_xlfn.ORG.LIBREOFFICE.REGEX(_xlfn.ORG.LIBREOFFICE.REGEX(IF(Q191&gt;"",Q191,LEFT(MID(B191,FIND(", ",B191)+2,20),FIND(".",MID(B191,FIND(", ",B191)+2,20)&amp;"  .")-3))&amp;"."&amp;LEFT(B191,FIND(",",B191)-1),"-","")," ","","g")&amp;P191,$T$2:$AA$289,8,0))</f>
        <v>bertrand.haurillon@guamcc.edu</v>
      </c>
      <c r="S191" s="0" t="str">
        <f aca="false">IF(ISNA(R191),B191,"")</f>
        <v/>
      </c>
      <c r="T191" s="0" t="str">
        <f aca="false">_xlfn.ORG.LIBREOFFICE.REGEX(LOWER(_xlfn.ORG.LIBREOFFICE.REGEX(V191&amp;"."&amp;_xlfn.ORG.LIBREOFFICE.REGEX(_xlfn.ORG.LIBREOFFICE.REGEX(_xlfn.ORG.LIBREOFFICE.REGEX(U191," III","")," II","")," Jr","")," ","","g")),"-","","g")</f>
        <v>corey.quichocho</v>
      </c>
      <c r="U191" s="0" t="s">
        <v>1355</v>
      </c>
      <c r="V191" s="0" t="s">
        <v>1356</v>
      </c>
      <c r="W191" s="0" t="s">
        <v>200</v>
      </c>
      <c r="X191" s="0" t="s">
        <v>201</v>
      </c>
      <c r="Y191" s="0" t="s">
        <v>1357</v>
      </c>
      <c r="Z191" s="0" t="s">
        <v>28</v>
      </c>
      <c r="AA191" s="0" t="s">
        <v>1358</v>
      </c>
      <c r="AB191" s="0" t="str">
        <f aca="false">IF(ISNA(VLOOKUP(AA191,$R$2:$R$252,1,0)),AA191&amp;" "&amp;W191,"")</f>
        <v/>
      </c>
    </row>
    <row r="192" customFormat="false" ht="12.8" hidden="false" customHeight="false" outlineLevel="0" collapsed="false">
      <c r="A192" s="8" t="s">
        <v>170</v>
      </c>
      <c r="B192" s="8" t="s">
        <v>1359</v>
      </c>
      <c r="C192" s="9" t="s">
        <v>914</v>
      </c>
      <c r="D192" s="10" t="s">
        <v>1360</v>
      </c>
      <c r="E192" s="9" t="s">
        <v>653</v>
      </c>
      <c r="F192" s="11" t="n">
        <v>51809</v>
      </c>
      <c r="G192" s="11" t="n">
        <v>15247</v>
      </c>
      <c r="H192" s="11" t="n">
        <v>495</v>
      </c>
      <c r="I192" s="11" t="n">
        <v>751</v>
      </c>
      <c r="J192" s="11" t="n">
        <v>187</v>
      </c>
      <c r="K192" s="11" t="n">
        <v>0</v>
      </c>
      <c r="L192" s="11" t="n">
        <v>0</v>
      </c>
      <c r="M192" s="8" t="n">
        <v>26</v>
      </c>
      <c r="N192" s="11" t="n">
        <v>16681</v>
      </c>
      <c r="O192" s="11" t="n">
        <v>68490</v>
      </c>
      <c r="R192" s="0" t="str">
        <f aca="false">IF(LEFT(B192,1)="*",B192,VLOOKUP(_xlfn.ORG.LIBREOFFICE.REGEX(_xlfn.ORG.LIBREOFFICE.REGEX(IF(Q192&gt;"",Q192,LEFT(MID(B192,FIND(", ",B192)+2,20),FIND(".",MID(B192,FIND(", ",B192)+2,20)&amp;"  .")-3))&amp;"."&amp;LEFT(B192,FIND(",",B192)-1),"-","")," ","","g")&amp;P192,$T$2:$AA$289,8,0))</f>
        <v>gil.yanger@guamcc.edu</v>
      </c>
      <c r="S192" s="0" t="str">
        <f aca="false">IF(ISNA(R192),B192,"")</f>
        <v/>
      </c>
      <c r="T192" s="0" t="str">
        <f aca="false">_xlfn.ORG.LIBREOFFICE.REGEX(LOWER(_xlfn.ORG.LIBREOFFICE.REGEX(V192&amp;"."&amp;_xlfn.ORG.LIBREOFFICE.REGEX(_xlfn.ORG.LIBREOFFICE.REGEX(_xlfn.ORG.LIBREOFFICE.REGEX(U192," III","")," II","")," Jr","")," ","","g")),"-","","g")</f>
        <v>erina.quichocho</v>
      </c>
      <c r="U192" s="0" t="s">
        <v>1355</v>
      </c>
      <c r="V192" s="0" t="s">
        <v>1361</v>
      </c>
      <c r="W192" s="0" t="s">
        <v>212</v>
      </c>
      <c r="X192" s="0" t="s">
        <v>213</v>
      </c>
      <c r="Y192" s="0" t="s">
        <v>72</v>
      </c>
      <c r="Z192" s="0" t="s">
        <v>72</v>
      </c>
      <c r="AA192" s="0" t="s">
        <v>1362</v>
      </c>
      <c r="AB192" s="0" t="str">
        <f aca="false">IF(ISNA(VLOOKUP(AA192,$R$2:$R$252,1,0)),AA192&amp;" "&amp;W192,"")</f>
        <v>erina.quichocho@guamcc.edu Work Study</v>
      </c>
    </row>
    <row r="193" customFormat="false" ht="12.8" hidden="false" customHeight="false" outlineLevel="0" collapsed="false">
      <c r="A193" s="8" t="s">
        <v>147</v>
      </c>
      <c r="B193" s="8" t="s">
        <v>1363</v>
      </c>
      <c r="C193" s="9" t="s">
        <v>1001</v>
      </c>
      <c r="D193" s="10" t="s">
        <v>273</v>
      </c>
      <c r="E193" s="9" t="s">
        <v>1002</v>
      </c>
      <c r="F193" s="11" t="n">
        <v>28269</v>
      </c>
      <c r="G193" s="11" t="n">
        <v>8320</v>
      </c>
      <c r="H193" s="11" t="n">
        <v>495</v>
      </c>
      <c r="I193" s="11" t="n">
        <v>410</v>
      </c>
      <c r="J193" s="11" t="n">
        <v>0</v>
      </c>
      <c r="K193" s="11" t="n">
        <v>3994</v>
      </c>
      <c r="L193" s="11" t="n">
        <v>298</v>
      </c>
      <c r="M193" s="8" t="n">
        <v>26</v>
      </c>
      <c r="N193" s="11" t="n">
        <v>13516</v>
      </c>
      <c r="O193" s="11" t="n">
        <v>41785</v>
      </c>
      <c r="R193" s="0" t="str">
        <f aca="false">IF(LEFT(B193,1)="*",B193,VLOOKUP(_xlfn.ORG.LIBREOFFICE.REGEX(_xlfn.ORG.LIBREOFFICE.REGEX(IF(Q193&gt;"",Q193,LEFT(MID(B193,FIND(", ",B193)+2,20),FIND(".",MID(B193,FIND(", ",B193)+2,20)&amp;"  .")-3))&amp;"."&amp;LEFT(B193,FIND(",",B193)-1),"-","")," ","","g")&amp;P193,$T$2:$AA$289,8,0))</f>
        <v>joevimar.gallo@guamcc.edu</v>
      </c>
      <c r="S193" s="0" t="str">
        <f aca="false">IF(ISNA(R193),B193,"")</f>
        <v/>
      </c>
      <c r="T193" s="0" t="str">
        <f aca="false">_xlfn.ORG.LIBREOFFICE.REGEX(LOWER(_xlfn.ORG.LIBREOFFICE.REGEX(V193&amp;"."&amp;_xlfn.ORG.LIBREOFFICE.REGEX(_xlfn.ORG.LIBREOFFICE.REGEX(_xlfn.ORG.LIBREOFFICE.REGEX(U193," III","")," II","")," Jr","")," ","","g")),"-","","g")</f>
        <v>jermaine.quichocho</v>
      </c>
      <c r="U193" s="0" t="s">
        <v>1355</v>
      </c>
      <c r="V193" s="0" t="s">
        <v>863</v>
      </c>
      <c r="W193" s="0" t="s">
        <v>64</v>
      </c>
      <c r="X193" s="0" t="s">
        <v>687</v>
      </c>
      <c r="Y193" s="0" t="s">
        <v>1121</v>
      </c>
      <c r="Z193" s="0" t="s">
        <v>28</v>
      </c>
      <c r="AA193" s="0" t="s">
        <v>1364</v>
      </c>
      <c r="AB193" s="0" t="str">
        <f aca="false">IF(ISNA(VLOOKUP(AA193,$R$2:$R$252,1,0)),AA193&amp;" "&amp;W193,"")</f>
        <v/>
      </c>
    </row>
    <row r="194" customFormat="false" ht="12.8" hidden="false" customHeight="false" outlineLevel="0" collapsed="false">
      <c r="A194" s="8" t="s">
        <v>64</v>
      </c>
      <c r="B194" s="8" t="s">
        <v>1365</v>
      </c>
      <c r="C194" s="9" t="s">
        <v>72</v>
      </c>
      <c r="D194" s="10" t="s">
        <v>1275</v>
      </c>
      <c r="E194" s="9" t="s">
        <v>72</v>
      </c>
      <c r="F194" s="11" t="n">
        <v>41372</v>
      </c>
      <c r="G194" s="11" t="n">
        <v>12176</v>
      </c>
      <c r="H194" s="11" t="n">
        <v>495</v>
      </c>
      <c r="I194" s="11" t="n">
        <v>600</v>
      </c>
      <c r="J194" s="11" t="n">
        <v>187</v>
      </c>
      <c r="K194" s="11" t="n">
        <v>3994</v>
      </c>
      <c r="L194" s="11" t="n">
        <v>298</v>
      </c>
      <c r="M194" s="8" t="n">
        <v>26</v>
      </c>
      <c r="N194" s="11" t="n">
        <v>17749</v>
      </c>
      <c r="O194" s="11" t="n">
        <v>59121</v>
      </c>
      <c r="R194" s="0" t="str">
        <f aca="false">IF(LEFT(B194,1)="*",B194,VLOOKUP(_xlfn.ORG.LIBREOFFICE.REGEX(_xlfn.ORG.LIBREOFFICE.REGEX(IF(Q194&gt;"",Q194,LEFT(MID(B194,FIND(", ",B194)+2,20),FIND(".",MID(B194,FIND(", ",B194)+2,20)&amp;"  .")-3))&amp;"."&amp;LEFT(B194,FIND(",",B194)-1),"-","")," ","","g")&amp;P194,$T$2:$AA$289,8,0))</f>
        <v>**Vacant-Guzman, J.</v>
      </c>
      <c r="S194" s="0" t="str">
        <f aca="false">IF(ISNA(R194),B194,"")</f>
        <v/>
      </c>
      <c r="T194" s="0" t="str">
        <f aca="false">_xlfn.ORG.LIBREOFFICE.REGEX(LOWER(_xlfn.ORG.LIBREOFFICE.REGEX(V194&amp;"."&amp;_xlfn.ORG.LIBREOFFICE.REGEX(_xlfn.ORG.LIBREOFFICE.REGEX(_xlfn.ORG.LIBREOFFICE.REGEX(U194," III","")," II","")," Jr","")," ","","g")),"-","","g")</f>
        <v>patrick.quichocho</v>
      </c>
      <c r="U194" s="0" t="s">
        <v>1355</v>
      </c>
      <c r="V194" s="0" t="s">
        <v>1084</v>
      </c>
      <c r="W194" s="0" t="s">
        <v>205</v>
      </c>
      <c r="X194" s="0" t="s">
        <v>122</v>
      </c>
      <c r="Y194" s="0" t="s">
        <v>123</v>
      </c>
      <c r="Z194" s="0" t="s">
        <v>28</v>
      </c>
      <c r="AA194" s="0" t="s">
        <v>1366</v>
      </c>
      <c r="AB194" s="0" t="str">
        <f aca="false">IF(ISNA(VLOOKUP(AA194,$R$2:$R$252,1,0)),AA194&amp;" "&amp;W194,"")</f>
        <v/>
      </c>
    </row>
    <row r="195" customFormat="false" ht="12.8" hidden="false" customHeight="false" outlineLevel="0" collapsed="false">
      <c r="A195" s="8" t="s">
        <v>543</v>
      </c>
      <c r="B195" s="8" t="s">
        <v>1367</v>
      </c>
      <c r="C195" s="9" t="s">
        <v>756</v>
      </c>
      <c r="D195" s="10" t="s">
        <v>1368</v>
      </c>
      <c r="E195" s="9" t="s">
        <v>653</v>
      </c>
      <c r="F195" s="11" t="n">
        <v>76444</v>
      </c>
      <c r="G195" s="11" t="n">
        <v>22497</v>
      </c>
      <c r="H195" s="11" t="n">
        <v>0</v>
      </c>
      <c r="I195" s="11" t="n">
        <v>1108</v>
      </c>
      <c r="J195" s="11" t="n">
        <v>187</v>
      </c>
      <c r="K195" s="11" t="n">
        <v>3994</v>
      </c>
      <c r="L195" s="11" t="n">
        <v>298</v>
      </c>
      <c r="M195" s="8" t="n">
        <v>26</v>
      </c>
      <c r="N195" s="11" t="n">
        <v>28085</v>
      </c>
      <c r="O195" s="11" t="n">
        <v>104529</v>
      </c>
      <c r="R195" s="0" t="str">
        <f aca="false">IF(LEFT(B195,1)="*",B195,VLOOKUP(_xlfn.ORG.LIBREOFFICE.REGEX(_xlfn.ORG.LIBREOFFICE.REGEX(IF(Q195&gt;"",Q195,LEFT(MID(B195,FIND(", ",B195)+2,20),FIND(".",MID(B195,FIND(", ",B195)+2,20)&amp;"  .")-3))&amp;"."&amp;LEFT(B195,FIND(",",B195)-1),"-","")," ","","g")&amp;P195,$T$2:$AA$289,8,0))</f>
        <v>tonirose.concepcion@guamcc.edu</v>
      </c>
      <c r="S195" s="0" t="str">
        <f aca="false">IF(ISNA(R195),B195,"")</f>
        <v/>
      </c>
      <c r="T195" s="0" t="str">
        <f aca="false">_xlfn.ORG.LIBREOFFICE.REGEX(LOWER(_xlfn.ORG.LIBREOFFICE.REGEX(V195&amp;"."&amp;_xlfn.ORG.LIBREOFFICE.REGEX(_xlfn.ORG.LIBREOFFICE.REGEX(_xlfn.ORG.LIBREOFFICE.REGEX(U195," III","")," II","")," Jr","")," ","","g")),"-","","g")</f>
        <v>keith.quinata</v>
      </c>
      <c r="U195" s="0" t="s">
        <v>1369</v>
      </c>
      <c r="V195" s="0" t="s">
        <v>1370</v>
      </c>
      <c r="W195" s="0" t="s">
        <v>25</v>
      </c>
      <c r="X195" s="0" t="s">
        <v>171</v>
      </c>
      <c r="Y195" s="0" t="s">
        <v>1371</v>
      </c>
      <c r="Z195" s="0" t="s">
        <v>28</v>
      </c>
      <c r="AA195" s="0" t="s">
        <v>1372</v>
      </c>
      <c r="AB195" s="0" t="str">
        <f aca="false">IF(ISNA(VLOOKUP(AA195,$R$2:$R$252,1,0)),AA195&amp;" "&amp;W195,"")</f>
        <v/>
      </c>
    </row>
    <row r="196" customFormat="false" ht="12.8" hidden="false" customHeight="false" outlineLevel="0" collapsed="false">
      <c r="A196" s="8" t="s">
        <v>543</v>
      </c>
      <c r="B196" s="8" t="s">
        <v>1373</v>
      </c>
      <c r="C196" s="9" t="s">
        <v>72</v>
      </c>
      <c r="D196" s="10" t="s">
        <v>1070</v>
      </c>
      <c r="E196" s="9" t="s">
        <v>72</v>
      </c>
      <c r="F196" s="11" t="n">
        <v>93276</v>
      </c>
      <c r="G196" s="11" t="n">
        <v>27451</v>
      </c>
      <c r="H196" s="11" t="n">
        <v>0</v>
      </c>
      <c r="I196" s="11" t="n">
        <v>1353</v>
      </c>
      <c r="J196" s="11" t="n">
        <v>187</v>
      </c>
      <c r="K196" s="11" t="n">
        <v>9339</v>
      </c>
      <c r="L196" s="11" t="n">
        <v>530</v>
      </c>
      <c r="M196" s="8" t="n">
        <v>26</v>
      </c>
      <c r="N196" s="11" t="n">
        <v>38860</v>
      </c>
      <c r="O196" s="11" t="n">
        <v>132136</v>
      </c>
      <c r="R196" s="0" t="str">
        <f aca="false">IF(LEFT(B196,1)="*",B196,VLOOKUP(_xlfn.ORG.LIBREOFFICE.REGEX(_xlfn.ORG.LIBREOFFICE.REGEX(IF(Q196&gt;"",Q196,LEFT(MID(B196,FIND(", ",B196)+2,20),FIND(".",MID(B196,FIND(", ",B196)+2,20)&amp;"  .")-3))&amp;"."&amp;LEFT(B196,FIND(",",B196)-1),"-","")," ","","g")&amp;P196,$T$2:$AA$289,8,0))</f>
        <v>**Vacant-Roberto, A.</v>
      </c>
      <c r="S196" s="0" t="str">
        <f aca="false">IF(ISNA(R196),B196,"")</f>
        <v/>
      </c>
      <c r="T196" s="0" t="str">
        <f aca="false">_xlfn.ORG.LIBREOFFICE.REGEX(LOWER(_xlfn.ORG.LIBREOFFICE.REGEX(V196&amp;"."&amp;_xlfn.ORG.LIBREOFFICE.REGEX(_xlfn.ORG.LIBREOFFICE.REGEX(_xlfn.ORG.LIBREOFFICE.REGEX(U196," III","")," II","")," Jr","")," ","","g")),"-","","g")</f>
        <v>karenrose.quitugua</v>
      </c>
      <c r="U196" s="0" t="s">
        <v>1374</v>
      </c>
      <c r="V196" s="0" t="s">
        <v>1375</v>
      </c>
      <c r="W196" s="0" t="s">
        <v>170</v>
      </c>
      <c r="X196" s="0" t="s">
        <v>404</v>
      </c>
      <c r="Y196" s="0" t="s">
        <v>1376</v>
      </c>
      <c r="Z196" s="0" t="s">
        <v>28</v>
      </c>
      <c r="AA196" s="0" t="s">
        <v>1377</v>
      </c>
      <c r="AB196" s="0" t="str">
        <f aca="false">IF(ISNA(VLOOKUP(AA196,$R$2:$R$252,1,0)),AA196&amp;" "&amp;W196,"")</f>
        <v/>
      </c>
    </row>
    <row r="197" customFormat="false" ht="12.8" hidden="false" customHeight="false" outlineLevel="0" collapsed="false">
      <c r="A197" s="8" t="s">
        <v>499</v>
      </c>
      <c r="B197" s="8" t="s">
        <v>1378</v>
      </c>
      <c r="C197" s="9" t="s">
        <v>756</v>
      </c>
      <c r="D197" s="10" t="s">
        <v>1379</v>
      </c>
      <c r="E197" s="9" t="s">
        <v>653</v>
      </c>
      <c r="F197" s="11" t="n">
        <v>108711</v>
      </c>
      <c r="G197" s="11" t="n">
        <v>31994</v>
      </c>
      <c r="H197" s="11" t="n">
        <v>0</v>
      </c>
      <c r="I197" s="11" t="n">
        <v>1576</v>
      </c>
      <c r="J197" s="11" t="n">
        <v>187</v>
      </c>
      <c r="K197" s="11" t="n">
        <v>3994</v>
      </c>
      <c r="L197" s="11" t="n">
        <v>298</v>
      </c>
      <c r="M197" s="8" t="n">
        <v>26</v>
      </c>
      <c r="N197" s="11" t="n">
        <v>38049</v>
      </c>
      <c r="O197" s="11" t="n">
        <v>146760</v>
      </c>
      <c r="R197" s="0" t="str">
        <f aca="false">IF(LEFT(B197,1)="*",B197,VLOOKUP(_xlfn.ORG.LIBREOFFICE.REGEX(_xlfn.ORG.LIBREOFFICE.REGEX(IF(Q197&gt;"",Q197,LEFT(MID(B197,FIND(", ",B197)+2,20),FIND(".",MID(B197,FIND(", ",B197)+2,20)&amp;"  .")-3))&amp;"."&amp;LEFT(B197,FIND(",",B197)-1),"-","")," ","","g")&amp;P197,$T$2:$AA$289,8,0))</f>
        <v>zhaopei.teng@guamcc.edu</v>
      </c>
      <c r="S197" s="0" t="str">
        <f aca="false">IF(ISNA(R197),B197,"")</f>
        <v/>
      </c>
      <c r="T197" s="0" t="str">
        <f aca="false">_xlfn.ORG.LIBREOFFICE.REGEX(LOWER(_xlfn.ORG.LIBREOFFICE.REGEX(V197&amp;"."&amp;_xlfn.ORG.LIBREOFFICE.REGEX(_xlfn.ORG.LIBREOFFICE.REGEX(_xlfn.ORG.LIBREOFFICE.REGEX(U197," III","")," II","")," Jr","")," ","","g")),"-","","g")</f>
        <v>kiana.quitugua</v>
      </c>
      <c r="U197" s="0" t="s">
        <v>1374</v>
      </c>
      <c r="V197" s="0" t="s">
        <v>1380</v>
      </c>
      <c r="W197" s="0" t="s">
        <v>170</v>
      </c>
      <c r="X197" s="0" t="s">
        <v>148</v>
      </c>
      <c r="Y197" s="0" t="s">
        <v>1381</v>
      </c>
      <c r="Z197" s="0" t="s">
        <v>28</v>
      </c>
      <c r="AA197" s="0" t="s">
        <v>1382</v>
      </c>
      <c r="AB197" s="0" t="str">
        <f aca="false">IF(ISNA(VLOOKUP(AA197,$R$2:$R$252,1,0)),AA197&amp;" "&amp;W197,"")</f>
        <v/>
      </c>
    </row>
    <row r="198" customFormat="false" ht="12.8" hidden="false" customHeight="false" outlineLevel="0" collapsed="false">
      <c r="A198" s="8" t="s">
        <v>25</v>
      </c>
      <c r="B198" s="8" t="s">
        <v>1383</v>
      </c>
      <c r="C198" s="9" t="s">
        <v>1130</v>
      </c>
      <c r="D198" s="10" t="s">
        <v>658</v>
      </c>
      <c r="E198" s="9" t="s">
        <v>1131</v>
      </c>
      <c r="F198" s="11" t="n">
        <v>43022</v>
      </c>
      <c r="G198" s="11" t="n">
        <v>12661</v>
      </c>
      <c r="H198" s="11" t="n">
        <v>495</v>
      </c>
      <c r="I198" s="11" t="n">
        <v>624</v>
      </c>
      <c r="J198" s="11" t="n">
        <v>0</v>
      </c>
      <c r="K198" s="11" t="n">
        <v>9339</v>
      </c>
      <c r="L198" s="11" t="n">
        <v>0</v>
      </c>
      <c r="M198" s="8" t="n">
        <v>26</v>
      </c>
      <c r="N198" s="11" t="n">
        <v>23120</v>
      </c>
      <c r="O198" s="11" t="n">
        <v>66142</v>
      </c>
      <c r="R198" s="0" t="str">
        <f aca="false">IF(LEFT(B198,1)="*",B198,VLOOKUP(_xlfn.ORG.LIBREOFFICE.REGEX(_xlfn.ORG.LIBREOFFICE.REGEX(IF(Q198&gt;"",Q198,LEFT(MID(B198,FIND(", ",B198)+2,20),FIND(".",MID(B198,FIND(", ",B198)+2,20)&amp;"  .")-3))&amp;"."&amp;LEFT(B198,FIND(",",B198)-1),"-","")," ","","g")&amp;P198,$T$2:$AA$289,8,0))</f>
        <v>carlos.buan@guamcc.edu</v>
      </c>
      <c r="S198" s="0" t="str">
        <f aca="false">IF(ISNA(R198),B198,"")</f>
        <v/>
      </c>
      <c r="T198" s="0" t="str">
        <f aca="false">_xlfn.ORG.LIBREOFFICE.REGEX(LOWER(_xlfn.ORG.LIBREOFFICE.REGEX(V198&amp;"."&amp;_xlfn.ORG.LIBREOFFICE.REGEX(_xlfn.ORG.LIBREOFFICE.REGEX(_xlfn.ORG.LIBREOFFICE.REGEX(U198," III","")," II","")," Jr","")," ","","g")),"-","","g")</f>
        <v>rebecca.ramirez</v>
      </c>
      <c r="U198" s="0" t="s">
        <v>1384</v>
      </c>
      <c r="V198" s="0" t="s">
        <v>1385</v>
      </c>
      <c r="W198" s="0" t="s">
        <v>397</v>
      </c>
      <c r="X198" s="0" t="s">
        <v>1065</v>
      </c>
      <c r="Y198" s="0" t="s">
        <v>1386</v>
      </c>
      <c r="Z198" s="0" t="s">
        <v>28</v>
      </c>
      <c r="AA198" s="0" t="s">
        <v>1387</v>
      </c>
      <c r="AB198" s="0" t="str">
        <f aca="false">IF(ISNA(VLOOKUP(AA198,$R$2:$R$252,1,0)),AA198&amp;" "&amp;W198,"")</f>
        <v/>
      </c>
    </row>
    <row r="199" customFormat="false" ht="12.8" hidden="false" customHeight="false" outlineLevel="0" collapsed="false">
      <c r="A199" s="8" t="s">
        <v>25</v>
      </c>
      <c r="B199" s="8" t="s">
        <v>1388</v>
      </c>
      <c r="C199" s="9" t="s">
        <v>972</v>
      </c>
      <c r="D199" s="10" t="s">
        <v>872</v>
      </c>
      <c r="E199" s="9" t="s">
        <v>653</v>
      </c>
      <c r="F199" s="11" t="n">
        <v>70055</v>
      </c>
      <c r="G199" s="11" t="n">
        <v>20617</v>
      </c>
      <c r="H199" s="11" t="n">
        <v>0</v>
      </c>
      <c r="I199" s="11" t="n">
        <v>1016</v>
      </c>
      <c r="J199" s="11" t="n">
        <v>187</v>
      </c>
      <c r="K199" s="11" t="n">
        <v>3994</v>
      </c>
      <c r="L199" s="11" t="n">
        <v>298</v>
      </c>
      <c r="M199" s="8" t="n">
        <v>26</v>
      </c>
      <c r="N199" s="11" t="n">
        <v>26112</v>
      </c>
      <c r="O199" s="11" t="n">
        <v>96167</v>
      </c>
      <c r="R199" s="0" t="str">
        <f aca="false">IF(LEFT(B199,1)="*",B199,VLOOKUP(_xlfn.ORG.LIBREOFFICE.REGEX(_xlfn.ORG.LIBREOFFICE.REGEX(IF(Q199&gt;"",Q199,LEFT(MID(B199,FIND(", ",B199)+2,20),FIND(".",MID(B199,FIND(", ",B199)+2,20)&amp;"  .")-3))&amp;"."&amp;LEFT(B199,FIND(",",B199)-1),"-","")," ","","g")&amp;P199,$T$2:$AA$289,8,0))</f>
        <v>terry.kuper@guamcc.edu</v>
      </c>
      <c r="S199" s="0" t="str">
        <f aca="false">IF(ISNA(R199),B199,"")</f>
        <v/>
      </c>
      <c r="T199" s="0" t="str">
        <f aca="false">_xlfn.ORG.LIBREOFFICE.REGEX(LOWER(_xlfn.ORG.LIBREOFFICE.REGEX(V199&amp;"."&amp;_xlfn.ORG.LIBREOFFICE.REGEX(_xlfn.ORG.LIBREOFFICE.REGEX(_xlfn.ORG.LIBREOFFICE.REGEX(U199," III","")," II","")," Jr","")," ","","g")),"-","","g")</f>
        <v>richard.ramirez</v>
      </c>
      <c r="U199" s="0" t="s">
        <v>1384</v>
      </c>
      <c r="V199" s="0" t="s">
        <v>1389</v>
      </c>
      <c r="W199" s="0" t="s">
        <v>152</v>
      </c>
      <c r="X199" s="0" t="s">
        <v>122</v>
      </c>
      <c r="Y199" s="0" t="s">
        <v>123</v>
      </c>
      <c r="Z199" s="0" t="s">
        <v>28</v>
      </c>
      <c r="AA199" s="0" t="s">
        <v>1390</v>
      </c>
      <c r="AB199" s="0" t="str">
        <f aca="false">IF(ISNA(VLOOKUP(AA199,$R$2:$R$252,1,0)),AA199&amp;" "&amp;W199,"")</f>
        <v/>
      </c>
    </row>
    <row r="200" customFormat="false" ht="12.8" hidden="false" customHeight="false" outlineLevel="0" collapsed="false">
      <c r="A200" s="8" t="s">
        <v>25</v>
      </c>
      <c r="B200" s="8" t="s">
        <v>1391</v>
      </c>
      <c r="C200" s="9" t="s">
        <v>651</v>
      </c>
      <c r="D200" s="10" t="s">
        <v>1392</v>
      </c>
      <c r="E200" s="9" t="s">
        <v>653</v>
      </c>
      <c r="F200" s="11" t="n">
        <v>62792</v>
      </c>
      <c r="G200" s="11" t="n">
        <v>18480</v>
      </c>
      <c r="H200" s="11" t="n">
        <v>495</v>
      </c>
      <c r="I200" s="11" t="n">
        <v>910</v>
      </c>
      <c r="J200" s="11" t="n">
        <v>187</v>
      </c>
      <c r="K200" s="11" t="n">
        <v>9339</v>
      </c>
      <c r="L200" s="11" t="n">
        <v>530</v>
      </c>
      <c r="M200" s="8" t="n">
        <v>26</v>
      </c>
      <c r="N200" s="11" t="n">
        <v>29941</v>
      </c>
      <c r="O200" s="11" t="n">
        <v>92733</v>
      </c>
      <c r="R200" s="0" t="str">
        <f aca="false">IF(LEFT(B200,1)="*",B200,VLOOKUP(_xlfn.ORG.LIBREOFFICE.REGEX(_xlfn.ORG.LIBREOFFICE.REGEX(IF(Q200&gt;"",Q200,LEFT(MID(B200,FIND(", ",B200)+2,20),FIND(".",MID(B200,FIND(", ",B200)+2,20)&amp;"  .")-3))&amp;"."&amp;LEFT(B200,FIND(",",B200)-1),"-","")," ","","g")&amp;P200,$T$2:$AA$289,8,0))</f>
        <v>ricky.tyquiengco1@guamcc.edu</v>
      </c>
      <c r="S200" s="0" t="str">
        <f aca="false">IF(ISNA(R200),B200,"")</f>
        <v/>
      </c>
      <c r="T200" s="0" t="str">
        <f aca="false">_xlfn.ORG.LIBREOFFICE.REGEX(LOWER(_xlfn.ORG.LIBREOFFICE.REGEX(V200&amp;"."&amp;_xlfn.ORG.LIBREOFFICE.REGEX(_xlfn.ORG.LIBREOFFICE.REGEX(_xlfn.ORG.LIBREOFFICE.REGEX(U200," III","")," II","")," Jr","")," ","","g")),"-","","g")</f>
        <v>kithmyxson.ramos</v>
      </c>
      <c r="U200" s="0" t="s">
        <v>1393</v>
      </c>
      <c r="V200" s="0" t="s">
        <v>1394</v>
      </c>
      <c r="W200" s="0" t="s">
        <v>70</v>
      </c>
      <c r="X200" s="0" t="s">
        <v>71</v>
      </c>
      <c r="Y200" s="0" t="s">
        <v>72</v>
      </c>
      <c r="Z200" s="0" t="s">
        <v>72</v>
      </c>
      <c r="AA200" s="0" t="s">
        <v>1395</v>
      </c>
      <c r="AB200" s="0" t="str">
        <f aca="false">IF(ISNA(VLOOKUP(AA200,$R$2:$R$252,1,0)),AA200&amp;" "&amp;W200,"")</f>
        <v>kithmyxson.ramos@guamcc.edu Tutor</v>
      </c>
    </row>
    <row r="201" customFormat="false" ht="12.8" hidden="false" customHeight="false" outlineLevel="0" collapsed="false">
      <c r="A201" s="8" t="s">
        <v>543</v>
      </c>
      <c r="B201" s="8" t="s">
        <v>1231</v>
      </c>
      <c r="C201" s="9" t="s">
        <v>72</v>
      </c>
      <c r="D201" s="10" t="s">
        <v>1396</v>
      </c>
      <c r="E201" s="9" t="s">
        <v>72</v>
      </c>
      <c r="F201" s="11" t="n">
        <v>47755</v>
      </c>
      <c r="G201" s="11" t="n">
        <v>14054</v>
      </c>
      <c r="H201" s="11" t="n">
        <v>0</v>
      </c>
      <c r="I201" s="11" t="n">
        <v>692</v>
      </c>
      <c r="J201" s="11" t="n">
        <v>187</v>
      </c>
      <c r="K201" s="11" t="n">
        <v>9339</v>
      </c>
      <c r="L201" s="11" t="n">
        <v>530</v>
      </c>
      <c r="M201" s="8" t="n">
        <v>21</v>
      </c>
      <c r="N201" s="11" t="n">
        <v>24803</v>
      </c>
      <c r="O201" s="11" t="n">
        <v>72558</v>
      </c>
      <c r="R201" s="13" t="str">
        <f aca="false">IF(LEFT(B201,1)="*",B201,VLOOKUP(_xlfn.ORG.LIBREOFFICE.REGEX(_xlfn.ORG.LIBREOFFICE.REGEX(IF(Q201&gt;"",Q201,LEFT(MID(B201,FIND(", ",B201)+2,20),FIND(".",MID(B201,FIND(", ",B201)+2,20)&amp;"  .")-3))&amp;"."&amp;LEFT(B201,FIND(",",B201)-1),"-","")," ","","g")&amp;P201,$T$2:$AA$289,8,0))</f>
        <v>**Vacant-Growth</v>
      </c>
      <c r="S201" s="0" t="str">
        <f aca="false">IF(ISNA(R201),B201,"")</f>
        <v/>
      </c>
      <c r="T201" s="0" t="str">
        <f aca="false">_xlfn.ORG.LIBREOFFICE.REGEX(LOWER(_xlfn.ORG.LIBREOFFICE.REGEX(V201&amp;"."&amp;_xlfn.ORG.LIBREOFFICE.REGEX(_xlfn.ORG.LIBREOFFICE.REGEX(_xlfn.ORG.LIBREOFFICE.REGEX(U201," III","")," II","")," Jr","")," ","","g")),"-","","g")</f>
        <v>michelle.randle</v>
      </c>
      <c r="U201" s="0" t="s">
        <v>1397</v>
      </c>
      <c r="V201" s="0" t="s">
        <v>1398</v>
      </c>
      <c r="W201" s="0" t="s">
        <v>25</v>
      </c>
      <c r="X201" s="0" t="s">
        <v>469</v>
      </c>
      <c r="Y201" s="0" t="s">
        <v>1399</v>
      </c>
      <c r="Z201" s="0" t="s">
        <v>28</v>
      </c>
      <c r="AA201" s="0" t="s">
        <v>1400</v>
      </c>
      <c r="AB201" s="0" t="str">
        <f aca="false">IF(ISNA(VLOOKUP(AA201,$R$2:$R$252,1,0)),AA201&amp;" "&amp;W201,"")</f>
        <v/>
      </c>
    </row>
    <row r="202" customFormat="false" ht="12.8" hidden="false" customHeight="false" outlineLevel="0" collapsed="false">
      <c r="A202" s="8" t="s">
        <v>499</v>
      </c>
      <c r="B202" s="8" t="s">
        <v>1401</v>
      </c>
      <c r="C202" s="9" t="s">
        <v>756</v>
      </c>
      <c r="D202" s="10" t="s">
        <v>1402</v>
      </c>
      <c r="E202" s="9" t="s">
        <v>653</v>
      </c>
      <c r="F202" s="11" t="n">
        <v>105514</v>
      </c>
      <c r="G202" s="11" t="n">
        <v>31053</v>
      </c>
      <c r="H202" s="11" t="n">
        <v>0</v>
      </c>
      <c r="I202" s="11" t="n">
        <v>1530</v>
      </c>
      <c r="J202" s="11" t="n">
        <v>187</v>
      </c>
      <c r="K202" s="11" t="n">
        <v>0</v>
      </c>
      <c r="L202" s="11" t="n">
        <v>0</v>
      </c>
      <c r="M202" s="8" t="n">
        <v>26</v>
      </c>
      <c r="N202" s="11" t="n">
        <v>32770</v>
      </c>
      <c r="O202" s="11" t="n">
        <v>138284</v>
      </c>
      <c r="R202" s="0" t="str">
        <f aca="false">IF(LEFT(B202,1)="*",B202,VLOOKUP(_xlfn.ORG.LIBREOFFICE.REGEX(_xlfn.ORG.LIBREOFFICE.REGEX(IF(Q202&gt;"",Q202,LEFT(MID(B202,FIND(", ",B202)+2,20),FIND(".",MID(B202,FIND(", ",B202)+2,20)&amp;"  .")-3))&amp;"."&amp;LEFT(B202,FIND(",",B202)-1),"-","")," ","","g")&amp;P202,$T$2:$AA$289,8,0))</f>
        <v>pilar.pangelinan@guamcc.edu</v>
      </c>
      <c r="S202" s="0" t="str">
        <f aca="false">IF(ISNA(R202),B202,"")</f>
        <v/>
      </c>
      <c r="T202" s="0" t="str">
        <f aca="false">_xlfn.ORG.LIBREOFFICE.REGEX(LOWER(_xlfn.ORG.LIBREOFFICE.REGEX(V202&amp;"."&amp;_xlfn.ORG.LIBREOFFICE.REGEX(_xlfn.ORG.LIBREOFFICE.REGEX(_xlfn.ORG.LIBREOFFICE.REGEX(U202," III","")," II","")," Jr","")," ","","g")),"-","","g")</f>
        <v>mercy.repil</v>
      </c>
      <c r="U202" s="0" t="s">
        <v>1403</v>
      </c>
      <c r="V202" s="0" t="s">
        <v>1404</v>
      </c>
      <c r="W202" s="0" t="s">
        <v>170</v>
      </c>
      <c r="X202" s="0" t="s">
        <v>508</v>
      </c>
      <c r="Y202" s="0" t="s">
        <v>1405</v>
      </c>
      <c r="Z202" s="0" t="s">
        <v>28</v>
      </c>
      <c r="AA202" s="0" t="s">
        <v>1406</v>
      </c>
      <c r="AB202" s="0" t="str">
        <f aca="false">IF(ISNA(VLOOKUP(AA202,$R$2:$R$252,1,0)),AA202&amp;" "&amp;W202,"")</f>
        <v/>
      </c>
    </row>
    <row r="203" customFormat="false" ht="12.8" hidden="false" customHeight="false" outlineLevel="0" collapsed="false">
      <c r="A203" s="8" t="s">
        <v>646</v>
      </c>
      <c r="B203" s="8" t="s">
        <v>1407</v>
      </c>
      <c r="C203" s="9" t="s">
        <v>1408</v>
      </c>
      <c r="D203" s="10" t="s">
        <v>136</v>
      </c>
      <c r="E203" s="9" t="s">
        <v>35</v>
      </c>
      <c r="F203" s="11" t="n">
        <v>74175</v>
      </c>
      <c r="G203" s="11" t="n">
        <v>21830</v>
      </c>
      <c r="H203" s="11" t="n">
        <v>0</v>
      </c>
      <c r="I203" s="11" t="n">
        <v>1076</v>
      </c>
      <c r="J203" s="11" t="n">
        <v>187</v>
      </c>
      <c r="K203" s="11" t="n">
        <v>6116</v>
      </c>
      <c r="L203" s="11" t="n">
        <v>298</v>
      </c>
      <c r="M203" s="8" t="n">
        <v>26</v>
      </c>
      <c r="N203" s="11" t="n">
        <v>29506</v>
      </c>
      <c r="O203" s="11" t="n">
        <v>103681</v>
      </c>
      <c r="R203" s="0" t="str">
        <f aca="false">IF(LEFT(B203,1)="*",B203,VLOOKUP(_xlfn.ORG.LIBREOFFICE.REGEX(_xlfn.ORG.LIBREOFFICE.REGEX(IF(Q203&gt;"",Q203,LEFT(MID(B203,FIND(", ",B203)+2,20),FIND(".",MID(B203,FIND(", ",B203)+2,20)&amp;"  .")-3))&amp;"."&amp;LEFT(B203,FIND(",",B203)-1),"-","")," ","","g")&amp;P203,$T$2:$AA$289,8,0))</f>
        <v>joachim.roberto@guamcc.edu</v>
      </c>
      <c r="S203" s="0" t="str">
        <f aca="false">IF(ISNA(R203),B203,"")</f>
        <v/>
      </c>
      <c r="T203" s="0" t="str">
        <f aca="false">_xlfn.ORG.LIBREOFFICE.REGEX(LOWER(_xlfn.ORG.LIBREOFFICE.REGEX(V203&amp;"."&amp;_xlfn.ORG.LIBREOFFICE.REGEX(_xlfn.ORG.LIBREOFFICE.REGEX(_xlfn.ORG.LIBREOFFICE.REGEX(U203," III","")," II","")," Jr","")," ","","g")),"-","","g")</f>
        <v>joven.reyes</v>
      </c>
      <c r="U203" s="0" t="s">
        <v>1409</v>
      </c>
      <c r="V203" s="0" t="s">
        <v>1410</v>
      </c>
      <c r="W203" s="0" t="s">
        <v>760</v>
      </c>
      <c r="X203" s="0" t="s">
        <v>101</v>
      </c>
      <c r="Y203" s="0" t="s">
        <v>1411</v>
      </c>
      <c r="Z203" s="0" t="s">
        <v>28</v>
      </c>
      <c r="AA203" s="0" t="s">
        <v>1412</v>
      </c>
      <c r="AB203" s="0" t="str">
        <f aca="false">IF(ISNA(VLOOKUP(AA203,$R$2:$R$252,1,0)),AA203&amp;" "&amp;W203,"")</f>
        <v/>
      </c>
    </row>
    <row r="204" customFormat="false" ht="12.8" hidden="false" customHeight="false" outlineLevel="0" collapsed="false">
      <c r="A204" s="8" t="s">
        <v>646</v>
      </c>
      <c r="B204" s="8" t="s">
        <v>1413</v>
      </c>
      <c r="C204" s="9" t="s">
        <v>1414</v>
      </c>
      <c r="D204" s="10" t="s">
        <v>1027</v>
      </c>
      <c r="E204" s="9" t="s">
        <v>35</v>
      </c>
      <c r="F204" s="11" t="n">
        <v>62012</v>
      </c>
      <c r="G204" s="11" t="n">
        <v>18250</v>
      </c>
      <c r="H204" s="11" t="n">
        <v>495</v>
      </c>
      <c r="I204" s="11" t="n">
        <v>899</v>
      </c>
      <c r="J204" s="11" t="n">
        <v>0</v>
      </c>
      <c r="K204" s="11" t="n">
        <v>0</v>
      </c>
      <c r="L204" s="11" t="n">
        <v>0</v>
      </c>
      <c r="M204" s="8" t="n">
        <v>26</v>
      </c>
      <c r="N204" s="11" t="n">
        <v>19644</v>
      </c>
      <c r="O204" s="11" t="n">
        <v>81656</v>
      </c>
      <c r="R204" s="0" t="str">
        <f aca="false">IF(LEFT(B204,1)="*",B204,VLOOKUP(_xlfn.ORG.LIBREOFFICE.REGEX(_xlfn.ORG.LIBREOFFICE.REGEX(IF(Q204&gt;"",Q204,LEFT(MID(B204,FIND(", ",B204)+2,20),FIND(".",MID(B204,FIND(", ",B204)+2,20)&amp;"  .")-3))&amp;"."&amp;LEFT(B204,FIND(",",B204)-1),"-","")," ","","g")&amp;P204,$T$2:$AA$289,8,0))</f>
        <v>patrick.maloney@guamcc.edu</v>
      </c>
      <c r="S204" s="0" t="str">
        <f aca="false">IF(ISNA(R204),B204,"")</f>
        <v/>
      </c>
      <c r="T204" s="0" t="str">
        <f aca="false">_xlfn.ORG.LIBREOFFICE.REGEX(LOWER(_xlfn.ORG.LIBREOFFICE.REGEX(V204&amp;"."&amp;_xlfn.ORG.LIBREOFFICE.REGEX(_xlfn.ORG.LIBREOFFICE.REGEX(_xlfn.ORG.LIBREOFFICE.REGEX(U204," III","")," II","")," Jr","")," ","","g")),"-","","g")</f>
        <v>richard.reyes</v>
      </c>
      <c r="U204" s="0" t="s">
        <v>1409</v>
      </c>
      <c r="V204" s="0" t="s">
        <v>1389</v>
      </c>
      <c r="W204" s="0" t="s">
        <v>348</v>
      </c>
      <c r="X204" s="0" t="s">
        <v>230</v>
      </c>
      <c r="Y204" s="0" t="s">
        <v>1415</v>
      </c>
      <c r="Z204" s="0" t="s">
        <v>28</v>
      </c>
      <c r="AA204" s="0" t="s">
        <v>1416</v>
      </c>
      <c r="AB204" s="0" t="str">
        <f aca="false">IF(ISNA(VLOOKUP(AA204,$R$2:$R$252,1,0)),AA204&amp;" "&amp;W204,"")</f>
        <v/>
      </c>
    </row>
    <row r="205" customFormat="false" ht="12.8" hidden="false" customHeight="false" outlineLevel="0" collapsed="false">
      <c r="A205" s="8" t="s">
        <v>1417</v>
      </c>
      <c r="B205" s="8" t="s">
        <v>1418</v>
      </c>
      <c r="C205" s="9" t="s">
        <v>1180</v>
      </c>
      <c r="D205" s="10" t="s">
        <v>1419</v>
      </c>
      <c r="E205" s="9" t="s">
        <v>1420</v>
      </c>
      <c r="F205" s="11" t="n">
        <v>80251</v>
      </c>
      <c r="G205" s="11" t="n">
        <v>23618</v>
      </c>
      <c r="H205" s="11" t="n">
        <v>0</v>
      </c>
      <c r="I205" s="11" t="n">
        <v>1164</v>
      </c>
      <c r="J205" s="11" t="n">
        <v>187</v>
      </c>
      <c r="K205" s="11" t="n">
        <v>0</v>
      </c>
      <c r="L205" s="11" t="n">
        <v>298</v>
      </c>
      <c r="M205" s="8" t="n">
        <v>26</v>
      </c>
      <c r="N205" s="11" t="n">
        <v>25266</v>
      </c>
      <c r="O205" s="11" t="n">
        <v>105517</v>
      </c>
      <c r="R205" s="0" t="str">
        <f aca="false">IF(LEFT(B205,1)="*",B205,VLOOKUP(_xlfn.ORG.LIBREOFFICE.REGEX(_xlfn.ORG.LIBREOFFICE.REGEX(IF(Q205&gt;"",Q205,LEFT(MID(B205,FIND(", ",B205)+2,20),FIND(".",MID(B205,FIND(", ",B205)+2,20)&amp;"  .")-3))&amp;"."&amp;LEFT(B205,FIND(",",B205)-1),"-","")," ","","g")&amp;P205,$T$2:$AA$289,8,0))</f>
        <v>philip.toves@guamcc.edu</v>
      </c>
      <c r="S205" s="0" t="str">
        <f aca="false">IF(ISNA(R205),B205,"")</f>
        <v/>
      </c>
      <c r="T205" s="0" t="str">
        <f aca="false">_xlfn.ORG.LIBREOFFICE.REGEX(LOWER(_xlfn.ORG.LIBREOFFICE.REGEX(V205&amp;"."&amp;_xlfn.ORG.LIBREOFFICE.REGEX(_xlfn.ORG.LIBREOFFICE.REGEX(_xlfn.ORG.LIBREOFFICE.REGEX(U205," III","")," II","")," Jr","")," ","","g")),"-","","g")</f>
        <v>esther.rios</v>
      </c>
      <c r="U205" s="0" t="s">
        <v>1421</v>
      </c>
      <c r="V205" s="0" t="s">
        <v>1189</v>
      </c>
      <c r="W205" s="0" t="s">
        <v>646</v>
      </c>
      <c r="X205" s="0" t="s">
        <v>687</v>
      </c>
      <c r="Y205" s="0" t="s">
        <v>179</v>
      </c>
      <c r="Z205" s="0" t="s">
        <v>28</v>
      </c>
      <c r="AA205" s="0" t="s">
        <v>1422</v>
      </c>
      <c r="AB205" s="0" t="str">
        <f aca="false">IF(ISNA(VLOOKUP(AA205,$R$2:$R$252,1,0)),AA205&amp;" "&amp;W205,"")</f>
        <v/>
      </c>
    </row>
    <row r="206" customFormat="false" ht="12.8" hidden="false" customHeight="false" outlineLevel="0" collapsed="false">
      <c r="A206" s="8" t="s">
        <v>152</v>
      </c>
      <c r="B206" s="8" t="s">
        <v>1423</v>
      </c>
      <c r="C206" s="9" t="s">
        <v>1424</v>
      </c>
      <c r="D206" s="10" t="s">
        <v>1425</v>
      </c>
      <c r="E206" s="9" t="s">
        <v>1426</v>
      </c>
      <c r="F206" s="11" t="n">
        <v>37545</v>
      </c>
      <c r="G206" s="11" t="n">
        <v>11049</v>
      </c>
      <c r="H206" s="11" t="n">
        <v>495</v>
      </c>
      <c r="I206" s="11" t="n">
        <v>544</v>
      </c>
      <c r="J206" s="11" t="n">
        <v>187</v>
      </c>
      <c r="K206" s="11" t="n">
        <v>9339</v>
      </c>
      <c r="L206" s="11" t="n">
        <v>530</v>
      </c>
      <c r="M206" s="8" t="n">
        <v>26</v>
      </c>
      <c r="N206" s="11" t="n">
        <v>22145</v>
      </c>
      <c r="O206" s="11" t="n">
        <v>59690</v>
      </c>
      <c r="R206" s="0" t="str">
        <f aca="false">IF(LEFT(B206,1)="*",B206,VLOOKUP(_xlfn.ORG.LIBREOFFICE.REGEX(_xlfn.ORG.LIBREOFFICE.REGEX(IF(Q206&gt;"",Q206,LEFT(MID(B206,FIND(", ",B206)+2,20),FIND(".",MID(B206,FIND(", ",B206)+2,20)&amp;"  .")-3))&amp;"."&amp;LEFT(B206,FIND(",",B206)-1),"-","")," ","","g")&amp;P206,$T$2:$AA$289,8,0))</f>
        <v>john.werimai@guamcc.edu</v>
      </c>
      <c r="S206" s="0" t="str">
        <f aca="false">IF(ISNA(R206),B206,"")</f>
        <v/>
      </c>
      <c r="T206" s="0" t="str">
        <f aca="false">_xlfn.ORG.LIBREOFFICE.REGEX(LOWER(_xlfn.ORG.LIBREOFFICE.REGEX(V206&amp;"."&amp;_xlfn.ORG.LIBREOFFICE.REGEX(_xlfn.ORG.LIBREOFFICE.REGEX(_xlfn.ORG.LIBREOFFICE.REGEX(U206," III","")," II","")," Jr","")," ","","g")),"-","","g")</f>
        <v>theda.rios</v>
      </c>
      <c r="U206" s="0" t="s">
        <v>1421</v>
      </c>
      <c r="V206" s="0" t="s">
        <v>1427</v>
      </c>
      <c r="W206" s="0" t="s">
        <v>64</v>
      </c>
      <c r="X206" s="0" t="s">
        <v>111</v>
      </c>
      <c r="Y206" s="0" t="s">
        <v>130</v>
      </c>
      <c r="Z206" s="0" t="s">
        <v>28</v>
      </c>
      <c r="AA206" s="0" t="s">
        <v>1428</v>
      </c>
      <c r="AB206" s="0" t="str">
        <f aca="false">IF(ISNA(VLOOKUP(AA206,$R$2:$R$252,1,0)),AA206&amp;" "&amp;W206,"")</f>
        <v/>
      </c>
    </row>
    <row r="207" customFormat="false" ht="12.8" hidden="false" customHeight="false" outlineLevel="0" collapsed="false">
      <c r="A207" s="8" t="s">
        <v>1429</v>
      </c>
      <c r="B207" s="8" t="s">
        <v>1430</v>
      </c>
      <c r="C207" s="9" t="s">
        <v>72</v>
      </c>
      <c r="D207" s="10" t="s">
        <v>196</v>
      </c>
      <c r="E207" s="9" t="s">
        <v>72</v>
      </c>
      <c r="F207" s="11" t="n">
        <v>34853</v>
      </c>
      <c r="G207" s="11" t="n">
        <v>10257</v>
      </c>
      <c r="H207" s="11" t="n">
        <v>495</v>
      </c>
      <c r="I207" s="11" t="n">
        <v>505</v>
      </c>
      <c r="J207" s="11" t="n">
        <v>187</v>
      </c>
      <c r="K207" s="11" t="n">
        <v>5709</v>
      </c>
      <c r="L207" s="11" t="n">
        <v>328</v>
      </c>
      <c r="M207" s="8" t="n">
        <v>26</v>
      </c>
      <c r="N207" s="11" t="n">
        <v>17482</v>
      </c>
      <c r="O207" s="11" t="n">
        <v>52335</v>
      </c>
      <c r="R207" s="0" t="str">
        <f aca="false">IF(LEFT(B207,1)="*",B207,VLOOKUP(_xlfn.ORG.LIBREOFFICE.REGEX(_xlfn.ORG.LIBREOFFICE.REGEX(IF(Q207&gt;"",Q207,LEFT(MID(B207,FIND(", ",B207)+2,20),FIND(".",MID(B207,FIND(", ",B207)+2,20)&amp;"  .")-3))&amp;"."&amp;LEFT(B207,FIND(",",B207)-1),"-","")," ","","g")&amp;P207,$T$2:$AA$289,8,0))</f>
        <v>**Vacant-Banu, A.</v>
      </c>
      <c r="S207" s="0" t="str">
        <f aca="false">IF(ISNA(R207),B207,"")</f>
        <v/>
      </c>
      <c r="T207" s="0" t="str">
        <f aca="false">_xlfn.ORG.LIBREOFFICE.REGEX(LOWER(_xlfn.ORG.LIBREOFFICE.REGEX(V207&amp;"."&amp;_xlfn.ORG.LIBREOFFICE.REGEX(_xlfn.ORG.LIBREOFFICE.REGEX(_xlfn.ORG.LIBREOFFICE.REGEX(U207," III","")," II","")," Jr","")," ","","g")),"-","","g")</f>
        <v>alejandra.roberto</v>
      </c>
      <c r="U207" s="0" t="s">
        <v>1431</v>
      </c>
      <c r="V207" s="0" t="s">
        <v>1432</v>
      </c>
      <c r="W207" s="0" t="s">
        <v>147</v>
      </c>
      <c r="X207" s="0" t="s">
        <v>190</v>
      </c>
      <c r="Y207" s="0" t="s">
        <v>1433</v>
      </c>
      <c r="Z207" s="0" t="s">
        <v>28</v>
      </c>
      <c r="AA207" s="0" t="s">
        <v>1434</v>
      </c>
      <c r="AB207" s="0" t="str">
        <f aca="false">IF(ISNA(VLOOKUP(AA207,$R$2:$R$252,1,0)),AA207&amp;" "&amp;W207,"")</f>
        <v>alejandra.roberto@guamcc.edu Administrative Aide</v>
      </c>
    </row>
    <row r="208" customFormat="false" ht="12.8" hidden="false" customHeight="false" outlineLevel="0" collapsed="false">
      <c r="A208" s="8" t="s">
        <v>49</v>
      </c>
      <c r="B208" s="8" t="s">
        <v>1435</v>
      </c>
      <c r="C208" s="9" t="s">
        <v>66</v>
      </c>
      <c r="D208" s="10" t="s">
        <v>1436</v>
      </c>
      <c r="E208" s="9" t="s">
        <v>68</v>
      </c>
      <c r="F208" s="11" t="n">
        <v>39349</v>
      </c>
      <c r="G208" s="11" t="n">
        <v>11580</v>
      </c>
      <c r="H208" s="11" t="n">
        <v>495</v>
      </c>
      <c r="I208" s="11" t="n">
        <v>571</v>
      </c>
      <c r="J208" s="11" t="n">
        <v>187</v>
      </c>
      <c r="K208" s="11" t="n">
        <v>6116</v>
      </c>
      <c r="L208" s="11" t="n">
        <v>298</v>
      </c>
      <c r="M208" s="8" t="n">
        <v>26</v>
      </c>
      <c r="N208" s="11" t="n">
        <v>19247</v>
      </c>
      <c r="O208" s="11" t="n">
        <v>58596</v>
      </c>
      <c r="R208" s="0" t="str">
        <f aca="false">IF(LEFT(B208,1)="*",B208,VLOOKUP(_xlfn.ORG.LIBREOFFICE.REGEX(_xlfn.ORG.LIBREOFFICE.REGEX(IF(Q208&gt;"",Q208,LEFT(MID(B208,FIND(", ",B208)+2,20),FIND(".",MID(B208,FIND(", ",B208)+2,20)&amp;"  .")-3))&amp;"."&amp;LEFT(B208,FIND(",",B208)-1),"-","")," ","","g")&amp;P208,$T$2:$AA$289,8,0))</f>
        <v>ben.torres3@guamcc.edu</v>
      </c>
      <c r="S208" s="0" t="str">
        <f aca="false">IF(ISNA(R208),B208,"")</f>
        <v/>
      </c>
      <c r="T208" s="0" t="str">
        <f aca="false">_xlfn.ORG.LIBREOFFICE.REGEX(LOWER(_xlfn.ORG.LIBREOFFICE.REGEX(V208&amp;"."&amp;_xlfn.ORG.LIBREOFFICE.REGEX(_xlfn.ORG.LIBREOFFICE.REGEX(_xlfn.ORG.LIBREOFFICE.REGEX(U208," III","")," II","")," Jr","")," ","","g")),"-","","g")</f>
        <v>joachim.roberto</v>
      </c>
      <c r="U208" s="0" t="s">
        <v>1431</v>
      </c>
      <c r="V208" s="0" t="s">
        <v>1437</v>
      </c>
      <c r="W208" s="0" t="s">
        <v>646</v>
      </c>
      <c r="X208" s="0" t="s">
        <v>647</v>
      </c>
      <c r="Y208" s="0" t="s">
        <v>1438</v>
      </c>
      <c r="Z208" s="0" t="s">
        <v>1229</v>
      </c>
      <c r="AA208" s="0" t="s">
        <v>1439</v>
      </c>
      <c r="AB208" s="0" t="str">
        <f aca="false">IF(ISNA(VLOOKUP(AA208,$R$2:$R$252,1,0)),AA208&amp;" "&amp;W208,"")</f>
        <v/>
      </c>
    </row>
    <row r="209" customFormat="false" ht="12.8" hidden="false" customHeight="false" outlineLevel="0" collapsed="false">
      <c r="A209" s="8" t="s">
        <v>147</v>
      </c>
      <c r="B209" s="8" t="s">
        <v>1440</v>
      </c>
      <c r="C209" s="9" t="s">
        <v>1441</v>
      </c>
      <c r="D209" s="10" t="s">
        <v>1442</v>
      </c>
      <c r="E209" s="9" t="s">
        <v>1286</v>
      </c>
      <c r="F209" s="11" t="n">
        <v>35336</v>
      </c>
      <c r="G209" s="11" t="n">
        <v>10399</v>
      </c>
      <c r="H209" s="11" t="n">
        <v>495</v>
      </c>
      <c r="I209" s="11" t="n">
        <v>512</v>
      </c>
      <c r="J209" s="11" t="n">
        <v>187</v>
      </c>
      <c r="K209" s="11" t="n">
        <v>9339</v>
      </c>
      <c r="L209" s="11" t="n">
        <v>530</v>
      </c>
      <c r="M209" s="8" t="n">
        <v>26</v>
      </c>
      <c r="N209" s="11" t="n">
        <v>21463</v>
      </c>
      <c r="O209" s="11" t="n">
        <v>56799</v>
      </c>
      <c r="R209" s="0" t="str">
        <f aca="false">IF(LEFT(B209,1)="*",B209,VLOOKUP(_xlfn.ORG.LIBREOFFICE.REGEX(_xlfn.ORG.LIBREOFFICE.REGEX(IF(Q209&gt;"",Q209,LEFT(MID(B209,FIND(", ",B209)+2,20),FIND(".",MID(B209,FIND(", ",B209)+2,20)&amp;"  .")-3))&amp;"."&amp;LEFT(B209,FIND(",",B209)-1),"-","")," ","","g")&amp;P209,$T$2:$AA$289,8,0))</f>
        <v>estherlynn.castro@guamcc.edu</v>
      </c>
      <c r="S209" s="0" t="str">
        <f aca="false">IF(ISNA(R209),B209,"")</f>
        <v/>
      </c>
      <c r="T209" s="0" t="str">
        <f aca="false">_xlfn.ORG.LIBREOFFICE.REGEX(LOWER(_xlfn.ORG.LIBREOFFICE.REGEX(V209&amp;"."&amp;_xlfn.ORG.LIBREOFFICE.REGEX(_xlfn.ORG.LIBREOFFICE.REGEX(_xlfn.ORG.LIBREOFFICE.REGEX(U209," III","")," II","")," Jr","")," ","","g")),"-","","g")</f>
        <v>joey.roberto</v>
      </c>
      <c r="U209" s="0" t="s">
        <v>1431</v>
      </c>
      <c r="V209" s="0" t="s">
        <v>290</v>
      </c>
      <c r="W209" s="0" t="s">
        <v>182</v>
      </c>
      <c r="X209" s="0" t="s">
        <v>122</v>
      </c>
      <c r="Y209" s="0" t="s">
        <v>123</v>
      </c>
      <c r="Z209" s="0" t="s">
        <v>28</v>
      </c>
      <c r="AA209" s="0" t="s">
        <v>1443</v>
      </c>
      <c r="AB209" s="0" t="str">
        <f aca="false">IF(ISNA(VLOOKUP(AA209,$R$2:$R$252,1,0)),AA209&amp;" "&amp;W209,"")</f>
        <v/>
      </c>
    </row>
    <row r="210" customFormat="false" ht="12.8" hidden="false" customHeight="false" outlineLevel="0" collapsed="false">
      <c r="A210" s="8" t="s">
        <v>49</v>
      </c>
      <c r="B210" s="8" t="s">
        <v>1444</v>
      </c>
      <c r="C210" s="9" t="s">
        <v>380</v>
      </c>
      <c r="D210" s="10" t="s">
        <v>1291</v>
      </c>
      <c r="E210" s="9" t="s">
        <v>1010</v>
      </c>
      <c r="F210" s="11" t="n">
        <v>47391</v>
      </c>
      <c r="G210" s="11" t="n">
        <v>13947</v>
      </c>
      <c r="H210" s="11" t="n">
        <v>0</v>
      </c>
      <c r="I210" s="11" t="n">
        <v>687</v>
      </c>
      <c r="J210" s="11" t="n">
        <v>187</v>
      </c>
      <c r="K210" s="11" t="n">
        <v>3994</v>
      </c>
      <c r="L210" s="11" t="n">
        <v>298</v>
      </c>
      <c r="M210" s="8" t="n">
        <v>26</v>
      </c>
      <c r="N210" s="11" t="n">
        <v>19113</v>
      </c>
      <c r="O210" s="11" t="n">
        <v>66504</v>
      </c>
      <c r="R210" s="0" t="str">
        <f aca="false">IF(LEFT(B210,1)="*",B210,VLOOKUP(_xlfn.ORG.LIBREOFFICE.REGEX(_xlfn.ORG.LIBREOFFICE.REGEX(IF(Q210&gt;"",Q210,LEFT(MID(B210,FIND(", ",B210)+2,20),FIND(".",MID(B210,FIND(", ",B210)+2,20)&amp;"  .")-3))&amp;"."&amp;LEFT(B210,FIND(",",B210)-1),"-","")," ","","g")&amp;P210,$T$2:$AA$289,8,0))</f>
        <v>barbara.blas4@guamcc.edu</v>
      </c>
      <c r="S210" s="0" t="str">
        <f aca="false">IF(ISNA(R210),B210,"")</f>
        <v/>
      </c>
      <c r="T210" s="0" t="str">
        <f aca="false">_xlfn.ORG.LIBREOFFICE.REGEX(LOWER(_xlfn.ORG.LIBREOFFICE.REGEX(V210&amp;"."&amp;_xlfn.ORG.LIBREOFFICE.REGEX(_xlfn.ORG.LIBREOFFICE.REGEX(_xlfn.ORG.LIBREOFFICE.REGEX(U210," III","")," II","")," Jr","")," ","","g")),"-","","g")</f>
        <v>wendell.roden</v>
      </c>
      <c r="U210" s="0" t="s">
        <v>1445</v>
      </c>
      <c r="V210" s="0" t="s">
        <v>1446</v>
      </c>
      <c r="W210" s="0" t="s">
        <v>25</v>
      </c>
      <c r="X210" s="0" t="s">
        <v>300</v>
      </c>
      <c r="Y210" s="0" t="s">
        <v>1447</v>
      </c>
      <c r="Z210" s="0" t="s">
        <v>28</v>
      </c>
      <c r="AA210" s="0" t="s">
        <v>1448</v>
      </c>
      <c r="AB210" s="0" t="str">
        <f aca="false">IF(ISNA(VLOOKUP(AA210,$R$2:$R$252,1,0)),AA210&amp;" "&amp;W210,"")</f>
        <v/>
      </c>
    </row>
    <row r="211" customFormat="false" ht="12.8" hidden="false" customHeight="false" outlineLevel="0" collapsed="false">
      <c r="A211" s="8" t="s">
        <v>189</v>
      </c>
      <c r="B211" s="8" t="s">
        <v>1449</v>
      </c>
      <c r="C211" s="9" t="s">
        <v>1450</v>
      </c>
      <c r="D211" s="10" t="s">
        <v>155</v>
      </c>
      <c r="E211" s="9" t="s">
        <v>659</v>
      </c>
      <c r="F211" s="11" t="n">
        <v>32355</v>
      </c>
      <c r="G211" s="11" t="n">
        <v>9522</v>
      </c>
      <c r="H211" s="11" t="n">
        <v>0</v>
      </c>
      <c r="I211" s="11" t="n">
        <v>469</v>
      </c>
      <c r="J211" s="11" t="n">
        <v>187</v>
      </c>
      <c r="K211" s="11" t="n">
        <v>3994</v>
      </c>
      <c r="L211" s="11" t="n">
        <v>298</v>
      </c>
      <c r="M211" s="8" t="n">
        <v>26</v>
      </c>
      <c r="N211" s="11" t="n">
        <v>14470</v>
      </c>
      <c r="O211" s="11" t="n">
        <v>46825</v>
      </c>
      <c r="R211" s="0" t="str">
        <f aca="false">IF(LEFT(B211,1)="*",B211,VLOOKUP(_xlfn.ORG.LIBREOFFICE.REGEX(_xlfn.ORG.LIBREOFFICE.REGEX(IF(Q211&gt;"",Q211,LEFT(MID(B211,FIND(", ",B211)+2,20),FIND(".",MID(B211,FIND(", ",B211)+2,20)&amp;"  .")-3))&amp;"."&amp;LEFT(B211,FIND(",",B211)-1),"-","")," ","","g")&amp;P211,$T$2:$AA$289,8,0))</f>
        <v>joan.baluyut@guamcc.edu</v>
      </c>
      <c r="S211" s="0" t="str">
        <f aca="false">IF(ISNA(R211),B211,"")</f>
        <v/>
      </c>
      <c r="T211" s="0" t="str">
        <f aca="false">_xlfn.ORG.LIBREOFFICE.REGEX(LOWER(_xlfn.ORG.LIBREOFFICE.REGEX(V211&amp;"."&amp;_xlfn.ORG.LIBREOFFICE.REGEX(_xlfn.ORG.LIBREOFFICE.REGEX(_xlfn.ORG.LIBREOFFICE.REGEX(U211," III","")," II","")," Jr","")," ","","g")),"-","","g")</f>
        <v>megann.rojas</v>
      </c>
      <c r="U211" s="0" t="s">
        <v>1451</v>
      </c>
      <c r="V211" s="0" t="s">
        <v>1452</v>
      </c>
      <c r="W211" s="0" t="s">
        <v>1245</v>
      </c>
      <c r="X211" s="0" t="s">
        <v>160</v>
      </c>
      <c r="Y211" s="0" t="s">
        <v>1148</v>
      </c>
      <c r="Z211" s="0" t="s">
        <v>28</v>
      </c>
      <c r="AA211" s="0" t="s">
        <v>1453</v>
      </c>
      <c r="AB211" s="0" t="str">
        <f aca="false">IF(ISNA(VLOOKUP(AA211,$R$2:$R$252,1,0)),AA211&amp;" "&amp;W211,"")</f>
        <v/>
      </c>
    </row>
    <row r="212" customFormat="false" ht="12.8" hidden="false" customHeight="false" outlineLevel="0" collapsed="false">
      <c r="A212" s="8" t="s">
        <v>49</v>
      </c>
      <c r="B212" s="8" t="s">
        <v>1454</v>
      </c>
      <c r="C212" s="9" t="s">
        <v>72</v>
      </c>
      <c r="D212" s="10" t="s">
        <v>1056</v>
      </c>
      <c r="E212" s="9" t="s">
        <v>72</v>
      </c>
      <c r="F212" s="11" t="n">
        <v>50446</v>
      </c>
      <c r="G212" s="11" t="n">
        <v>14846</v>
      </c>
      <c r="H212" s="11" t="n">
        <v>0</v>
      </c>
      <c r="I212" s="11" t="n">
        <v>731</v>
      </c>
      <c r="J212" s="11" t="n">
        <v>187</v>
      </c>
      <c r="K212" s="11" t="n">
        <v>0</v>
      </c>
      <c r="L212" s="11" t="n">
        <v>0</v>
      </c>
      <c r="M212" s="8" t="n">
        <v>26</v>
      </c>
      <c r="N212" s="11" t="n">
        <v>15765</v>
      </c>
      <c r="O212" s="11" t="n">
        <v>66211</v>
      </c>
      <c r="R212" s="0" t="str">
        <f aca="false">IF(LEFT(B212,1)="*",B212,VLOOKUP(_xlfn.ORG.LIBREOFFICE.REGEX(_xlfn.ORG.LIBREOFFICE.REGEX(IF(Q212&gt;"",Q212,LEFT(MID(B212,FIND(", ",B212)+2,20),FIND(".",MID(B212,FIND(", ",B212)+2,20)&amp;"  .")-3))&amp;"."&amp;LEFT(B212,FIND(",",B212)-1),"-","")," ","","g")&amp;P212,$T$2:$AA$289,8,0))</f>
        <v>**Vacant-Hiura, T.</v>
      </c>
      <c r="S212" s="0" t="str">
        <f aca="false">IF(ISNA(R212),B212,"")</f>
        <v/>
      </c>
      <c r="T212" s="0" t="str">
        <f aca="false">_xlfn.ORG.LIBREOFFICE.REGEX(LOWER(_xlfn.ORG.LIBREOFFICE.REGEX(V212&amp;"."&amp;_xlfn.ORG.LIBREOFFICE.REGEX(_xlfn.ORG.LIBREOFFICE.REGEX(_xlfn.ORG.LIBREOFFICE.REGEX(U212," III","")," II","")," Jr","")," ","","g")),"-","","g")</f>
        <v>barbara.rosario</v>
      </c>
      <c r="U212" s="0" t="s">
        <v>1455</v>
      </c>
      <c r="V212" s="0" t="s">
        <v>266</v>
      </c>
      <c r="W212" s="0" t="s">
        <v>90</v>
      </c>
      <c r="X212" s="0" t="s">
        <v>91</v>
      </c>
      <c r="Y212" s="0" t="s">
        <v>1456</v>
      </c>
      <c r="Z212" s="0" t="s">
        <v>28</v>
      </c>
      <c r="AA212" s="0" t="s">
        <v>1457</v>
      </c>
      <c r="AB212" s="0" t="str">
        <f aca="false">IF(ISNA(VLOOKUP(AA212,$R$2:$R$252,1,0)),AA212&amp;" "&amp;W212,"")</f>
        <v/>
      </c>
    </row>
    <row r="213" customFormat="false" ht="12.8" hidden="false" customHeight="false" outlineLevel="0" collapsed="false">
      <c r="A213" s="8" t="s">
        <v>25</v>
      </c>
      <c r="B213" s="8" t="s">
        <v>1458</v>
      </c>
      <c r="C213" s="9" t="s">
        <v>72</v>
      </c>
      <c r="D213" s="10" t="s">
        <v>1459</v>
      </c>
      <c r="E213" s="9" t="s">
        <v>72</v>
      </c>
      <c r="F213" s="11" t="n">
        <v>61555</v>
      </c>
      <c r="G213" s="11" t="n">
        <v>18116</v>
      </c>
      <c r="H213" s="11" t="n">
        <v>0</v>
      </c>
      <c r="I213" s="11" t="n">
        <v>893</v>
      </c>
      <c r="J213" s="11" t="n">
        <v>187</v>
      </c>
      <c r="K213" s="11" t="n">
        <v>9339</v>
      </c>
      <c r="L213" s="11" t="n">
        <v>530</v>
      </c>
      <c r="M213" s="8" t="n">
        <v>26</v>
      </c>
      <c r="N213" s="11" t="n">
        <v>29064</v>
      </c>
      <c r="O213" s="11" t="n">
        <v>90619</v>
      </c>
      <c r="R213" s="0" t="str">
        <f aca="false">IF(LEFT(B213,1)="*",B213,VLOOKUP(_xlfn.ORG.LIBREOFFICE.REGEX(_xlfn.ORG.LIBREOFFICE.REGEX(IF(Q213&gt;"",Q213,LEFT(MID(B213,FIND(", ",B213)+2,20),FIND(".",MID(B213,FIND(", ",B213)+2,20)&amp;"  .")-3))&amp;"."&amp;LEFT(B213,FIND(",",B213)-1),"-","")," ","","g")&amp;P213,$T$2:$AA$289,8,0))</f>
        <v>**Vacant-Cejoco, J.</v>
      </c>
      <c r="S213" s="0" t="str">
        <f aca="false">IF(ISNA(R213),B213,"")</f>
        <v/>
      </c>
      <c r="T213" s="0" t="str">
        <f aca="false">_xlfn.ORG.LIBREOFFICE.REGEX(LOWER(_xlfn.ORG.LIBREOFFICE.REGEX(V213&amp;"."&amp;_xlfn.ORG.LIBREOFFICE.REGEX(_xlfn.ORG.LIBREOFFICE.REGEX(_xlfn.ORG.LIBREOFFICE.REGEX(U213," III","")," II","")," Jr","")," ","","g")),"-","","g")</f>
        <v>kirsten.rosario</v>
      </c>
      <c r="U213" s="0" t="s">
        <v>1455</v>
      </c>
      <c r="V213" s="0" t="s">
        <v>1460</v>
      </c>
      <c r="W213" s="0" t="s">
        <v>25</v>
      </c>
      <c r="X213" s="0" t="s">
        <v>734</v>
      </c>
      <c r="Y213" s="0" t="s">
        <v>735</v>
      </c>
      <c r="Z213" s="0" t="s">
        <v>28</v>
      </c>
      <c r="AA213" s="0" t="s">
        <v>1461</v>
      </c>
      <c r="AB213" s="0" t="str">
        <f aca="false">IF(ISNA(VLOOKUP(AA213,$R$2:$R$252,1,0)),AA213&amp;" "&amp;W213,"")</f>
        <v/>
      </c>
    </row>
    <row r="214" customFormat="false" ht="12.8" hidden="false" customHeight="false" outlineLevel="0" collapsed="false">
      <c r="A214" s="8" t="s">
        <v>25</v>
      </c>
      <c r="B214" s="8" t="s">
        <v>1462</v>
      </c>
      <c r="C214" s="9" t="s">
        <v>340</v>
      </c>
      <c r="D214" s="10" t="s">
        <v>1309</v>
      </c>
      <c r="E214" s="9" t="s">
        <v>653</v>
      </c>
      <c r="F214" s="11" t="n">
        <v>43887</v>
      </c>
      <c r="G214" s="11" t="n">
        <v>12916</v>
      </c>
      <c r="H214" s="11" t="n">
        <v>0</v>
      </c>
      <c r="I214" s="11" t="n">
        <v>636</v>
      </c>
      <c r="J214" s="11" t="n">
        <v>187</v>
      </c>
      <c r="K214" s="11" t="n">
        <v>0</v>
      </c>
      <c r="L214" s="11" t="n">
        <v>0</v>
      </c>
      <c r="M214" s="8" t="n">
        <v>26</v>
      </c>
      <c r="N214" s="11" t="n">
        <v>13739</v>
      </c>
      <c r="O214" s="11" t="n">
        <v>57626</v>
      </c>
      <c r="R214" s="0" t="str">
        <f aca="false">IF(LEFT(B214,1)="*",B214,VLOOKUP(_xlfn.ORG.LIBREOFFICE.REGEX(_xlfn.ORG.LIBREOFFICE.REGEX(IF(Q214&gt;"",Q214,LEFT(MID(B214,FIND(", ",B214)+2,20),FIND(".",MID(B214,FIND(", ",B214)+2,20)&amp;"  .")-3))&amp;"."&amp;LEFT(B214,FIND(",",B214)-1),"-","")," ","","g")&amp;P214,$T$2:$AA$289,8,0))</f>
        <v>kirsten.rosario@guamcc.edu</v>
      </c>
      <c r="S214" s="0" t="str">
        <f aca="false">IF(ISNA(R214),B214,"")</f>
        <v/>
      </c>
      <c r="T214" s="0" t="str">
        <f aca="false">_xlfn.ORG.LIBREOFFICE.REGEX(LOWER(_xlfn.ORG.LIBREOFFICE.REGEX(V214&amp;"."&amp;_xlfn.ORG.LIBREOFFICE.REGEX(_xlfn.ORG.LIBREOFFICE.REGEX(_xlfn.ORG.LIBREOFFICE.REGEX(U214," III","")," II","")," Jr","")," ","","g")),"-","","g")</f>
        <v>christopher.rowland</v>
      </c>
      <c r="U214" s="0" t="s">
        <v>1463</v>
      </c>
      <c r="V214" s="0" t="s">
        <v>413</v>
      </c>
      <c r="W214" s="0" t="s">
        <v>170</v>
      </c>
      <c r="X214" s="0" t="s">
        <v>440</v>
      </c>
      <c r="Y214" s="0" t="s">
        <v>1464</v>
      </c>
      <c r="Z214" s="0" t="s">
        <v>28</v>
      </c>
      <c r="AA214" s="0" t="s">
        <v>1465</v>
      </c>
      <c r="AB214" s="0" t="str">
        <f aca="false">IF(ISNA(VLOOKUP(AA214,$R$2:$R$252,1,0)),AA214&amp;" "&amp;W214,"")</f>
        <v/>
      </c>
    </row>
    <row r="215" customFormat="false" ht="12.8" hidden="false" customHeight="false" outlineLevel="0" collapsed="false">
      <c r="A215" s="8" t="s">
        <v>90</v>
      </c>
      <c r="B215" s="8" t="s">
        <v>1466</v>
      </c>
      <c r="C215" s="9" t="s">
        <v>72</v>
      </c>
      <c r="D215" s="10" t="s">
        <v>1467</v>
      </c>
      <c r="E215" s="9" t="s">
        <v>72</v>
      </c>
      <c r="F215" s="11" t="n">
        <v>51976</v>
      </c>
      <c r="G215" s="11" t="n">
        <v>15297</v>
      </c>
      <c r="H215" s="11" t="n">
        <v>0</v>
      </c>
      <c r="I215" s="11" t="n">
        <v>754</v>
      </c>
      <c r="J215" s="11" t="n">
        <v>187</v>
      </c>
      <c r="K215" s="11" t="n">
        <v>9339</v>
      </c>
      <c r="L215" s="11" t="n">
        <v>530</v>
      </c>
      <c r="M215" s="8" t="n">
        <v>26</v>
      </c>
      <c r="N215" s="11" t="n">
        <v>26106</v>
      </c>
      <c r="O215" s="11" t="n">
        <v>78082</v>
      </c>
      <c r="R215" s="0" t="str">
        <f aca="false">IF(LEFT(B215,1)="*",B215,VLOOKUP(_xlfn.ORG.LIBREOFFICE.REGEX(_xlfn.ORG.LIBREOFFICE.REGEX(IF(Q215&gt;"",Q215,LEFT(MID(B215,FIND(", ",B215)+2,20),FIND(".",MID(B215,FIND(", ",B215)+2,20)&amp;"  .")-3))&amp;"."&amp;LEFT(B215,FIND(",",B215)-1),"-","")," ","","g")&amp;P215,$T$2:$AA$289,8,0))</f>
        <v>**Vacant-Lauilefue, E.</v>
      </c>
      <c r="S215" s="0" t="str">
        <f aca="false">IF(ISNA(R215),B215,"")</f>
        <v/>
      </c>
      <c r="T215" s="0" t="str">
        <f aca="false">_xlfn.ORG.LIBREOFFICE.REGEX(LOWER(_xlfn.ORG.LIBREOFFICE.REGEX(V215&amp;"."&amp;_xlfn.ORG.LIBREOFFICE.REGEX(_xlfn.ORG.LIBREOFFICE.REGEX(_xlfn.ORG.LIBREOFFICE.REGEX(U215," III","")," II","")," Jr","")," ","","g")),"-","","g")</f>
        <v>darlynn.sablan</v>
      </c>
      <c r="U215" s="0" t="s">
        <v>1468</v>
      </c>
      <c r="V215" s="0" t="s">
        <v>1469</v>
      </c>
      <c r="W215" s="0" t="s">
        <v>242</v>
      </c>
      <c r="X215" s="0" t="s">
        <v>344</v>
      </c>
      <c r="Y215" s="0" t="s">
        <v>859</v>
      </c>
      <c r="Z215" s="0" t="s">
        <v>28</v>
      </c>
      <c r="AA215" s="0" t="s">
        <v>1470</v>
      </c>
      <c r="AB215" s="0" t="str">
        <f aca="false">IF(ISNA(VLOOKUP(AA215,$R$2:$R$252,1,0)),AA215&amp;" "&amp;W215,"")</f>
        <v/>
      </c>
    </row>
    <row r="216" customFormat="false" ht="12.8" hidden="false" customHeight="false" outlineLevel="0" collapsed="false">
      <c r="A216" s="8" t="s">
        <v>543</v>
      </c>
      <c r="B216" s="8" t="s">
        <v>1471</v>
      </c>
      <c r="C216" s="9" t="s">
        <v>887</v>
      </c>
      <c r="D216" s="10" t="s">
        <v>1472</v>
      </c>
      <c r="E216" s="9" t="s">
        <v>653</v>
      </c>
      <c r="F216" s="11" t="n">
        <v>65193</v>
      </c>
      <c r="G216" s="11" t="n">
        <v>19186</v>
      </c>
      <c r="H216" s="11" t="n">
        <v>0</v>
      </c>
      <c r="I216" s="11" t="n">
        <v>945</v>
      </c>
      <c r="J216" s="11" t="n">
        <v>187</v>
      </c>
      <c r="K216" s="11" t="n">
        <v>5709</v>
      </c>
      <c r="L216" s="11" t="n">
        <v>328</v>
      </c>
      <c r="M216" s="8" t="n">
        <v>26</v>
      </c>
      <c r="N216" s="11" t="n">
        <v>26356</v>
      </c>
      <c r="O216" s="11" t="n">
        <v>91549</v>
      </c>
      <c r="R216" s="0" t="str">
        <f aca="false">IF(LEFT(B216,1)="*",B216,VLOOKUP(_xlfn.ORG.LIBREOFFICE.REGEX(_xlfn.ORG.LIBREOFFICE.REGEX(IF(Q216&gt;"",Q216,LEFT(MID(B216,FIND(", ",B216)+2,20),FIND(".",MID(B216,FIND(", ",B216)+2,20)&amp;"  .")-3))&amp;"."&amp;LEFT(B216,FIND(",",B216)-1),"-","")," ","","g")&amp;P216,$T$2:$AA$289,8,0))</f>
        <v>eric.ji@guamcc.edu</v>
      </c>
      <c r="S216" s="0" t="str">
        <f aca="false">IF(ISNA(R216),B216,"")</f>
        <v/>
      </c>
      <c r="T216" s="0" t="str">
        <f aca="false">_xlfn.ORG.LIBREOFFICE.REGEX(LOWER(_xlfn.ORG.LIBREOFFICE.REGEX(V216&amp;"."&amp;_xlfn.ORG.LIBREOFFICE.REGEX(_xlfn.ORG.LIBREOFFICE.REGEX(_xlfn.ORG.LIBREOFFICE.REGEX(U216," III","")," II","")," Jr","")," ","","g")),"-","","g")</f>
        <v>sally.sablan</v>
      </c>
      <c r="U216" s="0" t="s">
        <v>1468</v>
      </c>
      <c r="V216" s="0" t="s">
        <v>1473</v>
      </c>
      <c r="W216" s="0" t="s">
        <v>543</v>
      </c>
      <c r="X216" s="0" t="s">
        <v>1034</v>
      </c>
      <c r="Y216" s="0" t="s">
        <v>1474</v>
      </c>
      <c r="Z216" s="0" t="s">
        <v>28</v>
      </c>
      <c r="AA216" s="0" t="s">
        <v>1475</v>
      </c>
      <c r="AB216" s="0" t="str">
        <f aca="false">IF(ISNA(VLOOKUP(AA216,$R$2:$R$252,1,0)),AA216&amp;" "&amp;W216,"")</f>
        <v/>
      </c>
    </row>
    <row r="217" customFormat="false" ht="12.8" hidden="false" customHeight="false" outlineLevel="0" collapsed="false">
      <c r="A217" s="8" t="s">
        <v>25</v>
      </c>
      <c r="B217" s="8" t="s">
        <v>1476</v>
      </c>
      <c r="C217" s="9" t="s">
        <v>989</v>
      </c>
      <c r="D217" s="10" t="s">
        <v>667</v>
      </c>
      <c r="E217" s="9" t="s">
        <v>653</v>
      </c>
      <c r="F217" s="11" t="n">
        <v>60342</v>
      </c>
      <c r="G217" s="11" t="n">
        <v>17759</v>
      </c>
      <c r="H217" s="11" t="n">
        <v>0</v>
      </c>
      <c r="I217" s="11" t="n">
        <v>875</v>
      </c>
      <c r="J217" s="11" t="n">
        <v>187</v>
      </c>
      <c r="K217" s="11" t="n">
        <v>3994</v>
      </c>
      <c r="L217" s="11" t="n">
        <v>298</v>
      </c>
      <c r="M217" s="8" t="n">
        <v>26</v>
      </c>
      <c r="N217" s="11" t="n">
        <v>23112</v>
      </c>
      <c r="O217" s="11" t="n">
        <v>83454</v>
      </c>
      <c r="R217" s="0" t="str">
        <f aca="false">IF(LEFT(B217,1)="*",B217,VLOOKUP(_xlfn.ORG.LIBREOFFICE.REGEX(_xlfn.ORG.LIBREOFFICE.REGEX(IF(Q217&gt;"",Q217,LEFT(MID(B217,FIND(", ",B217)+2,20),FIND(".",MID(B217,FIND(", ",B217)+2,20)&amp;"  .")-3))&amp;"."&amp;LEFT(B217,FIND(",",B217)-1),"-","")," ","","g")&amp;P217,$T$2:$AA$289,8,0))</f>
        <v>paul.kerner@guamcc.edu</v>
      </c>
      <c r="S217" s="0" t="str">
        <f aca="false">IF(ISNA(R217),B217,"")</f>
        <v/>
      </c>
      <c r="T217" s="0" t="str">
        <f aca="false">_xlfn.ORG.LIBREOFFICE.REGEX(LOWER(_xlfn.ORG.LIBREOFFICE.REGEX(V217&amp;"."&amp;_xlfn.ORG.LIBREOFFICE.REGEX(_xlfn.ORG.LIBREOFFICE.REGEX(_xlfn.ORG.LIBREOFFICE.REGEX(U217," III","")," II","")," Jr","")," ","","g")),"-","","g")</f>
        <v>crysandrasalas.salas</v>
      </c>
      <c r="U217" s="0" t="s">
        <v>1477</v>
      </c>
      <c r="V217" s="0" t="s">
        <v>1478</v>
      </c>
      <c r="W217" s="0" t="s">
        <v>212</v>
      </c>
      <c r="X217" s="0" t="s">
        <v>213</v>
      </c>
      <c r="Y217" s="0" t="s">
        <v>72</v>
      </c>
      <c r="Z217" s="0" t="s">
        <v>72</v>
      </c>
      <c r="AA217" s="0" t="s">
        <v>1479</v>
      </c>
      <c r="AB217" s="0" t="str">
        <f aca="false">IF(ISNA(VLOOKUP(AA217,$R$2:$R$252,1,0)),AA217&amp;" "&amp;W217,"")</f>
        <v>crysandram.salas@guamcc.edu Work Study</v>
      </c>
    </row>
    <row r="218" customFormat="false" ht="12.8" hidden="false" customHeight="false" outlineLevel="0" collapsed="false">
      <c r="A218" s="8" t="s">
        <v>147</v>
      </c>
      <c r="B218" s="8" t="s">
        <v>1480</v>
      </c>
      <c r="C218" s="9" t="s">
        <v>254</v>
      </c>
      <c r="D218" s="10" t="s">
        <v>1481</v>
      </c>
      <c r="E218" s="9" t="s">
        <v>256</v>
      </c>
      <c r="F218" s="11" t="n">
        <v>30452</v>
      </c>
      <c r="G218" s="11" t="n">
        <v>8962</v>
      </c>
      <c r="H218" s="11" t="n">
        <v>495</v>
      </c>
      <c r="I218" s="11" t="n">
        <v>442</v>
      </c>
      <c r="J218" s="11" t="n">
        <v>187</v>
      </c>
      <c r="K218" s="11" t="n">
        <v>3994</v>
      </c>
      <c r="L218" s="11" t="n">
        <v>298</v>
      </c>
      <c r="M218" s="8" t="n">
        <v>26</v>
      </c>
      <c r="N218" s="11" t="n">
        <v>14377</v>
      </c>
      <c r="O218" s="11" t="n">
        <v>44829</v>
      </c>
      <c r="R218" s="0" t="str">
        <f aca="false">IF(LEFT(B218,1)="*",B218,VLOOKUP(_xlfn.ORG.LIBREOFFICE.REGEX(_xlfn.ORG.LIBREOFFICE.REGEX(IF(Q218&gt;"",Q218,LEFT(MID(B218,FIND(", ",B218)+2,20),FIND(".",MID(B218,FIND(", ",B218)+2,20)&amp;"  .")-3))&amp;"."&amp;LEFT(B218,FIND(",",B218)-1),"-","")," ","","g")&amp;P218,$T$2:$AA$289,8,0))</f>
        <v>jeffrey.umayam@guamcc.edu</v>
      </c>
      <c r="S218" s="0" t="str">
        <f aca="false">IF(ISNA(R218),B218,"")</f>
        <v/>
      </c>
      <c r="T218" s="0" t="str">
        <f aca="false">_xlfn.ORG.LIBREOFFICE.REGEX(LOWER(_xlfn.ORG.LIBREOFFICE.REGEX(V218&amp;"."&amp;_xlfn.ORG.LIBREOFFICE.REGEX(_xlfn.ORG.LIBREOFFICE.REGEX(_xlfn.ORG.LIBREOFFICE.REGEX(U218," III","")," II","")," Jr","")," ","","g")),"-","","g")</f>
        <v>trina.sanagustin</v>
      </c>
      <c r="U218" s="0" t="s">
        <v>1482</v>
      </c>
      <c r="V218" s="0" t="s">
        <v>1483</v>
      </c>
      <c r="W218" s="0" t="s">
        <v>64</v>
      </c>
      <c r="X218" s="0" t="s">
        <v>385</v>
      </c>
      <c r="Y218" s="0" t="s">
        <v>1484</v>
      </c>
      <c r="Z218" s="0" t="s">
        <v>28</v>
      </c>
      <c r="AA218" s="0" t="s">
        <v>1485</v>
      </c>
      <c r="AB218" s="0" t="str">
        <f aca="false">IF(ISNA(VLOOKUP(AA218,$R$2:$R$252,1,0)),AA218&amp;" "&amp;W218,"")</f>
        <v/>
      </c>
    </row>
    <row r="219" customFormat="false" ht="12.8" hidden="false" customHeight="false" outlineLevel="0" collapsed="false">
      <c r="A219" s="8" t="s">
        <v>90</v>
      </c>
      <c r="B219" s="8" t="s">
        <v>1486</v>
      </c>
      <c r="C219" s="9" t="s">
        <v>77</v>
      </c>
      <c r="D219" s="10" t="s">
        <v>1022</v>
      </c>
      <c r="E219" s="9" t="s">
        <v>653</v>
      </c>
      <c r="F219" s="11" t="n">
        <v>57693</v>
      </c>
      <c r="G219" s="11" t="n">
        <v>16979</v>
      </c>
      <c r="H219" s="11" t="n">
        <v>495</v>
      </c>
      <c r="I219" s="11" t="n">
        <v>837</v>
      </c>
      <c r="J219" s="11" t="n">
        <v>187</v>
      </c>
      <c r="K219" s="11" t="n">
        <v>9595</v>
      </c>
      <c r="L219" s="11" t="n">
        <v>328</v>
      </c>
      <c r="M219" s="8" t="n">
        <v>26</v>
      </c>
      <c r="N219" s="11" t="n">
        <v>28421</v>
      </c>
      <c r="O219" s="11" t="n">
        <v>86114</v>
      </c>
      <c r="R219" s="0" t="str">
        <f aca="false">IF(LEFT(B219,1)="*",B219,VLOOKUP(_xlfn.ORG.LIBREOFFICE.REGEX(_xlfn.ORG.LIBREOFFICE.REGEX(IF(Q219&gt;"",Q219,LEFT(MID(B219,FIND(", ",B219)+2,20),FIND(".",MID(B219,FIND(", ",B219)+2,20)&amp;"  .")-3))&amp;"."&amp;LEFT(B219,FIND(",",B219)-1),"-","")," ","","g")&amp;P219,$T$2:$AA$289,8,0))</f>
        <v>trisha.blas@guamcc.edu</v>
      </c>
      <c r="S219" s="0" t="str">
        <f aca="false">IF(ISNA(R219),B219,"")</f>
        <v/>
      </c>
      <c r="T219" s="0" t="str">
        <f aca="false">_xlfn.ORG.LIBREOFFICE.REGEX(LOWER(_xlfn.ORG.LIBREOFFICE.REGEX(V219&amp;"."&amp;_xlfn.ORG.LIBREOFFICE.REGEX(_xlfn.ORG.LIBREOFFICE.REGEX(_xlfn.ORG.LIBREOFFICE.REGEX(U219," III","")," II","")," Jr","")," ","","g")),"-","","g")</f>
        <v>apolline.sannicolas</v>
      </c>
      <c r="U219" s="0" t="s">
        <v>1487</v>
      </c>
      <c r="V219" s="0" t="s">
        <v>1488</v>
      </c>
      <c r="W219" s="0" t="s">
        <v>435</v>
      </c>
      <c r="X219" s="0" t="s">
        <v>1065</v>
      </c>
      <c r="Y219" s="0" t="s">
        <v>1066</v>
      </c>
      <c r="Z219" s="0" t="s">
        <v>28</v>
      </c>
      <c r="AA219" s="0" t="s">
        <v>1489</v>
      </c>
      <c r="AB219" s="0" t="str">
        <f aca="false">IF(ISNA(VLOOKUP(AA219,$R$2:$R$252,1,0)),AA219&amp;" "&amp;W219,"")</f>
        <v/>
      </c>
    </row>
    <row r="220" customFormat="false" ht="12.8" hidden="false" customHeight="false" outlineLevel="0" collapsed="false">
      <c r="A220" s="8" t="s">
        <v>25</v>
      </c>
      <c r="B220" s="8" t="s">
        <v>1490</v>
      </c>
      <c r="C220" s="9" t="s">
        <v>1130</v>
      </c>
      <c r="D220" s="10" t="s">
        <v>658</v>
      </c>
      <c r="E220" s="9" t="s">
        <v>1131</v>
      </c>
      <c r="F220" s="11" t="n">
        <v>43022</v>
      </c>
      <c r="G220" s="11" t="n">
        <v>12661</v>
      </c>
      <c r="H220" s="11" t="n">
        <v>0</v>
      </c>
      <c r="I220" s="11" t="n">
        <v>624</v>
      </c>
      <c r="J220" s="11" t="n">
        <v>0</v>
      </c>
      <c r="K220" s="11" t="n">
        <v>6116</v>
      </c>
      <c r="L220" s="11" t="n">
        <v>298</v>
      </c>
      <c r="M220" s="8" t="n">
        <v>26</v>
      </c>
      <c r="N220" s="11" t="n">
        <v>19699</v>
      </c>
      <c r="O220" s="11" t="n">
        <v>62721</v>
      </c>
      <c r="R220" s="13" t="str">
        <f aca="false">IF(LEFT(B220,1)="*",B220,VLOOKUP(_xlfn.ORG.LIBREOFFICE.REGEX(_xlfn.ORG.LIBREOFFICE.REGEX(IF(Q220&gt;"",Q220,LEFT(MID(B220,FIND(", ",B220)+2,20),FIND(".",MID(B220,FIND(", ",B220)+2,20)&amp;"  .")-3))&amp;"."&amp;LEFT(B220,FIND(",",B220)-1),"-","")," ","","g")&amp;P220,$T$2:$AA$289,8,0))</f>
        <v>mariana.pangelinan@guamcc.edu</v>
      </c>
      <c r="S220" s="0" t="str">
        <f aca="false">IF(ISNA(R220),B220,"")</f>
        <v/>
      </c>
      <c r="T220" s="0" t="str">
        <f aca="false">_xlfn.ORG.LIBREOFFICE.REGEX(LOWER(_xlfn.ORG.LIBREOFFICE.REGEX(V220&amp;"."&amp;_xlfn.ORG.LIBREOFFICE.REGEX(_xlfn.ORG.LIBREOFFICE.REGEX(_xlfn.ORG.LIBREOFFICE.REGEX(U220," III","")," II","")," Jr","")," ","","g")),"-","","g")</f>
        <v>cheryl.sannicolas</v>
      </c>
      <c r="U220" s="0" t="s">
        <v>1487</v>
      </c>
      <c r="V220" s="0" t="s">
        <v>1491</v>
      </c>
      <c r="W220" s="0" t="s">
        <v>294</v>
      </c>
      <c r="X220" s="0" t="s">
        <v>344</v>
      </c>
      <c r="Y220" s="0" t="s">
        <v>1492</v>
      </c>
      <c r="Z220" s="0" t="s">
        <v>28</v>
      </c>
      <c r="AA220" s="0" t="s">
        <v>1493</v>
      </c>
      <c r="AB220" s="0" t="str">
        <f aca="false">IF(ISNA(VLOOKUP(AA220,$R$2:$R$252,1,0)),AA220&amp;" "&amp;W220,"")</f>
        <v/>
      </c>
    </row>
    <row r="221" customFormat="false" ht="12.8" hidden="false" customHeight="false" outlineLevel="0" collapsed="false">
      <c r="A221" s="8" t="s">
        <v>38</v>
      </c>
      <c r="B221" s="8" t="s">
        <v>1494</v>
      </c>
      <c r="C221" s="9" t="s">
        <v>1495</v>
      </c>
      <c r="D221" s="10" t="s">
        <v>1496</v>
      </c>
      <c r="E221" s="9" t="s">
        <v>1497</v>
      </c>
      <c r="F221" s="11" t="n">
        <v>34576</v>
      </c>
      <c r="G221" s="11" t="n">
        <v>10176</v>
      </c>
      <c r="H221" s="11" t="n">
        <v>495</v>
      </c>
      <c r="I221" s="11" t="n">
        <v>501</v>
      </c>
      <c r="J221" s="11" t="n">
        <v>187</v>
      </c>
      <c r="K221" s="11" t="n">
        <v>9595</v>
      </c>
      <c r="L221" s="11" t="n">
        <v>328</v>
      </c>
      <c r="M221" s="8" t="n">
        <v>26</v>
      </c>
      <c r="N221" s="11" t="n">
        <v>21283</v>
      </c>
      <c r="O221" s="11" t="n">
        <v>55859</v>
      </c>
      <c r="R221" s="0" t="str">
        <f aca="false">IF(LEFT(B221,1)="*",B221,VLOOKUP(_xlfn.ORG.LIBREOFFICE.REGEX(_xlfn.ORG.LIBREOFFICE.REGEX(IF(Q221&gt;"",Q221,LEFT(MID(B221,FIND(", ",B221)+2,20),FIND(".",MID(B221,FIND(", ",B221)+2,20)&amp;"  .")-3))&amp;"."&amp;LEFT(B221,FIND(",",B221)-1),"-","")," ","","g")&amp;P221,$T$2:$AA$289,8,0))</f>
        <v>abegail.aguilar@guamcc.edu</v>
      </c>
      <c r="S221" s="0" t="str">
        <f aca="false">IF(ISNA(R221),B221,"")</f>
        <v/>
      </c>
      <c r="T221" s="0" t="str">
        <f aca="false">_xlfn.ORG.LIBREOFFICE.REGEX(LOWER(_xlfn.ORG.LIBREOFFICE.REGEX(V221&amp;"."&amp;_xlfn.ORG.LIBREOFFICE.REGEX(_xlfn.ORG.LIBREOFFICE.REGEX(_xlfn.ORG.LIBREOFFICE.REGEX(U221," III","")," II","")," Jr","")," ","","g")),"-","","g")</f>
        <v>krystal.sannicolas</v>
      </c>
      <c r="U221" s="0" t="s">
        <v>1487</v>
      </c>
      <c r="V221" s="0" t="s">
        <v>1498</v>
      </c>
      <c r="W221" s="0" t="s">
        <v>189</v>
      </c>
      <c r="X221" s="0" t="s">
        <v>148</v>
      </c>
      <c r="Y221" s="0" t="s">
        <v>72</v>
      </c>
      <c r="Z221" s="0" t="s">
        <v>28</v>
      </c>
      <c r="AA221" s="0" t="s">
        <v>1499</v>
      </c>
      <c r="AB221" s="0" t="str">
        <f aca="false">IF(ISNA(VLOOKUP(AA221,$R$2:$R$252,1,0)),AA221&amp;" "&amp;W221,"")</f>
        <v/>
      </c>
    </row>
    <row r="222" customFormat="false" ht="12.8" hidden="false" customHeight="false" outlineLevel="0" collapsed="false">
      <c r="A222" s="8" t="s">
        <v>25</v>
      </c>
      <c r="B222" s="8" t="s">
        <v>1500</v>
      </c>
      <c r="C222" s="9" t="s">
        <v>1130</v>
      </c>
      <c r="D222" s="10" t="s">
        <v>1309</v>
      </c>
      <c r="E222" s="9" t="s">
        <v>653</v>
      </c>
      <c r="F222" s="11" t="n">
        <v>43887</v>
      </c>
      <c r="G222" s="11" t="n">
        <v>12916</v>
      </c>
      <c r="H222" s="11" t="n">
        <v>495</v>
      </c>
      <c r="I222" s="11" t="n">
        <v>636</v>
      </c>
      <c r="J222" s="11" t="n">
        <v>187</v>
      </c>
      <c r="K222" s="11" t="n">
        <v>9339</v>
      </c>
      <c r="L222" s="11" t="n">
        <v>0</v>
      </c>
      <c r="M222" s="8" t="n">
        <v>26</v>
      </c>
      <c r="N222" s="11" t="n">
        <v>23574</v>
      </c>
      <c r="O222" s="11" t="n">
        <v>67461</v>
      </c>
      <c r="R222" s="0" t="str">
        <f aca="false">IF(LEFT(B222,1)="*",B222,VLOOKUP(_xlfn.ORG.LIBREOFFICE.REGEX(_xlfn.ORG.LIBREOFFICE.REGEX(IF(Q222&gt;"",Q222,LEFT(MID(B222,FIND(", ",B222)+2,20),FIND(".",MID(B222,FIND(", ",B222)+2,20)&amp;"  .")-3))&amp;"."&amp;LEFT(B222,FIND(",",B222)-1),"-","")," ","","g")&amp;P222,$T$2:$AA$289,8,0))</f>
        <v>sean.lizama@guamcc.edu</v>
      </c>
      <c r="S222" s="0" t="str">
        <f aca="false">IF(ISNA(R222),B222,"")</f>
        <v/>
      </c>
      <c r="T222" s="0" t="str">
        <f aca="false">_xlfn.ORG.LIBREOFFICE.REGEX(LOWER(_xlfn.ORG.LIBREOFFICE.REGEX(V222&amp;"."&amp;_xlfn.ORG.LIBREOFFICE.REGEX(_xlfn.ORG.LIBREOFFICE.REGEX(_xlfn.ORG.LIBREOFFICE.REGEX(U222," III","")," II","")," Jr","")," ","","g")),"-","","g")</f>
        <v>kyleiah.sannicolas</v>
      </c>
      <c r="U222" s="0" t="s">
        <v>1487</v>
      </c>
      <c r="V222" s="0" t="s">
        <v>1501</v>
      </c>
      <c r="W222" s="0" t="s">
        <v>212</v>
      </c>
      <c r="X222" s="0" t="s">
        <v>213</v>
      </c>
      <c r="Y222" s="0" t="s">
        <v>72</v>
      </c>
      <c r="Z222" s="0" t="s">
        <v>72</v>
      </c>
      <c r="AA222" s="0" t="s">
        <v>1502</v>
      </c>
      <c r="AB222" s="0" t="str">
        <f aca="false">IF(ISNA(VLOOKUP(AA222,$R$2:$R$252,1,0)),AA222&amp;" "&amp;W222,"")</f>
        <v>kyleiah.sannicolas@guamcc.edu Work Study</v>
      </c>
    </row>
    <row r="223" customFormat="false" ht="12.8" hidden="false" customHeight="false" outlineLevel="0" collapsed="false">
      <c r="A223" s="8" t="s">
        <v>25</v>
      </c>
      <c r="B223" s="8" t="s">
        <v>1503</v>
      </c>
      <c r="C223" s="9" t="s">
        <v>1081</v>
      </c>
      <c r="D223" s="10" t="s">
        <v>724</v>
      </c>
      <c r="E223" s="9" t="s">
        <v>653</v>
      </c>
      <c r="F223" s="11" t="n">
        <v>44326</v>
      </c>
      <c r="G223" s="11" t="n">
        <v>13045</v>
      </c>
      <c r="H223" s="11" t="n">
        <v>495</v>
      </c>
      <c r="I223" s="11" t="n">
        <v>643</v>
      </c>
      <c r="J223" s="11" t="n">
        <v>187</v>
      </c>
      <c r="K223" s="11" t="n">
        <v>15670</v>
      </c>
      <c r="L223" s="11" t="n">
        <v>328</v>
      </c>
      <c r="M223" s="8" t="n">
        <v>26</v>
      </c>
      <c r="N223" s="11" t="n">
        <v>30368</v>
      </c>
      <c r="O223" s="11" t="n">
        <v>74694</v>
      </c>
      <c r="R223" s="0" t="str">
        <f aca="false">IF(LEFT(B223,1)="*",B223,VLOOKUP(_xlfn.ORG.LIBREOFFICE.REGEX(_xlfn.ORG.LIBREOFFICE.REGEX(IF(Q223&gt;"",Q223,LEFT(MID(B223,FIND(", ",B223)+2,20),FIND(".",MID(B223,FIND(", ",B223)+2,20)&amp;"  .")-3))&amp;"."&amp;LEFT(B223,FIND(",",B223)-1),"-","")," ","","g")&amp;P223,$T$2:$AA$289,8,0))</f>
        <v>nitajeannette.cepeda@guamcc.edu</v>
      </c>
      <c r="S223" s="0" t="str">
        <f aca="false">IF(ISNA(R223),B223,"")</f>
        <v/>
      </c>
      <c r="T223" s="0" t="str">
        <f aca="false">_xlfn.ORG.LIBREOFFICE.REGEX(LOWER(_xlfn.ORG.LIBREOFFICE.REGEX(V223&amp;"."&amp;_xlfn.ORG.LIBREOFFICE.REGEX(_xlfn.ORG.LIBREOFFICE.REGEX(_xlfn.ORG.LIBREOFFICE.REGEX(U223," III","")," II","")," Jr","")," ","","g")),"-","","g")</f>
        <v>leandra.sannicolas</v>
      </c>
      <c r="U223" s="0" t="s">
        <v>1487</v>
      </c>
      <c r="V223" s="0" t="s">
        <v>1504</v>
      </c>
      <c r="W223" s="0" t="s">
        <v>212</v>
      </c>
      <c r="X223" s="0" t="s">
        <v>213</v>
      </c>
      <c r="Y223" s="0" t="s">
        <v>72</v>
      </c>
      <c r="Z223" s="0" t="s">
        <v>72</v>
      </c>
      <c r="AA223" s="0" t="s">
        <v>1505</v>
      </c>
      <c r="AB223" s="0" t="str">
        <f aca="false">IF(ISNA(VLOOKUP(AA223,$R$2:$R$252,1,0)),AA223&amp;" "&amp;W223,"")</f>
        <v>leandra.sannicolas@guamcc.edu Work Study</v>
      </c>
    </row>
    <row r="224" customFormat="false" ht="12.8" hidden="false" customHeight="false" outlineLevel="0" collapsed="false">
      <c r="A224" s="8" t="s">
        <v>90</v>
      </c>
      <c r="B224" s="8" t="s">
        <v>1506</v>
      </c>
      <c r="C224" s="9" t="s">
        <v>72</v>
      </c>
      <c r="D224" s="10" t="s">
        <v>1507</v>
      </c>
      <c r="E224" s="9" t="s">
        <v>72</v>
      </c>
      <c r="F224" s="11" t="n">
        <v>48232</v>
      </c>
      <c r="G224" s="11" t="n">
        <v>14195</v>
      </c>
      <c r="H224" s="11" t="n">
        <v>495</v>
      </c>
      <c r="I224" s="11" t="n">
        <v>699</v>
      </c>
      <c r="J224" s="11" t="n">
        <v>187</v>
      </c>
      <c r="K224" s="11" t="n">
        <v>9339</v>
      </c>
      <c r="L224" s="11" t="n">
        <v>530</v>
      </c>
      <c r="M224" s="8" t="n">
        <v>26</v>
      </c>
      <c r="N224" s="11" t="n">
        <v>25445</v>
      </c>
      <c r="O224" s="11" t="n">
        <v>73677</v>
      </c>
      <c r="R224" s="0" t="str">
        <f aca="false">IF(LEFT(B224,1)="*",B224,VLOOKUP(_xlfn.ORG.LIBREOFFICE.REGEX(_xlfn.ORG.LIBREOFFICE.REGEX(IF(Q224&gt;"",Q224,LEFT(MID(B224,FIND(", ",B224)+2,20),FIND(".",MID(B224,FIND(", ",B224)+2,20)&amp;"  .")-3))&amp;"."&amp;LEFT(B224,FIND(",",B224)-1),"-","")," ","","g")&amp;P224,$T$2:$AA$289,8,0))</f>
        <v>**Vacant-Lee, B.</v>
      </c>
      <c r="S224" s="0" t="str">
        <f aca="false">IF(ISNA(R224),B224,"")</f>
        <v/>
      </c>
      <c r="T224" s="0" t="str">
        <f aca="false">_xlfn.ORG.LIBREOFFICE.REGEX(LOWER(_xlfn.ORG.LIBREOFFICE.REGEX(V224&amp;"."&amp;_xlfn.ORG.LIBREOFFICE.REGEX(_xlfn.ORG.LIBREOFFICE.REGEX(_xlfn.ORG.LIBREOFFICE.REGEX(U224," III","")," II","")," Jr","")," ","","g")),"-","","g")</f>
        <v>tasimarina.sannicolas</v>
      </c>
      <c r="U224" s="0" t="s">
        <v>1487</v>
      </c>
      <c r="V224" s="0" t="s">
        <v>1508</v>
      </c>
      <c r="W224" s="0" t="s">
        <v>64</v>
      </c>
      <c r="X224" s="0" t="s">
        <v>148</v>
      </c>
      <c r="Y224" s="0" t="s">
        <v>951</v>
      </c>
      <c r="Z224" s="0" t="s">
        <v>28</v>
      </c>
      <c r="AA224" s="0" t="s">
        <v>1509</v>
      </c>
      <c r="AB224" s="0" t="str">
        <f aca="false">IF(ISNA(VLOOKUP(AA224,$R$2:$R$252,1,0)),AA224&amp;" "&amp;W224,"")</f>
        <v/>
      </c>
    </row>
    <row r="225" customFormat="false" ht="12.8" hidden="false" customHeight="false" outlineLevel="0" collapsed="false">
      <c r="A225" s="8" t="s">
        <v>90</v>
      </c>
      <c r="B225" s="8" t="s">
        <v>1510</v>
      </c>
      <c r="C225" s="9" t="s">
        <v>679</v>
      </c>
      <c r="D225" s="10" t="s">
        <v>757</v>
      </c>
      <c r="E225" s="9" t="s">
        <v>653</v>
      </c>
      <c r="F225" s="11" t="n">
        <v>61242</v>
      </c>
      <c r="G225" s="11" t="n">
        <v>18024</v>
      </c>
      <c r="H225" s="11" t="n">
        <v>495</v>
      </c>
      <c r="I225" s="11" t="n">
        <v>888</v>
      </c>
      <c r="J225" s="11" t="n">
        <v>187</v>
      </c>
      <c r="K225" s="11" t="n">
        <v>5709</v>
      </c>
      <c r="L225" s="11" t="n">
        <v>328</v>
      </c>
      <c r="M225" s="8" t="n">
        <v>26</v>
      </c>
      <c r="N225" s="11" t="n">
        <v>25631</v>
      </c>
      <c r="O225" s="11" t="n">
        <v>86873</v>
      </c>
      <c r="R225" s="0" t="str">
        <f aca="false">IF(LEFT(B225,1)="*",B225,VLOOKUP(_xlfn.ORG.LIBREOFFICE.REGEX(_xlfn.ORG.LIBREOFFICE.REGEX(IF(Q225&gt;"",Q225,LEFT(MID(B225,FIND(", ",B225)+2,20),FIND(".",MID(B225,FIND(", ",B225)+2,20)&amp;"  .")-3))&amp;"."&amp;LEFT(B225,FIND(",",B225)-1),"-","")," ","","g")&amp;P225,$T$2:$AA$289,8,0))</f>
        <v>tressa.cundiff@guamcc.edu</v>
      </c>
      <c r="S225" s="0" t="str">
        <f aca="false">IF(ISNA(R225),B225,"")</f>
        <v/>
      </c>
      <c r="T225" s="0" t="str">
        <f aca="false">_xlfn.ORG.LIBREOFFICE.REGEX(LOWER(_xlfn.ORG.LIBREOFFICE.REGEX(V225&amp;"."&amp;_xlfn.ORG.LIBREOFFICE.REGEX(_xlfn.ORG.LIBREOFFICE.REGEX(_xlfn.ORG.LIBREOFFICE.REGEX(U225," III","")," II","")," Jr","")," ","","g")),"-","","g")</f>
        <v>darlene.sanchez</v>
      </c>
      <c r="U225" s="0" t="s">
        <v>1511</v>
      </c>
      <c r="V225" s="0" t="s">
        <v>1512</v>
      </c>
      <c r="W225" s="0" t="s">
        <v>760</v>
      </c>
      <c r="X225" s="0" t="s">
        <v>469</v>
      </c>
      <c r="Y225" s="0" t="s">
        <v>72</v>
      </c>
      <c r="Z225" s="0" t="s">
        <v>28</v>
      </c>
      <c r="AA225" s="0" t="s">
        <v>1513</v>
      </c>
      <c r="AB225" s="0" t="str">
        <f aca="false">IF(ISNA(VLOOKUP(AA225,$R$2:$R$252,1,0)),AA225&amp;" "&amp;W225,"")</f>
        <v/>
      </c>
    </row>
    <row r="226" customFormat="false" ht="12.8" hidden="false" customHeight="false" outlineLevel="0" collapsed="false">
      <c r="A226" s="8" t="s">
        <v>25</v>
      </c>
      <c r="B226" s="8" t="s">
        <v>1514</v>
      </c>
      <c r="C226" s="9" t="s">
        <v>730</v>
      </c>
      <c r="D226" s="10" t="s">
        <v>1309</v>
      </c>
      <c r="E226" s="9" t="s">
        <v>653</v>
      </c>
      <c r="F226" s="11" t="n">
        <v>43887</v>
      </c>
      <c r="G226" s="11" t="n">
        <v>12916</v>
      </c>
      <c r="H226" s="11" t="n">
        <v>495</v>
      </c>
      <c r="I226" s="11" t="n">
        <v>636</v>
      </c>
      <c r="J226" s="11" t="n">
        <v>187</v>
      </c>
      <c r="K226" s="11" t="n">
        <v>3994</v>
      </c>
      <c r="L226" s="11" t="n">
        <v>298</v>
      </c>
      <c r="M226" s="8" t="n">
        <v>26</v>
      </c>
      <c r="N226" s="11" t="n">
        <v>18526</v>
      </c>
      <c r="O226" s="11" t="n">
        <v>62413</v>
      </c>
      <c r="R226" s="0" t="str">
        <f aca="false">IF(LEFT(B226,1)="*",B226,VLOOKUP(_xlfn.ORG.LIBREOFFICE.REGEX(_xlfn.ORG.LIBREOFFICE.REGEX(IF(Q226&gt;"",Q226,LEFT(MID(B226,FIND(", ",B226)+2,20),FIND(".",MID(B226,FIND(", ",B226)+2,20)&amp;"  .")-3))&amp;"."&amp;LEFT(B226,FIND(",",B226)-1),"-","")," ","","g")&amp;P226,$T$2:$AA$289,8,0))</f>
        <v>john.pereda3@guamcc.edu</v>
      </c>
      <c r="S226" s="0" t="str">
        <f aca="false">IF(ISNA(R226),B226,"")</f>
        <v/>
      </c>
      <c r="T226" s="0" t="str">
        <f aca="false">_xlfn.ORG.LIBREOFFICE.REGEX(LOWER(_xlfn.ORG.LIBREOFFICE.REGEX(V226&amp;"."&amp;_xlfn.ORG.LIBREOFFICE.REGEX(_xlfn.ORG.LIBREOFFICE.REGEX(_xlfn.ORG.LIBREOFFICE.REGEX(U226," III","")," II","")," Jr","")," ","","g")),"-","","g")</f>
        <v>david.santos</v>
      </c>
      <c r="U226" s="0" t="s">
        <v>1515</v>
      </c>
      <c r="V226" s="0" t="s">
        <v>975</v>
      </c>
      <c r="W226" s="0" t="s">
        <v>170</v>
      </c>
      <c r="X226" s="0" t="s">
        <v>171</v>
      </c>
      <c r="Y226" s="0" t="s">
        <v>1516</v>
      </c>
      <c r="Z226" s="0" t="s">
        <v>28</v>
      </c>
      <c r="AA226" s="0" t="s">
        <v>1517</v>
      </c>
      <c r="AB226" s="0" t="str">
        <f aca="false">IF(ISNA(VLOOKUP(AA226,$R$2:$R$252,1,0)),AA226&amp;" "&amp;W226,"")</f>
        <v/>
      </c>
    </row>
    <row r="227" customFormat="false" ht="12.8" hidden="false" customHeight="false" outlineLevel="0" collapsed="false">
      <c r="A227" s="8" t="s">
        <v>543</v>
      </c>
      <c r="B227" s="8" t="s">
        <v>1518</v>
      </c>
      <c r="C227" s="9" t="s">
        <v>1124</v>
      </c>
      <c r="D227" s="10" t="s">
        <v>1070</v>
      </c>
      <c r="E227" s="9" t="s">
        <v>653</v>
      </c>
      <c r="F227" s="11" t="n">
        <v>93276</v>
      </c>
      <c r="G227" s="11" t="n">
        <v>27451</v>
      </c>
      <c r="H227" s="11" t="n">
        <v>0</v>
      </c>
      <c r="I227" s="11" t="n">
        <v>1353</v>
      </c>
      <c r="J227" s="11" t="n">
        <v>187</v>
      </c>
      <c r="K227" s="11" t="n">
        <v>3994</v>
      </c>
      <c r="L227" s="11" t="n">
        <v>298</v>
      </c>
      <c r="M227" s="8" t="n">
        <v>26</v>
      </c>
      <c r="N227" s="11" t="n">
        <v>33282</v>
      </c>
      <c r="O227" s="11" t="n">
        <v>126558</v>
      </c>
      <c r="R227" s="0" t="str">
        <f aca="false">IF(LEFT(B227,1)="*",B227,VLOOKUP(_xlfn.ORG.LIBREOFFICE.REGEX(_xlfn.ORG.LIBREOFFICE.REGEX(IF(Q227&gt;"",Q227,LEFT(MID(B227,FIND(", ",B227)+2,20),FIND(".",MID(B227,FIND(", ",B227)+2,20)&amp;"  .")-3))&amp;"."&amp;LEFT(B227,FIND(",",B227)-1),"-","")," ","","g")&amp;P227,$T$2:$AA$289,8,0))</f>
        <v>yvonne.tam@guamcc.edu</v>
      </c>
      <c r="S227" s="0" t="str">
        <f aca="false">IF(ISNA(R227),B227,"")</f>
        <v/>
      </c>
      <c r="T227" s="0" t="str">
        <f aca="false">_xlfn.ORG.LIBREOFFICE.REGEX(LOWER(_xlfn.ORG.LIBREOFFICE.REGEX(V227&amp;"."&amp;_xlfn.ORG.LIBREOFFICE.REGEX(_xlfn.ORG.LIBREOFFICE.REGEX(_xlfn.ORG.LIBREOFFICE.REGEX(U227," III","")," II","")," Jr","")," ","","g")),"-","","g")</f>
        <v>gemmalee.santos</v>
      </c>
      <c r="U227" s="0" t="s">
        <v>1515</v>
      </c>
      <c r="V227" s="0" t="s">
        <v>1519</v>
      </c>
      <c r="W227" s="0" t="s">
        <v>1520</v>
      </c>
      <c r="X227" s="0" t="s">
        <v>213</v>
      </c>
      <c r="Y227" s="0" t="s">
        <v>1521</v>
      </c>
      <c r="Z227" s="0" t="s">
        <v>28</v>
      </c>
      <c r="AA227" s="0" t="s">
        <v>1522</v>
      </c>
      <c r="AB227" s="0" t="str">
        <f aca="false">IF(ISNA(VLOOKUP(AA227,$R$2:$R$252,1,0)),AA227&amp;" "&amp;W227,"")</f>
        <v/>
      </c>
    </row>
    <row r="228" customFormat="false" ht="12.8" hidden="false" customHeight="false" outlineLevel="0" collapsed="false">
      <c r="A228" s="8" t="s">
        <v>1523</v>
      </c>
      <c r="B228" s="8" t="s">
        <v>1231</v>
      </c>
      <c r="C228" s="9" t="s">
        <v>72</v>
      </c>
      <c r="D228" s="10" t="s">
        <v>1524</v>
      </c>
      <c r="E228" s="9" t="s">
        <v>72</v>
      </c>
      <c r="F228" s="11" t="n">
        <v>23229</v>
      </c>
      <c r="G228" s="11" t="n">
        <v>6836</v>
      </c>
      <c r="H228" s="11" t="n">
        <v>495</v>
      </c>
      <c r="I228" s="11" t="n">
        <v>337</v>
      </c>
      <c r="J228" s="11" t="n">
        <v>0</v>
      </c>
      <c r="K228" s="11" t="n">
        <v>9339</v>
      </c>
      <c r="L228" s="11" t="n">
        <v>530</v>
      </c>
      <c r="M228" s="8" t="n">
        <v>26</v>
      </c>
      <c r="N228" s="11" t="n">
        <v>17537</v>
      </c>
      <c r="O228" s="11" t="n">
        <v>40766</v>
      </c>
      <c r="R228" s="0" t="str">
        <f aca="false">IF(LEFT(B228,1)="*",B228,VLOOKUP(_xlfn.ORG.LIBREOFFICE.REGEX(_xlfn.ORG.LIBREOFFICE.REGEX(IF(Q228&gt;"",Q228,LEFT(MID(B228,FIND(", ",B228)+2,20),FIND(".",MID(B228,FIND(", ",B228)+2,20)&amp;"  .")-3))&amp;"."&amp;LEFT(B228,FIND(",",B228)-1),"-","")," ","","g")&amp;P228,$T$2:$AA$289,8,0))</f>
        <v>**Vacant-Growth</v>
      </c>
      <c r="S228" s="0" t="str">
        <f aca="false">IF(ISNA(R228),B228,"")</f>
        <v/>
      </c>
      <c r="T228" s="0" t="str">
        <f aca="false">_xlfn.ORG.LIBREOFFICE.REGEX(LOWER(_xlfn.ORG.LIBREOFFICE.REGEX(V228&amp;"."&amp;_xlfn.ORG.LIBREOFFICE.REGEX(_xlfn.ORG.LIBREOFFICE.REGEX(_xlfn.ORG.LIBREOFFICE.REGEX(U228," III","")," II","")," Jr","")," ","","g")),"-","","g")</f>
        <v>ianjose.santos</v>
      </c>
      <c r="U228" s="0" t="s">
        <v>1515</v>
      </c>
      <c r="V228" s="0" t="s">
        <v>1525</v>
      </c>
      <c r="W228" s="0" t="s">
        <v>212</v>
      </c>
      <c r="X228" s="0" t="s">
        <v>213</v>
      </c>
      <c r="Y228" s="0" t="s">
        <v>72</v>
      </c>
      <c r="Z228" s="0" t="s">
        <v>72</v>
      </c>
      <c r="AA228" s="0" t="s">
        <v>1526</v>
      </c>
      <c r="AB228" s="0" t="str">
        <f aca="false">IF(ISNA(VLOOKUP(AA228,$R$2:$R$252,1,0)),AA228&amp;" "&amp;W228,"")</f>
        <v>ianjose.santos@guamcc.edu Work Study</v>
      </c>
    </row>
    <row r="229" customFormat="false" ht="12.8" hidden="false" customHeight="false" outlineLevel="0" collapsed="false">
      <c r="A229" s="8" t="s">
        <v>646</v>
      </c>
      <c r="B229" s="8" t="s">
        <v>1527</v>
      </c>
      <c r="C229" s="9" t="s">
        <v>1528</v>
      </c>
      <c r="D229" s="10" t="s">
        <v>1027</v>
      </c>
      <c r="E229" s="9" t="s">
        <v>35</v>
      </c>
      <c r="F229" s="11" t="n">
        <v>62012</v>
      </c>
      <c r="G229" s="11" t="n">
        <v>18250</v>
      </c>
      <c r="H229" s="11" t="n">
        <v>0</v>
      </c>
      <c r="I229" s="11" t="n">
        <v>899</v>
      </c>
      <c r="J229" s="11" t="n">
        <v>187</v>
      </c>
      <c r="K229" s="11" t="n">
        <v>15670</v>
      </c>
      <c r="L229" s="11" t="n">
        <v>530</v>
      </c>
      <c r="M229" s="8" t="n">
        <v>26</v>
      </c>
      <c r="N229" s="11" t="n">
        <v>35536</v>
      </c>
      <c r="O229" s="11" t="n">
        <v>97548</v>
      </c>
      <c r="R229" s="0" t="str">
        <f aca="false">IF(LEFT(B229,1)="*",B229,VLOOKUP(_xlfn.ORG.LIBREOFFICE.REGEX(_xlfn.ORG.LIBREOFFICE.REGEX(IF(Q229&gt;"",Q229,LEFT(MID(B229,FIND(", ",B229)+2,20),FIND(".",MID(B229,FIND(", ",B229)+2,20)&amp;"  .")-3))&amp;"."&amp;LEFT(B229,FIND(",",B229)-1),"-","")," ","","g")&amp;P229,$T$2:$AA$289,8,0))</f>
        <v>kimberlyann.taitano@guamcc.edu</v>
      </c>
      <c r="S229" s="0" t="str">
        <f aca="false">IF(ISNA(R229),B229,"")</f>
        <v/>
      </c>
      <c r="T229" s="0" t="str">
        <f aca="false">_xlfn.ORG.LIBREOFFICE.REGEX(LOWER(_xlfn.ORG.LIBREOFFICE.REGEX(V229&amp;"."&amp;_xlfn.ORG.LIBREOFFICE.REGEX(_xlfn.ORG.LIBREOFFICE.REGEX(_xlfn.ORG.LIBREOFFICE.REGEX(U229," III","")," II","")," Jr","")," ","","g")),"-","","g")</f>
        <v>james.santos</v>
      </c>
      <c r="U229" s="0" t="s">
        <v>1515</v>
      </c>
      <c r="V229" s="0" t="s">
        <v>785</v>
      </c>
      <c r="W229" s="0" t="s">
        <v>338</v>
      </c>
      <c r="X229" s="0" t="s">
        <v>230</v>
      </c>
      <c r="Y229" s="0" t="s">
        <v>670</v>
      </c>
      <c r="Z229" s="0" t="s">
        <v>28</v>
      </c>
      <c r="AA229" s="0" t="s">
        <v>1529</v>
      </c>
      <c r="AB229" s="0" t="str">
        <f aca="false">IF(ISNA(VLOOKUP(AA229,$R$2:$R$252,1,0)),AA229&amp;" "&amp;W229,"")</f>
        <v/>
      </c>
    </row>
    <row r="230" customFormat="false" ht="12.8" hidden="false" customHeight="false" outlineLevel="0" collapsed="false">
      <c r="A230" s="8" t="s">
        <v>147</v>
      </c>
      <c r="B230" s="8" t="s">
        <v>1530</v>
      </c>
      <c r="C230" s="9" t="s">
        <v>1531</v>
      </c>
      <c r="D230" s="10" t="s">
        <v>273</v>
      </c>
      <c r="E230" s="9" t="s">
        <v>659</v>
      </c>
      <c r="F230" s="11" t="n">
        <v>28269</v>
      </c>
      <c r="G230" s="11" t="n">
        <v>8320</v>
      </c>
      <c r="H230" s="11" t="n">
        <v>0</v>
      </c>
      <c r="I230" s="11" t="n">
        <v>410</v>
      </c>
      <c r="J230" s="11" t="n">
        <v>187</v>
      </c>
      <c r="K230" s="11" t="n">
        <v>3994</v>
      </c>
      <c r="L230" s="11" t="n">
        <v>298</v>
      </c>
      <c r="M230" s="8" t="n">
        <v>26</v>
      </c>
      <c r="N230" s="11" t="n">
        <v>13208</v>
      </c>
      <c r="O230" s="11" t="n">
        <v>41477</v>
      </c>
      <c r="R230" s="0" t="str">
        <f aca="false">IF(LEFT(B230,1)="*",B230,VLOOKUP(_xlfn.ORG.LIBREOFFICE.REGEX(_xlfn.ORG.LIBREOFFICE.REGEX(IF(Q230&gt;"",Q230,LEFT(MID(B230,FIND(", ",B230)+2,20),FIND(".",MID(B230,FIND(", ",B230)+2,20)&amp;"  .")-3))&amp;"."&amp;LEFT(B230,FIND(",",B230)-1),"-","")," ","","g")&amp;P230,$T$2:$AA$289,8,0))</f>
        <v>jadenrose.belga@guamcc.edu</v>
      </c>
      <c r="S230" s="0" t="str">
        <f aca="false">IF(ISNA(R230),B230,"")</f>
        <v/>
      </c>
      <c r="T230" s="0" t="str">
        <f aca="false">_xlfn.ORG.LIBREOFFICE.REGEX(LOWER(_xlfn.ORG.LIBREOFFICE.REGEX(V230&amp;"."&amp;_xlfn.ORG.LIBREOFFICE.REGEX(_xlfn.ORG.LIBREOFFICE.REGEX(_xlfn.ORG.LIBREOFFICE.REGEX(U230," III","")," II","")," Jr","")," ","","g")),"-","","g")</f>
        <v>keianalynn.santos</v>
      </c>
      <c r="U230" s="0" t="s">
        <v>1515</v>
      </c>
      <c r="V230" s="0" t="s">
        <v>1532</v>
      </c>
      <c r="W230" s="0" t="s">
        <v>70</v>
      </c>
      <c r="X230" s="0" t="s">
        <v>71</v>
      </c>
      <c r="Y230" s="0" t="s">
        <v>72</v>
      </c>
      <c r="Z230" s="0" t="s">
        <v>72</v>
      </c>
      <c r="AA230" s="0" t="s">
        <v>1533</v>
      </c>
      <c r="AB230" s="0" t="str">
        <f aca="false">IF(ISNA(VLOOKUP(AA230,$R$2:$R$252,1,0)),AA230&amp;" "&amp;W230,"")</f>
        <v>keianalynn.santos@guamcc.edu Tutor</v>
      </c>
    </row>
    <row r="231" customFormat="false" ht="12.8" hidden="false" customHeight="false" outlineLevel="0" collapsed="false">
      <c r="A231" s="8" t="s">
        <v>189</v>
      </c>
      <c r="B231" s="8" t="s">
        <v>1534</v>
      </c>
      <c r="C231" s="9" t="s">
        <v>72</v>
      </c>
      <c r="D231" s="10" t="s">
        <v>155</v>
      </c>
      <c r="E231" s="9" t="s">
        <v>72</v>
      </c>
      <c r="F231" s="11" t="n">
        <v>32355</v>
      </c>
      <c r="G231" s="11" t="n">
        <v>9522</v>
      </c>
      <c r="H231" s="11" t="n">
        <v>0</v>
      </c>
      <c r="I231" s="11" t="n">
        <v>469</v>
      </c>
      <c r="J231" s="11" t="n">
        <v>0</v>
      </c>
      <c r="K231" s="11" t="n">
        <v>9339</v>
      </c>
      <c r="L231" s="11" t="n">
        <v>530</v>
      </c>
      <c r="M231" s="8" t="n">
        <v>26</v>
      </c>
      <c r="N231" s="11" t="n">
        <v>19860</v>
      </c>
      <c r="O231" s="11" t="n">
        <v>52215</v>
      </c>
      <c r="R231" s="0" t="str">
        <f aca="false">IF(LEFT(B231,1)="*",B231,VLOOKUP(_xlfn.ORG.LIBREOFFICE.REGEX(_xlfn.ORG.LIBREOFFICE.REGEX(IF(Q231&gt;"",Q231,LEFT(MID(B231,FIND(", ",B231)+2,20),FIND(".",MID(B231,FIND(", ",B231)+2,20)&amp;"  .")-3))&amp;"."&amp;LEFT(B231,FIND(",",B231)-1),"-","")," ","","g")&amp;P231,$T$2:$AA$289,8,0))</f>
        <v>**Vacant-Castro, A.</v>
      </c>
      <c r="S231" s="0" t="str">
        <f aca="false">IF(ISNA(R231),B231,"")</f>
        <v/>
      </c>
      <c r="T231" s="0" t="str">
        <f aca="false">_xlfn.ORG.LIBREOFFICE.REGEX(LOWER(_xlfn.ORG.LIBREOFFICE.REGEX(V231&amp;"."&amp;_xlfn.ORG.LIBREOFFICE.REGEX(_xlfn.ORG.LIBREOFFICE.REGEX(_xlfn.ORG.LIBREOFFICE.REGEX(U231," III","")," II","")," Jr","")," ","","g")),"-","","g")</f>
        <v>therese.santos</v>
      </c>
      <c r="U231" s="0" t="s">
        <v>1515</v>
      </c>
      <c r="V231" s="0" t="s">
        <v>1535</v>
      </c>
      <c r="W231" s="0" t="s">
        <v>83</v>
      </c>
      <c r="X231" s="0" t="s">
        <v>647</v>
      </c>
      <c r="Y231" s="0" t="s">
        <v>1536</v>
      </c>
      <c r="Z231" s="0" t="s">
        <v>28</v>
      </c>
      <c r="AA231" s="0" t="s">
        <v>1537</v>
      </c>
      <c r="AB231" s="0" t="str">
        <f aca="false">IF(ISNA(VLOOKUP(AA231,$R$2:$R$252,1,0)),AA231&amp;" "&amp;W231,"")</f>
        <v/>
      </c>
    </row>
    <row r="232" customFormat="false" ht="12.8" hidden="false" customHeight="false" outlineLevel="0" collapsed="false">
      <c r="A232" s="8" t="s">
        <v>64</v>
      </c>
      <c r="B232" s="8" t="s">
        <v>1538</v>
      </c>
      <c r="C232" s="9" t="s">
        <v>127</v>
      </c>
      <c r="D232" s="10" t="s">
        <v>1539</v>
      </c>
      <c r="E232" s="9" t="s">
        <v>1540</v>
      </c>
      <c r="F232" s="11" t="n">
        <v>44567</v>
      </c>
      <c r="G232" s="11" t="n">
        <v>13116</v>
      </c>
      <c r="H232" s="11" t="n">
        <v>0</v>
      </c>
      <c r="I232" s="11" t="n">
        <v>646</v>
      </c>
      <c r="J232" s="11" t="n">
        <v>187</v>
      </c>
      <c r="K232" s="11" t="n">
        <v>9339</v>
      </c>
      <c r="L232" s="11" t="n">
        <v>530</v>
      </c>
      <c r="M232" s="8" t="n">
        <v>26</v>
      </c>
      <c r="N232" s="11" t="n">
        <v>23818</v>
      </c>
      <c r="O232" s="11" t="n">
        <v>68385</v>
      </c>
      <c r="Q232" s="13"/>
      <c r="R232" s="0" t="str">
        <f aca="false">IF(LEFT(B232,1)="*",B232,VLOOKUP(_xlfn.ORG.LIBREOFFICE.REGEX(_xlfn.ORG.LIBREOFFICE.REGEX(IF(Q232&gt;"",Q232,LEFT(MID(B232,FIND(", ",B232)+2,20),FIND(".",MID(B232,FIND(", ",B232)+2,20)&amp;"  .")-3))&amp;"."&amp;LEFT(B232,FIND(",",B232)-1),"-","")," ","","g")&amp;P232,$T$2:$AA$289,8,0))</f>
        <v>launiedanielle.sarmiento@guamcc.edu</v>
      </c>
      <c r="S232" s="0" t="str">
        <f aca="false">IF(ISNA(R232),B232,"")</f>
        <v/>
      </c>
      <c r="T232" s="0" t="str">
        <f aca="false">_xlfn.ORG.LIBREOFFICE.REGEX(LOWER(_xlfn.ORG.LIBREOFFICE.REGEX(V232&amp;"."&amp;_xlfn.ORG.LIBREOFFICE.REGEX(_xlfn.ORG.LIBREOFFICE.REGEX(_xlfn.ORG.LIBREOFFICE.REGEX(U232," III","")," II","")," Jr","")," ","","g")),"-","","g")</f>
        <v>linda.santostorres</v>
      </c>
      <c r="U232" s="0" t="s">
        <v>1541</v>
      </c>
      <c r="V232" s="0" t="s">
        <v>1542</v>
      </c>
      <c r="W232" s="0" t="s">
        <v>252</v>
      </c>
      <c r="X232" s="0" t="s">
        <v>344</v>
      </c>
      <c r="Y232" s="0" t="s">
        <v>1234</v>
      </c>
      <c r="Z232" s="0" t="s">
        <v>28</v>
      </c>
      <c r="AA232" s="0" t="s">
        <v>1543</v>
      </c>
      <c r="AB232" s="0" t="str">
        <f aca="false">IF(ISNA(VLOOKUP(AA232,$R$2:$R$252,1,0)),AA232&amp;" "&amp;W232,"")</f>
        <v/>
      </c>
    </row>
    <row r="233" customFormat="false" ht="12.8" hidden="false" customHeight="false" outlineLevel="0" collapsed="false">
      <c r="A233" s="8" t="s">
        <v>147</v>
      </c>
      <c r="B233" s="8" t="s">
        <v>1544</v>
      </c>
      <c r="C233" s="9" t="s">
        <v>72</v>
      </c>
      <c r="D233" s="10" t="s">
        <v>273</v>
      </c>
      <c r="E233" s="9" t="s">
        <v>72</v>
      </c>
      <c r="F233" s="11" t="n">
        <v>28269</v>
      </c>
      <c r="G233" s="11" t="n">
        <v>8320</v>
      </c>
      <c r="H233" s="11" t="n">
        <v>495</v>
      </c>
      <c r="I233" s="11" t="n">
        <v>410</v>
      </c>
      <c r="J233" s="11" t="n">
        <v>187</v>
      </c>
      <c r="K233" s="11" t="n">
        <v>3994</v>
      </c>
      <c r="L233" s="11" t="n">
        <v>298</v>
      </c>
      <c r="M233" s="8" t="n">
        <v>26</v>
      </c>
      <c r="N233" s="11" t="n">
        <v>13703</v>
      </c>
      <c r="O233" s="11" t="n">
        <v>41972</v>
      </c>
      <c r="R233" s="0" t="str">
        <f aca="false">IF(LEFT(B233,1)="*",B233,VLOOKUP(_xlfn.ORG.LIBREOFFICE.REGEX(_xlfn.ORG.LIBREOFFICE.REGEX(IF(Q233&gt;"",Q233,LEFT(MID(B233,FIND(", ",B233)+2,20),FIND(".",MID(B233,FIND(", ",B233)+2,20)&amp;"  .")-3))&amp;"."&amp;LEFT(B233,FIND(",",B233)-1),"-","")," ","","g")&amp;P233,$T$2:$AA$289,8,0))</f>
        <v>**Vacant-Sholing, D.</v>
      </c>
      <c r="S233" s="0" t="str">
        <f aca="false">IF(ISNA(R233),B233,"")</f>
        <v/>
      </c>
      <c r="T233" s="0" t="str">
        <f aca="false">_xlfn.ORG.LIBREOFFICE.REGEX(LOWER(_xlfn.ORG.LIBREOFFICE.REGEX(V233&amp;"."&amp;_xlfn.ORG.LIBREOFFICE.REGEX(_xlfn.ORG.LIBREOFFICE.REGEX(_xlfn.ORG.LIBREOFFICE.REGEX(U233," III","")," II","")," Jr","")," ","","g")),"-","","g")</f>
        <v>launiedanielle.sarmiento</v>
      </c>
      <c r="U233" s="0" t="s">
        <v>1545</v>
      </c>
      <c r="V233" s="0" t="s">
        <v>1546</v>
      </c>
      <c r="W233" s="0" t="s">
        <v>64</v>
      </c>
      <c r="X233" s="0" t="s">
        <v>190</v>
      </c>
      <c r="Y233" s="0" t="s">
        <v>478</v>
      </c>
      <c r="Z233" s="0" t="s">
        <v>28</v>
      </c>
      <c r="AA233" s="0" t="s">
        <v>1547</v>
      </c>
      <c r="AB233" s="0" t="str">
        <f aca="false">IF(ISNA(VLOOKUP(AA233,$R$2:$R$252,1,0)),AA233&amp;" "&amp;W233,"")</f>
        <v/>
      </c>
    </row>
    <row r="234" customFormat="false" ht="12.8" hidden="false" customHeight="false" outlineLevel="0" collapsed="false">
      <c r="A234" s="8" t="s">
        <v>110</v>
      </c>
      <c r="B234" s="8" t="s">
        <v>1548</v>
      </c>
      <c r="C234" s="9" t="s">
        <v>1549</v>
      </c>
      <c r="D234" s="10" t="s">
        <v>419</v>
      </c>
      <c r="E234" s="9" t="s">
        <v>659</v>
      </c>
      <c r="F234" s="11" t="n">
        <v>49731</v>
      </c>
      <c r="G234" s="11" t="n">
        <v>14636</v>
      </c>
      <c r="H234" s="11" t="n">
        <v>0</v>
      </c>
      <c r="I234" s="11" t="n">
        <v>721</v>
      </c>
      <c r="J234" s="11" t="n">
        <v>187</v>
      </c>
      <c r="K234" s="11" t="n">
        <v>3994</v>
      </c>
      <c r="L234" s="11" t="n">
        <v>298</v>
      </c>
      <c r="M234" s="8" t="n">
        <v>26</v>
      </c>
      <c r="N234" s="11" t="n">
        <v>19836</v>
      </c>
      <c r="O234" s="11" t="n">
        <v>69567</v>
      </c>
      <c r="R234" s="0" t="str">
        <f aca="false">IF(LEFT(B234,1)="*",B234,VLOOKUP(_xlfn.ORG.LIBREOFFICE.REGEX(_xlfn.ORG.LIBREOFFICE.REGEX(IF(Q234&gt;"",Q234,LEFT(MID(B234,FIND(", ",B234)+2,20),FIND(".",MID(B234,FIND(", ",B234)+2,20)&amp;"  .")-3))&amp;"."&amp;LEFT(B234,FIND(",",B234)-1),"-","")," ","","g")&amp;P234,$T$2:$AA$289,8,0))</f>
        <v>natalia.chargualaf@guamcc.edu</v>
      </c>
      <c r="S234" s="0" t="str">
        <f aca="false">IF(ISNA(R234),B234,"")</f>
        <v/>
      </c>
      <c r="T234" s="0" t="str">
        <f aca="false">_xlfn.ORG.LIBREOFFICE.REGEX(LOWER(_xlfn.ORG.LIBREOFFICE.REGEX(V234&amp;"."&amp;_xlfn.ORG.LIBREOFFICE.REGEX(_xlfn.ORG.LIBREOFFICE.REGEX(_xlfn.ORG.LIBREOFFICE.REGEX(U234," III","")," II","")," Jr","")," ","","g")),"-","","g")</f>
        <v>richard.sazon</v>
      </c>
      <c r="U234" s="0" t="s">
        <v>1550</v>
      </c>
      <c r="V234" s="0" t="s">
        <v>1389</v>
      </c>
      <c r="W234" s="0" t="s">
        <v>212</v>
      </c>
      <c r="X234" s="0" t="s">
        <v>213</v>
      </c>
      <c r="Y234" s="0" t="s">
        <v>72</v>
      </c>
      <c r="Z234" s="0" t="s">
        <v>72</v>
      </c>
      <c r="AA234" s="0" t="s">
        <v>1551</v>
      </c>
      <c r="AB234" s="0" t="str">
        <f aca="false">IF(ISNA(VLOOKUP(AA234,$R$2:$R$252,1,0)),AA234&amp;" "&amp;W234,"")</f>
        <v>richard.sazon@guamcc.edu Work Study</v>
      </c>
    </row>
    <row r="235" customFormat="false" ht="12.8" hidden="false" customHeight="false" outlineLevel="0" collapsed="false">
      <c r="A235" s="8" t="s">
        <v>64</v>
      </c>
      <c r="B235" s="8" t="s">
        <v>1552</v>
      </c>
      <c r="C235" s="9" t="s">
        <v>1553</v>
      </c>
      <c r="D235" s="10" t="s">
        <v>1275</v>
      </c>
      <c r="E235" s="9" t="s">
        <v>659</v>
      </c>
      <c r="F235" s="11" t="n">
        <v>41372</v>
      </c>
      <c r="G235" s="11" t="n">
        <v>12176</v>
      </c>
      <c r="H235" s="11" t="n">
        <v>495</v>
      </c>
      <c r="I235" s="11" t="n">
        <v>600</v>
      </c>
      <c r="J235" s="11" t="n">
        <v>187</v>
      </c>
      <c r="K235" s="11" t="n">
        <v>3994</v>
      </c>
      <c r="L235" s="11" t="n">
        <v>0</v>
      </c>
      <c r="M235" s="8" t="n">
        <v>26</v>
      </c>
      <c r="N235" s="11" t="n">
        <v>17452</v>
      </c>
      <c r="O235" s="11" t="n">
        <v>58824</v>
      </c>
      <c r="R235" s="0" t="str">
        <f aca="false">IF(LEFT(B235,1)="*",B235,VLOOKUP(_xlfn.ORG.LIBREOFFICE.REGEX(_xlfn.ORG.LIBREOFFICE.REGEX(IF(Q235&gt;"",Q235,LEFT(MID(B235,FIND(", ",B235)+2,20),FIND(".",MID(B235,FIND(", ",B235)+2,20)&amp;"  .")-3))&amp;"."&amp;LEFT(B235,FIND(",",B235)-1),"-","")," ","","g")&amp;P235,$T$2:$AA$289,8,0))</f>
        <v>kerwin.delacruz@guamcc.edu</v>
      </c>
      <c r="S235" s="0" t="str">
        <f aca="false">IF(ISNA(R235),B235,"")</f>
        <v/>
      </c>
      <c r="T235" s="0" t="str">
        <f aca="false">_xlfn.ORG.LIBREOFFICE.REGEX(LOWER(_xlfn.ORG.LIBREOFFICE.REGEX(V235&amp;"."&amp;_xlfn.ORG.LIBREOFFICE.REGEX(_xlfn.ORG.LIBREOFFICE.REGEX(_xlfn.ORG.LIBREOFFICE.REGEX(U235," III","")," II","")," Jr","")," ","","g")),"-","","g")</f>
        <v>marivic.schrage</v>
      </c>
      <c r="U235" s="0" t="s">
        <v>1554</v>
      </c>
      <c r="V235" s="0" t="s">
        <v>1555</v>
      </c>
      <c r="W235" s="0" t="s">
        <v>543</v>
      </c>
      <c r="X235" s="0" t="s">
        <v>734</v>
      </c>
      <c r="Y235" s="0" t="s">
        <v>735</v>
      </c>
      <c r="Z235" s="0" t="s">
        <v>28</v>
      </c>
      <c r="AA235" s="0" t="s">
        <v>1556</v>
      </c>
      <c r="AB235" s="0" t="str">
        <f aca="false">IF(ISNA(VLOOKUP(AA235,$R$2:$R$252,1,0)),AA235&amp;" "&amp;W235,"")</f>
        <v/>
      </c>
    </row>
    <row r="236" customFormat="false" ht="12.8" hidden="false" customHeight="false" outlineLevel="0" collapsed="false">
      <c r="A236" s="8" t="s">
        <v>64</v>
      </c>
      <c r="B236" s="8" t="s">
        <v>1557</v>
      </c>
      <c r="C236" s="9" t="s">
        <v>887</v>
      </c>
      <c r="D236" s="10" t="s">
        <v>1275</v>
      </c>
      <c r="E236" s="9" t="s">
        <v>659</v>
      </c>
      <c r="F236" s="11" t="n">
        <v>41372</v>
      </c>
      <c r="G236" s="11" t="n">
        <v>12176</v>
      </c>
      <c r="H236" s="11" t="n">
        <v>495</v>
      </c>
      <c r="I236" s="11" t="n">
        <v>600</v>
      </c>
      <c r="J236" s="11" t="n">
        <v>187</v>
      </c>
      <c r="K236" s="11" t="n">
        <v>3994</v>
      </c>
      <c r="L236" s="11" t="n">
        <v>298</v>
      </c>
      <c r="M236" s="8" t="n">
        <v>26</v>
      </c>
      <c r="N236" s="11" t="n">
        <v>17749</v>
      </c>
      <c r="O236" s="11" t="n">
        <v>59121</v>
      </c>
      <c r="R236" s="0" t="str">
        <f aca="false">IF(LEFT(B236,1)="*",B236,VLOOKUP(_xlfn.ORG.LIBREOFFICE.REGEX(_xlfn.ORG.LIBREOFFICE.REGEX(IF(Q236&gt;"",Q236,LEFT(MID(B236,FIND(", ",B236)+2,20),FIND(".",MID(B236,FIND(", ",B236)+2,20)&amp;"  .")-3))&amp;"."&amp;LEFT(B236,FIND(",",B236)-1),"-","")," ","","g")&amp;P236,$T$2:$AA$289,8,0))</f>
        <v>edwin.balmonte1@guamcc.edu</v>
      </c>
      <c r="S236" s="0" t="str">
        <f aca="false">IF(ISNA(R236),B236,"")</f>
        <v/>
      </c>
      <c r="T236" s="0" t="str">
        <f aca="false">_xlfn.ORG.LIBREOFFICE.REGEX(LOWER(_xlfn.ORG.LIBREOFFICE.REGEX(V236&amp;"."&amp;_xlfn.ORG.LIBREOFFICE.REGEX(_xlfn.ORG.LIBREOFFICE.REGEX(_xlfn.ORG.LIBREOFFICE.REGEX(U236," III","")," II","")," Jr","")," ","","g")),"-","","g")</f>
        <v>angelenne.serafico</v>
      </c>
      <c r="U236" s="0" t="s">
        <v>1558</v>
      </c>
      <c r="V236" s="0" t="s">
        <v>1559</v>
      </c>
      <c r="W236" s="0" t="s">
        <v>170</v>
      </c>
      <c r="X236" s="0" t="s">
        <v>148</v>
      </c>
      <c r="Y236" s="0" t="s">
        <v>149</v>
      </c>
      <c r="Z236" s="0" t="s">
        <v>28</v>
      </c>
      <c r="AA236" s="0" t="s">
        <v>1560</v>
      </c>
      <c r="AB236" s="0" t="str">
        <f aca="false">IF(ISNA(VLOOKUP(AA236,$R$2:$R$252,1,0)),AA236&amp;" "&amp;W236,"")</f>
        <v/>
      </c>
    </row>
    <row r="237" customFormat="false" ht="12.8" hidden="false" customHeight="false" outlineLevel="0" collapsed="false">
      <c r="A237" s="8" t="s">
        <v>64</v>
      </c>
      <c r="B237" s="8" t="s">
        <v>1561</v>
      </c>
      <c r="C237" s="9" t="s">
        <v>887</v>
      </c>
      <c r="D237" s="10" t="s">
        <v>1275</v>
      </c>
      <c r="E237" s="9" t="s">
        <v>659</v>
      </c>
      <c r="F237" s="11" t="n">
        <v>41372</v>
      </c>
      <c r="G237" s="11" t="n">
        <v>12176</v>
      </c>
      <c r="H237" s="11" t="n">
        <v>495</v>
      </c>
      <c r="I237" s="11" t="n">
        <v>600</v>
      </c>
      <c r="J237" s="11" t="n">
        <v>187</v>
      </c>
      <c r="K237" s="11" t="n">
        <v>6116</v>
      </c>
      <c r="L237" s="11" t="n">
        <v>0</v>
      </c>
      <c r="M237" s="8" t="n">
        <v>26</v>
      </c>
      <c r="N237" s="11" t="n">
        <v>19574</v>
      </c>
      <c r="O237" s="11" t="n">
        <v>60946</v>
      </c>
      <c r="R237" s="0" t="str">
        <f aca="false">IF(LEFT(B237,1)="*",B237,VLOOKUP(_xlfn.ORG.LIBREOFFICE.REGEX(_xlfn.ORG.LIBREOFFICE.REGEX(IF(Q237&gt;"",Q237,LEFT(MID(B237,FIND(", ",B237)+2,20),FIND(".",MID(B237,FIND(", ",B237)+2,20)&amp;"  .")-3))&amp;"."&amp;LEFT(B237,FIND(",",B237)-1),"-","")," ","","g")&amp;P237,$T$2:$AA$289,8,0))</f>
        <v>daisyrose.pascua@guamcc.edu</v>
      </c>
      <c r="S237" s="0" t="str">
        <f aca="false">IF(ISNA(R237),B237,"")</f>
        <v/>
      </c>
      <c r="T237" s="0" t="str">
        <f aca="false">_xlfn.ORG.LIBREOFFICE.REGEX(LOWER(_xlfn.ORG.LIBREOFFICE.REGEX(V237&amp;"."&amp;_xlfn.ORG.LIBREOFFICE.REGEX(_xlfn.ORG.LIBREOFFICE.REGEX(_xlfn.ORG.LIBREOFFICE.REGEX(U237," III","")," II","")," Jr","")," ","","g")),"-","","g")</f>
        <v>julianicole.sevilla</v>
      </c>
      <c r="U237" s="0" t="s">
        <v>1562</v>
      </c>
      <c r="V237" s="0" t="s">
        <v>1563</v>
      </c>
      <c r="W237" s="0" t="s">
        <v>70</v>
      </c>
      <c r="X237" s="0" t="s">
        <v>71</v>
      </c>
      <c r="Y237" s="0" t="s">
        <v>72</v>
      </c>
      <c r="Z237" s="0" t="s">
        <v>72</v>
      </c>
      <c r="AA237" s="0" t="s">
        <v>1564</v>
      </c>
      <c r="AB237" s="0" t="str">
        <f aca="false">IF(ISNA(VLOOKUP(AA237,$R$2:$R$252,1,0)),AA237&amp;" "&amp;W237,"")</f>
        <v>julianicole.sevilla@guamcc.edu Tutor</v>
      </c>
    </row>
    <row r="238" customFormat="false" ht="12.8" hidden="false" customHeight="false" outlineLevel="0" collapsed="false">
      <c r="A238" s="8" t="s">
        <v>64</v>
      </c>
      <c r="B238" s="8" t="s">
        <v>1565</v>
      </c>
      <c r="C238" s="9" t="s">
        <v>72</v>
      </c>
      <c r="D238" s="10" t="s">
        <v>1275</v>
      </c>
      <c r="E238" s="9" t="s">
        <v>72</v>
      </c>
      <c r="F238" s="11" t="n">
        <v>41372</v>
      </c>
      <c r="G238" s="11" t="n">
        <v>12176</v>
      </c>
      <c r="H238" s="11" t="n">
        <v>495</v>
      </c>
      <c r="I238" s="11" t="n">
        <v>600</v>
      </c>
      <c r="J238" s="11" t="n">
        <v>187</v>
      </c>
      <c r="K238" s="11" t="n">
        <v>3994</v>
      </c>
      <c r="L238" s="11" t="n">
        <v>0</v>
      </c>
      <c r="M238" s="8" t="n">
        <v>26</v>
      </c>
      <c r="N238" s="11" t="n">
        <v>17452</v>
      </c>
      <c r="O238" s="11" t="n">
        <v>58824</v>
      </c>
      <c r="R238" s="0" t="str">
        <f aca="false">IF(LEFT(B238,1)="*",B238,VLOOKUP(_xlfn.ORG.LIBREOFFICE.REGEX(_xlfn.ORG.LIBREOFFICE.REGEX(IF(Q238&gt;"",Q238,LEFT(MID(B238,FIND(", ",B238)+2,20),FIND(".",MID(B238,FIND(", ",B238)+2,20)&amp;"  .")-3))&amp;"."&amp;LEFT(B238,FIND(",",B238)-1),"-","")," ","","g")&amp;P238,$T$2:$AA$289,8,0))</f>
        <v>**Vacant-Dela Cruz, K.</v>
      </c>
      <c r="S238" s="0" t="str">
        <f aca="false">IF(ISNA(R238),B238,"")</f>
        <v/>
      </c>
      <c r="T238" s="0" t="str">
        <f aca="false">_xlfn.ORG.LIBREOFFICE.REGEX(LOWER(_xlfn.ORG.LIBREOFFICE.REGEX(V238&amp;"."&amp;_xlfn.ORG.LIBREOFFICE.REGEX(_xlfn.ORG.LIBREOFFICE.REGEX(_xlfn.ORG.LIBREOFFICE.REGEX(U238," III","")," II","")," Jr","")," ","","g")),"-","","g")</f>
        <v>juanita.sgambelluri</v>
      </c>
      <c r="U238" s="0" t="s">
        <v>1566</v>
      </c>
      <c r="V238" s="0" t="s">
        <v>1567</v>
      </c>
      <c r="W238" s="0" t="s">
        <v>1164</v>
      </c>
      <c r="X238" s="0" t="s">
        <v>488</v>
      </c>
      <c r="Y238" s="0" t="s">
        <v>1568</v>
      </c>
      <c r="Z238" s="0" t="s">
        <v>28</v>
      </c>
      <c r="AA238" s="0" t="s">
        <v>1569</v>
      </c>
      <c r="AB238" s="0" t="str">
        <f aca="false">IF(ISNA(VLOOKUP(AA238,$R$2:$R$252,1,0)),AA238&amp;" "&amp;W238,"")</f>
        <v/>
      </c>
    </row>
    <row r="239" customFormat="false" ht="12.8" hidden="false" customHeight="false" outlineLevel="0" collapsed="false">
      <c r="A239" s="8" t="s">
        <v>147</v>
      </c>
      <c r="B239" s="8" t="s">
        <v>1570</v>
      </c>
      <c r="C239" s="9" t="s">
        <v>1549</v>
      </c>
      <c r="D239" s="10" t="s">
        <v>273</v>
      </c>
      <c r="E239" s="9" t="s">
        <v>659</v>
      </c>
      <c r="F239" s="11" t="n">
        <v>28269</v>
      </c>
      <c r="G239" s="11" t="n">
        <v>8320</v>
      </c>
      <c r="H239" s="11" t="n">
        <v>495</v>
      </c>
      <c r="I239" s="11" t="n">
        <v>410</v>
      </c>
      <c r="J239" s="11" t="n">
        <v>0</v>
      </c>
      <c r="K239" s="11" t="n">
        <v>6116</v>
      </c>
      <c r="L239" s="11" t="n">
        <v>298</v>
      </c>
      <c r="M239" s="8" t="n">
        <v>26</v>
      </c>
      <c r="N239" s="11" t="n">
        <v>15639</v>
      </c>
      <c r="O239" s="11" t="n">
        <v>43908</v>
      </c>
      <c r="R239" s="0" t="str">
        <f aca="false">IF(LEFT(B239,1)="*",B239,VLOOKUP(_xlfn.ORG.LIBREOFFICE.REGEX(_xlfn.ORG.LIBREOFFICE.REGEX(IF(Q239&gt;"",Q239,LEFT(MID(B239,FIND(", ",B239)+2,20),FIND(".",MID(B239,FIND(", ",B239)+2,20)&amp;"  .")-3))&amp;"."&amp;LEFT(B239,FIND(",",B239)-1),"-","")," ","","g")&amp;P239,$T$2:$AA$289,8,0))</f>
        <v>christopherdean.charfauros@guamcc.edu</v>
      </c>
      <c r="S239" s="0" t="str">
        <f aca="false">IF(ISNA(R239),B239,"")</f>
        <v/>
      </c>
      <c r="T239" s="0" t="str">
        <f aca="false">_xlfn.ORG.LIBREOFFICE.REGEX(LOWER(_xlfn.ORG.LIBREOFFICE.REGEX(V239&amp;"."&amp;_xlfn.ORG.LIBREOFFICE.REGEX(_xlfn.ORG.LIBREOFFICE.REGEX(_xlfn.ORG.LIBREOFFICE.REGEX(U239," III","")," II","")," Jr","")," ","","g")),"-","","g")</f>
        <v>christine.sison</v>
      </c>
      <c r="U239" s="0" t="s">
        <v>1571</v>
      </c>
      <c r="V239" s="0" t="s">
        <v>798</v>
      </c>
      <c r="W239" s="0" t="s">
        <v>596</v>
      </c>
      <c r="X239" s="0" t="s">
        <v>71</v>
      </c>
      <c r="Y239" s="0" t="s">
        <v>1572</v>
      </c>
      <c r="Z239" s="0" t="s">
        <v>28</v>
      </c>
      <c r="AA239" s="0" t="s">
        <v>1573</v>
      </c>
      <c r="AB239" s="0" t="str">
        <f aca="false">IF(ISNA(VLOOKUP(AA239,$R$2:$R$252,1,0)),AA239&amp;" "&amp;W239,"")</f>
        <v/>
      </c>
    </row>
    <row r="240" customFormat="false" ht="12.8" hidden="false" customHeight="false" outlineLevel="0" collapsed="false">
      <c r="A240" s="8" t="s">
        <v>110</v>
      </c>
      <c r="B240" s="8" t="s">
        <v>1574</v>
      </c>
      <c r="C240" s="9" t="s">
        <v>1575</v>
      </c>
      <c r="D240" s="10" t="s">
        <v>419</v>
      </c>
      <c r="E240" s="9" t="s">
        <v>659</v>
      </c>
      <c r="F240" s="11" t="n">
        <v>49731</v>
      </c>
      <c r="G240" s="11" t="n">
        <v>14636</v>
      </c>
      <c r="H240" s="11" t="n">
        <v>495</v>
      </c>
      <c r="I240" s="11" t="n">
        <v>721</v>
      </c>
      <c r="J240" s="11" t="n">
        <v>187</v>
      </c>
      <c r="K240" s="11" t="n">
        <v>6116</v>
      </c>
      <c r="L240" s="11" t="n">
        <v>298</v>
      </c>
      <c r="M240" s="8" t="n">
        <v>26</v>
      </c>
      <c r="N240" s="11" t="n">
        <v>22453</v>
      </c>
      <c r="O240" s="11" t="n">
        <v>72184</v>
      </c>
      <c r="Q240" s="0" t="s">
        <v>237</v>
      </c>
      <c r="R240" s="0" t="str">
        <f aca="false">IF(LEFT(B240,1)="*",B240,VLOOKUP(_xlfn.ORG.LIBREOFFICE.REGEX(_xlfn.ORG.LIBREOFFICE.REGEX(IF(Q240&gt;"",Q240,LEFT(MID(B240,FIND(", ",B240)+2,20),FIND(".",MID(B240,FIND(", ",B240)+2,20)&amp;"  .")-3))&amp;"."&amp;LEFT(B240,FIND(",",B240)-1),"-","")," ","","g")&amp;P240,$T$2:$AA$289,8,0))</f>
        <v>kimberly.borja@guamcc.edu</v>
      </c>
      <c r="S240" s="0" t="str">
        <f aca="false">IF(ISNA(R240),B240,"")</f>
        <v/>
      </c>
      <c r="T240" s="0" t="str">
        <f aca="false">_xlfn.ORG.LIBREOFFICE.REGEX(LOWER(_xlfn.ORG.LIBREOFFICE.REGEX(V240&amp;"."&amp;_xlfn.ORG.LIBREOFFICE.REGEX(_xlfn.ORG.LIBREOFFICE.REGEX(_xlfn.ORG.LIBREOFFICE.REGEX(U240," III","")," II","")," Jr","")," ","","g")),"-","","g")</f>
        <v>tishawnna.smith</v>
      </c>
      <c r="U240" s="0" t="s">
        <v>1576</v>
      </c>
      <c r="V240" s="0" t="s">
        <v>1577</v>
      </c>
      <c r="W240" s="0" t="s">
        <v>64</v>
      </c>
      <c r="X240" s="0" t="s">
        <v>190</v>
      </c>
      <c r="Y240" s="0" t="s">
        <v>1578</v>
      </c>
      <c r="Z240" s="0" t="s">
        <v>28</v>
      </c>
      <c r="AA240" s="0" t="s">
        <v>1579</v>
      </c>
      <c r="AB240" s="0" t="str">
        <f aca="false">IF(ISNA(VLOOKUP(AA240,$R$2:$R$252,1,0)),AA240&amp;" "&amp;W240,"")</f>
        <v/>
      </c>
    </row>
    <row r="241" customFormat="false" ht="12.8" hidden="false" customHeight="false" outlineLevel="0" collapsed="false">
      <c r="A241" s="8" t="s">
        <v>170</v>
      </c>
      <c r="B241" s="8" t="s">
        <v>1580</v>
      </c>
      <c r="C241" s="9" t="s">
        <v>657</v>
      </c>
      <c r="D241" s="10" t="s">
        <v>1581</v>
      </c>
      <c r="E241" s="9" t="s">
        <v>659</v>
      </c>
      <c r="F241" s="11" t="n">
        <v>39999</v>
      </c>
      <c r="G241" s="11" t="n">
        <v>11772</v>
      </c>
      <c r="H241" s="11" t="n">
        <v>495</v>
      </c>
      <c r="I241" s="11" t="n">
        <v>580</v>
      </c>
      <c r="J241" s="11" t="n">
        <v>0</v>
      </c>
      <c r="K241" s="11" t="n">
        <v>0</v>
      </c>
      <c r="L241" s="11" t="n">
        <v>0</v>
      </c>
      <c r="M241" s="8" t="n">
        <v>21</v>
      </c>
      <c r="N241" s="11" t="n">
        <v>12847</v>
      </c>
      <c r="O241" s="11" t="n">
        <v>52846</v>
      </c>
      <c r="R241" s="0" t="str">
        <f aca="false">IF(LEFT(B241,1)="*",B241,VLOOKUP(_xlfn.ORG.LIBREOFFICE.REGEX(_xlfn.ORG.LIBREOFFICE.REGEX(IF(Q241&gt;"",Q241,LEFT(MID(B241,FIND(", ",B241)+2,20),FIND(".",MID(B241,FIND(", ",B241)+2,20)&amp;"  .")-3))&amp;"."&amp;LEFT(B241,FIND(",",B241)-1),"-","")," ","","g")&amp;P241,$T$2:$AA$289,8,0))</f>
        <v>mercy.repil@guamcc.edu</v>
      </c>
      <c r="S241" s="0" t="str">
        <f aca="false">IF(ISNA(R241),B241,"")</f>
        <v/>
      </c>
      <c r="T241" s="0" t="str">
        <f aca="false">_xlfn.ORG.LIBREOFFICE.REGEX(LOWER(_xlfn.ORG.LIBREOFFICE.REGEX(V241&amp;"."&amp;_xlfn.ORG.LIBREOFFICE.REGEX(_xlfn.ORG.LIBREOFFICE.REGEX(_xlfn.ORG.LIBREOFFICE.REGEX(U241," III","")," II","")," Jr","")," ","","g")),"-","","g")</f>
        <v>catherine.solidum</v>
      </c>
      <c r="U241" s="0" t="s">
        <v>1582</v>
      </c>
      <c r="V241" s="0" t="s">
        <v>1004</v>
      </c>
      <c r="W241" s="0" t="s">
        <v>75</v>
      </c>
      <c r="X241" s="0" t="s">
        <v>139</v>
      </c>
      <c r="Y241" s="0" t="s">
        <v>1583</v>
      </c>
      <c r="Z241" s="0" t="s">
        <v>28</v>
      </c>
      <c r="AA241" s="0" t="s">
        <v>1584</v>
      </c>
      <c r="AB241" s="0" t="str">
        <f aca="false">IF(ISNA(VLOOKUP(AA241,$R$2:$R$252,1,0)),AA241&amp;" "&amp;W241,"")</f>
        <v/>
      </c>
    </row>
    <row r="242" customFormat="false" ht="12.8" hidden="false" customHeight="false" outlineLevel="0" collapsed="false">
      <c r="A242" s="8" t="s">
        <v>170</v>
      </c>
      <c r="B242" s="8" t="s">
        <v>1585</v>
      </c>
      <c r="C242" s="9" t="s">
        <v>657</v>
      </c>
      <c r="D242" s="10" t="s">
        <v>866</v>
      </c>
      <c r="E242" s="9" t="s">
        <v>659</v>
      </c>
      <c r="F242" s="11" t="n">
        <v>35852</v>
      </c>
      <c r="G242" s="11" t="n">
        <v>10551</v>
      </c>
      <c r="H242" s="11" t="n">
        <v>495</v>
      </c>
      <c r="I242" s="11" t="n">
        <v>520</v>
      </c>
      <c r="J242" s="11" t="n">
        <v>0</v>
      </c>
      <c r="K242" s="11" t="n">
        <v>5709</v>
      </c>
      <c r="L242" s="11" t="n">
        <v>298</v>
      </c>
      <c r="M242" s="8" t="n">
        <v>21</v>
      </c>
      <c r="N242" s="11" t="n">
        <v>17573</v>
      </c>
      <c r="O242" s="11" t="n">
        <v>53425</v>
      </c>
      <c r="Q242" s="0" t="s">
        <v>1586</v>
      </c>
      <c r="R242" s="0" t="str">
        <f aca="false">IF(LEFT(B242,1)="*",B242,VLOOKUP(_xlfn.ORG.LIBREOFFICE.REGEX(_xlfn.ORG.LIBREOFFICE.REGEX(IF(Q242&gt;"",Q242,LEFT(MID(B242,FIND(", ",B242)+2,20),FIND(".",MID(B242,FIND(", ",B242)+2,20)&amp;"  .")-3))&amp;"."&amp;LEFT(B242,FIND(",",B242)-1),"-","")," ","","g")&amp;P242,$T$2:$AA$289,8,0))</f>
        <v>markjavier.ledesma@guamcc.edu</v>
      </c>
      <c r="S242" s="0" t="str">
        <f aca="false">IF(ISNA(R242),B242,"")</f>
        <v/>
      </c>
      <c r="T242" s="0" t="str">
        <f aca="false">_xlfn.ORG.LIBREOFFICE.REGEX(LOWER(_xlfn.ORG.LIBREOFFICE.REGEX(V242&amp;"."&amp;_xlfn.ORG.LIBREOFFICE.REGEX(_xlfn.ORG.LIBREOFFICE.REGEX(_xlfn.ORG.LIBREOFFICE.REGEX(U242," III","")," II","")," Jr","")," ","","g")),"-","","g")</f>
        <v>jason.soliva</v>
      </c>
      <c r="U242" s="0" t="s">
        <v>1587</v>
      </c>
      <c r="V242" s="0" t="s">
        <v>1588</v>
      </c>
      <c r="W242" s="0" t="s">
        <v>931</v>
      </c>
      <c r="X242" s="0" t="s">
        <v>238</v>
      </c>
      <c r="Y242" s="0" t="s">
        <v>1589</v>
      </c>
      <c r="Z242" s="0" t="s">
        <v>28</v>
      </c>
      <c r="AA242" s="0" t="s">
        <v>1590</v>
      </c>
      <c r="AB242" s="0" t="str">
        <f aca="false">IF(ISNA(VLOOKUP(AA242,$R$2:$R$252,1,0)),AA242&amp;" "&amp;W242,"")</f>
        <v/>
      </c>
    </row>
    <row r="243" customFormat="false" ht="12.8" hidden="false" customHeight="false" outlineLevel="0" collapsed="false">
      <c r="A243" s="8" t="s">
        <v>170</v>
      </c>
      <c r="B243" s="8" t="s">
        <v>1591</v>
      </c>
      <c r="C243" s="9" t="s">
        <v>280</v>
      </c>
      <c r="D243" s="10" t="s">
        <v>866</v>
      </c>
      <c r="E243" s="9" t="s">
        <v>659</v>
      </c>
      <c r="F243" s="11" t="n">
        <v>35852</v>
      </c>
      <c r="G243" s="11" t="n">
        <v>10551</v>
      </c>
      <c r="H243" s="11" t="n">
        <v>495</v>
      </c>
      <c r="I243" s="11" t="n">
        <v>520</v>
      </c>
      <c r="J243" s="11" t="n">
        <v>0</v>
      </c>
      <c r="K243" s="11" t="n">
        <v>6116</v>
      </c>
      <c r="L243" s="11" t="n">
        <v>298</v>
      </c>
      <c r="M243" s="8" t="n">
        <v>21</v>
      </c>
      <c r="N243" s="11" t="n">
        <v>17980</v>
      </c>
      <c r="O243" s="11" t="n">
        <v>53832</v>
      </c>
      <c r="R243" s="0" t="str">
        <f aca="false">IF(LEFT(B243,1)="*",B243,VLOOKUP(_xlfn.ORG.LIBREOFFICE.REGEX(_xlfn.ORG.LIBREOFFICE.REGEX(IF(Q243&gt;"",Q243,LEFT(MID(B243,FIND(", ",B243)+2,20),FIND(".",MID(B243,FIND(", ",B243)+2,20)&amp;"  .")-3))&amp;"."&amp;LEFT(B243,FIND(",",B243)-1),"-","")," ","","g")&amp;P243,$T$2:$AA$289,8,0))</f>
        <v>galen.balajadia@guamcc.edu</v>
      </c>
      <c r="S243" s="0" t="str">
        <f aca="false">IF(ISNA(R243),B243,"")</f>
        <v/>
      </c>
      <c r="T243" s="0" t="str">
        <f aca="false">_xlfn.ORG.LIBREOFFICE.REGEX(LOWER(_xlfn.ORG.LIBREOFFICE.REGEX(V243&amp;"."&amp;_xlfn.ORG.LIBREOFFICE.REGEX(_xlfn.ORG.LIBREOFFICE.REGEX(_xlfn.ORG.LIBREOFFICE.REGEX(U243," III","")," II","")," Jr","")," ","","g")),"-","","g")</f>
        <v>tristan.solomon</v>
      </c>
      <c r="U243" s="0" t="s">
        <v>1592</v>
      </c>
      <c r="V243" s="0" t="s">
        <v>1593</v>
      </c>
      <c r="W243" s="0" t="s">
        <v>212</v>
      </c>
      <c r="X243" s="0" t="s">
        <v>213</v>
      </c>
      <c r="Y243" s="0" t="s">
        <v>72</v>
      </c>
      <c r="Z243" s="0" t="s">
        <v>72</v>
      </c>
      <c r="AA243" s="0" t="s">
        <v>1594</v>
      </c>
      <c r="AB243" s="0" t="str">
        <f aca="false">IF(ISNA(VLOOKUP(AA243,$R$2:$R$252,1,0)),AA243&amp;" "&amp;W243,"")</f>
        <v>tristan.solomon@guamcc.edu Work Study</v>
      </c>
    </row>
    <row r="244" customFormat="false" ht="12.8" hidden="false" customHeight="false" outlineLevel="0" collapsed="false">
      <c r="A244" s="8" t="s">
        <v>90</v>
      </c>
      <c r="B244" s="8" t="s">
        <v>1595</v>
      </c>
      <c r="C244" s="9" t="s">
        <v>657</v>
      </c>
      <c r="D244" s="10" t="s">
        <v>1396</v>
      </c>
      <c r="E244" s="9" t="s">
        <v>659</v>
      </c>
      <c r="F244" s="11" t="n">
        <v>47755</v>
      </c>
      <c r="G244" s="11" t="n">
        <v>14054</v>
      </c>
      <c r="H244" s="11" t="n">
        <v>495</v>
      </c>
      <c r="I244" s="11" t="n">
        <v>692</v>
      </c>
      <c r="J244" s="11" t="n">
        <v>0</v>
      </c>
      <c r="K244" s="11" t="n">
        <v>0</v>
      </c>
      <c r="L244" s="11" t="n">
        <v>0</v>
      </c>
      <c r="M244" s="8" t="n">
        <v>21</v>
      </c>
      <c r="N244" s="11" t="n">
        <v>15242</v>
      </c>
      <c r="O244" s="11" t="n">
        <v>62997</v>
      </c>
      <c r="R244" s="0" t="str">
        <f aca="false">IF(LEFT(B244,1)="*",B244,VLOOKUP(_xlfn.ORG.LIBREOFFICE.REGEX(_xlfn.ORG.LIBREOFFICE.REGEX(IF(Q244&gt;"",Q244,LEFT(MID(B244,FIND(", ",B244)+2,20),FIND(".",MID(B244,FIND(", ",B244)+2,20)&amp;"  .")-3))&amp;"."&amp;LEFT(B244,FIND(",",B244)-1),"-","")," ","","g")&amp;P244,$T$2:$AA$289,8,0))</f>
        <v>dolores.bordallo@guamcc.edu</v>
      </c>
      <c r="S244" s="0" t="str">
        <f aca="false">IF(ISNA(R244),B244,"")</f>
        <v/>
      </c>
      <c r="T244" s="0" t="str">
        <f aca="false">_xlfn.ORG.LIBREOFFICE.REGEX(LOWER(_xlfn.ORG.LIBREOFFICE.REGEX(V244&amp;"."&amp;_xlfn.ORG.LIBREOFFICE.REGEX(_xlfn.ORG.LIBREOFFICE.REGEX(_xlfn.ORG.LIBREOFFICE.REGEX(U244," III","")," II","")," Jr","")," ","","g")),"-","","g")</f>
        <v>britney.sparkes</v>
      </c>
      <c r="U244" s="0" t="s">
        <v>1596</v>
      </c>
      <c r="V244" s="0" t="s">
        <v>1597</v>
      </c>
      <c r="W244" s="0" t="s">
        <v>70</v>
      </c>
      <c r="X244" s="0" t="s">
        <v>71</v>
      </c>
      <c r="Y244" s="0" t="s">
        <v>72</v>
      </c>
      <c r="Z244" s="0" t="s">
        <v>72</v>
      </c>
      <c r="AA244" s="0" t="s">
        <v>1598</v>
      </c>
      <c r="AB244" s="0" t="str">
        <f aca="false">IF(ISNA(VLOOKUP(AA244,$R$2:$R$252,1,0)),AA244&amp;" "&amp;W244,"")</f>
        <v>britney.sparkes@guamcc.edu Tutor</v>
      </c>
    </row>
    <row r="245" customFormat="false" ht="12.8" hidden="false" customHeight="false" outlineLevel="0" collapsed="false">
      <c r="A245" s="8" t="s">
        <v>646</v>
      </c>
      <c r="B245" s="8" t="s">
        <v>1599</v>
      </c>
      <c r="C245" s="9" t="s">
        <v>1600</v>
      </c>
      <c r="D245" s="10" t="s">
        <v>1601</v>
      </c>
      <c r="E245" s="9" t="s">
        <v>35</v>
      </c>
      <c r="F245" s="11" t="n">
        <v>66485</v>
      </c>
      <c r="G245" s="11" t="n">
        <v>19567</v>
      </c>
      <c r="H245" s="11" t="n">
        <v>0</v>
      </c>
      <c r="I245" s="11" t="n">
        <v>964</v>
      </c>
      <c r="J245" s="11" t="n">
        <v>187</v>
      </c>
      <c r="K245" s="11" t="n">
        <v>15670</v>
      </c>
      <c r="L245" s="11" t="n">
        <v>530</v>
      </c>
      <c r="M245" s="8" t="n">
        <v>26</v>
      </c>
      <c r="N245" s="11" t="n">
        <v>36917</v>
      </c>
      <c r="O245" s="11" t="n">
        <v>103402</v>
      </c>
      <c r="R245" s="13" t="str">
        <f aca="false">IF(LEFT(B245,1)="*",B245,VLOOKUP(_xlfn.ORG.LIBREOFFICE.REGEX(_xlfn.ORG.LIBREOFFICE.REGEX(IF(Q245&gt;"",Q245,LEFT(MID(B245,FIND(", ",B245)+2,20),FIND(".",MID(B245,FIND(", ",B245)+2,20)&amp;"  .")-3))&amp;"."&amp;LEFT(B245,FIND(",",B245)-1),"-","")," ","","g")&amp;P245,$T$2:$AA$289,8,0))</f>
        <v>bonniemae.datuin@guamcc.edu</v>
      </c>
      <c r="S245" s="0" t="str">
        <f aca="false">IF(ISNA(R245),B245,"")</f>
        <v/>
      </c>
      <c r="T245" s="0" t="str">
        <f aca="false">_xlfn.ORG.LIBREOFFICE.REGEX(LOWER(_xlfn.ORG.LIBREOFFICE.REGEX(V245&amp;"."&amp;_xlfn.ORG.LIBREOFFICE.REGEX(_xlfn.ORG.LIBREOFFICE.REGEX(_xlfn.ORG.LIBREOFFICE.REGEX(U245," III","")," II","")," Jr","")," ","","g")),"-","","g")</f>
        <v>mayriannejoebel.subang</v>
      </c>
      <c r="U245" s="0" t="s">
        <v>1602</v>
      </c>
      <c r="V245" s="0" t="s">
        <v>1603</v>
      </c>
      <c r="W245" s="0" t="s">
        <v>212</v>
      </c>
      <c r="X245" s="0" t="s">
        <v>213</v>
      </c>
      <c r="Y245" s="0" t="s">
        <v>72</v>
      </c>
      <c r="Z245" s="0" t="s">
        <v>72</v>
      </c>
      <c r="AA245" s="0" t="s">
        <v>1604</v>
      </c>
      <c r="AB245" s="0" t="str">
        <f aca="false">IF(ISNA(VLOOKUP(AA245,$R$2:$R$252,1,0)),AA245&amp;" "&amp;W245,"")</f>
        <v>mayriannejoebel.subang@guamcc.edu Work Study</v>
      </c>
    </row>
    <row r="246" customFormat="false" ht="12.8" hidden="false" customHeight="false" outlineLevel="0" collapsed="false">
      <c r="A246" s="8" t="s">
        <v>25</v>
      </c>
      <c r="B246" s="8" t="s">
        <v>1605</v>
      </c>
      <c r="C246" s="9" t="s">
        <v>1606</v>
      </c>
      <c r="D246" s="10" t="s">
        <v>658</v>
      </c>
      <c r="E246" s="9" t="s">
        <v>659</v>
      </c>
      <c r="F246" s="11" t="n">
        <v>43022</v>
      </c>
      <c r="G246" s="11" t="n">
        <v>12661</v>
      </c>
      <c r="H246" s="11" t="n">
        <v>495</v>
      </c>
      <c r="I246" s="11" t="n">
        <v>624</v>
      </c>
      <c r="J246" s="11" t="n">
        <v>0</v>
      </c>
      <c r="K246" s="11" t="n">
        <v>0</v>
      </c>
      <c r="L246" s="11" t="n">
        <v>0</v>
      </c>
      <c r="M246" s="8" t="n">
        <v>21</v>
      </c>
      <c r="N246" s="11" t="n">
        <v>13780</v>
      </c>
      <c r="O246" s="11" t="n">
        <v>56802</v>
      </c>
      <c r="R246" s="0" t="str">
        <f aca="false">IF(LEFT(B246,1)="*",B246,VLOOKUP(_xlfn.ORG.LIBREOFFICE.REGEX(_xlfn.ORG.LIBREOFFICE.REGEX(IF(Q246&gt;"",Q246,LEFT(MID(B246,FIND(", ",B246)+2,20),FIND(".",MID(B246,FIND(", ",B246)+2,20)&amp;"  .")-3))&amp;"."&amp;LEFT(B246,FIND(",",B246)-1),"-","")," ","","g")&amp;P246,$T$2:$AA$289,8,0))</f>
        <v>francine.topasna@guamcc.edu</v>
      </c>
      <c r="S246" s="0" t="str">
        <f aca="false">IF(ISNA(R246),B246,"")</f>
        <v/>
      </c>
      <c r="T246" s="0" t="str">
        <f aca="false">_xlfn.ORG.LIBREOFFICE.REGEX(LOWER(_xlfn.ORG.LIBREOFFICE.REGEX(V246&amp;"."&amp;_xlfn.ORG.LIBREOFFICE.REGEX(_xlfn.ORG.LIBREOFFICE.REGEX(_xlfn.ORG.LIBREOFFICE.REGEX(U246," III","")," II","")," Jr","")," ","","g")),"-","","g")</f>
        <v>anthonyjay.sunga</v>
      </c>
      <c r="U246" s="0" t="s">
        <v>1607</v>
      </c>
      <c r="V246" s="0" t="s">
        <v>1608</v>
      </c>
      <c r="W246" s="0" t="s">
        <v>499</v>
      </c>
      <c r="X246" s="0" t="s">
        <v>944</v>
      </c>
      <c r="Y246" s="0" t="s">
        <v>945</v>
      </c>
      <c r="Z246" s="0" t="s">
        <v>28</v>
      </c>
      <c r="AA246" s="0" t="s">
        <v>1609</v>
      </c>
      <c r="AB246" s="0" t="str">
        <f aca="false">IF(ISNA(VLOOKUP(AA246,$R$2:$R$252,1,0)),AA246&amp;" "&amp;W246,"")</f>
        <v/>
      </c>
    </row>
    <row r="247" customFormat="false" ht="12.8" hidden="false" customHeight="false" outlineLevel="0" collapsed="false">
      <c r="A247" s="8" t="s">
        <v>170</v>
      </c>
      <c r="B247" s="8" t="s">
        <v>1610</v>
      </c>
      <c r="C247" s="9" t="s">
        <v>1130</v>
      </c>
      <c r="D247" s="10" t="s">
        <v>866</v>
      </c>
      <c r="E247" s="9" t="s">
        <v>659</v>
      </c>
      <c r="F247" s="11" t="n">
        <v>35852</v>
      </c>
      <c r="G247" s="11" t="n">
        <v>10551</v>
      </c>
      <c r="H247" s="11" t="n">
        <v>495</v>
      </c>
      <c r="I247" s="11" t="n">
        <v>520</v>
      </c>
      <c r="J247" s="11" t="n">
        <v>0</v>
      </c>
      <c r="K247" s="11" t="n">
        <v>6116</v>
      </c>
      <c r="L247" s="11" t="n">
        <v>298</v>
      </c>
      <c r="M247" s="8" t="n">
        <v>21</v>
      </c>
      <c r="N247" s="11" t="n">
        <v>17980</v>
      </c>
      <c r="O247" s="11" t="n">
        <v>53832</v>
      </c>
      <c r="R247" s="0" t="str">
        <f aca="false">IF(LEFT(B247,1)="*",B247,VLOOKUP(_xlfn.ORG.LIBREOFFICE.REGEX(_xlfn.ORG.LIBREOFFICE.REGEX(IF(Q247&gt;"",Q247,LEFT(MID(B247,FIND(", ",B247)+2,20),FIND(".",MID(B247,FIND(", ",B247)+2,20)&amp;"  .")-3))&amp;"."&amp;LEFT(B247,FIND(",",B247)-1),"-","")," ","","g")&amp;P247,$T$2:$AA$289,8,0))</f>
        <v>kiana.quitugua@guamcc.edu</v>
      </c>
      <c r="S247" s="0" t="str">
        <f aca="false">IF(ISNA(R247),B247,"")</f>
        <v/>
      </c>
      <c r="T247" s="0" t="str">
        <f aca="false">_xlfn.ORG.LIBREOFFICE.REGEX(LOWER(_xlfn.ORG.LIBREOFFICE.REGEX(V247&amp;"."&amp;_xlfn.ORG.LIBREOFFICE.REGEX(_xlfn.ORG.LIBREOFFICE.REGEX(_xlfn.ORG.LIBREOFFICE.REGEX(U247," III","")," II","")," Jr","")," ","","g")),"-","","g")</f>
        <v>james.tabunar</v>
      </c>
      <c r="U247" s="0" t="s">
        <v>1611</v>
      </c>
      <c r="V247" s="0" t="s">
        <v>785</v>
      </c>
      <c r="W247" s="0" t="s">
        <v>25</v>
      </c>
      <c r="X247" s="0" t="s">
        <v>291</v>
      </c>
      <c r="Y247" s="0" t="s">
        <v>1612</v>
      </c>
      <c r="Z247" s="0" t="s">
        <v>28</v>
      </c>
      <c r="AA247" s="0" t="s">
        <v>1613</v>
      </c>
      <c r="AB247" s="0" t="str">
        <f aca="false">IF(ISNA(VLOOKUP(AA247,$R$2:$R$252,1,0)),AA247&amp;" "&amp;W247,"")</f>
        <v/>
      </c>
    </row>
    <row r="248" customFormat="false" ht="12.8" hidden="false" customHeight="false" outlineLevel="0" collapsed="false">
      <c r="A248" s="8" t="s">
        <v>25</v>
      </c>
      <c r="B248" s="8" t="s">
        <v>1614</v>
      </c>
      <c r="C248" s="9" t="s">
        <v>1130</v>
      </c>
      <c r="D248" s="10" t="s">
        <v>658</v>
      </c>
      <c r="E248" s="9" t="s">
        <v>1131</v>
      </c>
      <c r="F248" s="11" t="n">
        <v>43022</v>
      </c>
      <c r="G248" s="11" t="n">
        <v>12661</v>
      </c>
      <c r="H248" s="11" t="n">
        <v>0</v>
      </c>
      <c r="I248" s="11" t="n">
        <v>624</v>
      </c>
      <c r="J248" s="11" t="n">
        <v>187</v>
      </c>
      <c r="K248" s="11" t="n">
        <v>3994</v>
      </c>
      <c r="L248" s="11" t="n">
        <v>298</v>
      </c>
      <c r="M248" s="8" t="n">
        <v>26</v>
      </c>
      <c r="N248" s="11" t="n">
        <v>17764</v>
      </c>
      <c r="O248" s="11" t="n">
        <v>60786</v>
      </c>
      <c r="R248" s="0" t="str">
        <f aca="false">IF(LEFT(B248,1)="*",B248,VLOOKUP(_xlfn.ORG.LIBREOFFICE.REGEX(_xlfn.ORG.LIBREOFFICE.REGEX(IF(Q248&gt;"",Q248,LEFT(MID(B248,FIND(", ",B248)+2,20),FIND(".",MID(B248,FIND(", ",B248)+2,20)&amp;"  .")-3))&amp;"."&amp;LEFT(B248,FIND(",",B248)-1),"-","")," ","","g")&amp;P248,$T$2:$AA$289,8,0))</f>
        <v>jaclyn.pereda@guamcc.edu</v>
      </c>
      <c r="S248" s="0" t="str">
        <f aca="false">IF(ISNA(R248),B248,"")</f>
        <v/>
      </c>
      <c r="T248" s="0" t="str">
        <f aca="false">_xlfn.ORG.LIBREOFFICE.REGEX(LOWER(_xlfn.ORG.LIBREOFFICE.REGEX(V248&amp;"."&amp;_xlfn.ORG.LIBREOFFICE.REGEX(_xlfn.ORG.LIBREOFFICE.REGEX(_xlfn.ORG.LIBREOFFICE.REGEX(U248," III","")," II","")," Jr","")," ","","g")),"-","","g")</f>
        <v>kimberlyann.taitano</v>
      </c>
      <c r="U248" s="0" t="s">
        <v>1615</v>
      </c>
      <c r="V248" s="0" t="s">
        <v>1616</v>
      </c>
      <c r="W248" s="0" t="s">
        <v>646</v>
      </c>
      <c r="X248" s="0" t="s">
        <v>190</v>
      </c>
      <c r="Y248" s="0" t="s">
        <v>1617</v>
      </c>
      <c r="Z248" s="0" t="s">
        <v>28</v>
      </c>
      <c r="AA248" s="0" t="s">
        <v>1618</v>
      </c>
      <c r="AB248" s="0" t="str">
        <f aca="false">IF(ISNA(VLOOKUP(AA248,$R$2:$R$252,1,0)),AA248&amp;" "&amp;W248,"")</f>
        <v/>
      </c>
    </row>
    <row r="249" customFormat="false" ht="12.8" hidden="false" customHeight="false" outlineLevel="0" collapsed="false">
      <c r="A249" s="8" t="s">
        <v>189</v>
      </c>
      <c r="B249" s="8" t="s">
        <v>1619</v>
      </c>
      <c r="C249" s="9" t="s">
        <v>887</v>
      </c>
      <c r="D249" s="10" t="s">
        <v>155</v>
      </c>
      <c r="E249" s="9" t="s">
        <v>659</v>
      </c>
      <c r="F249" s="11" t="n">
        <v>32355</v>
      </c>
      <c r="G249" s="11" t="n">
        <v>9522</v>
      </c>
      <c r="H249" s="11" t="n">
        <v>495</v>
      </c>
      <c r="I249" s="11" t="n">
        <v>469</v>
      </c>
      <c r="J249" s="11" t="n">
        <v>187</v>
      </c>
      <c r="K249" s="11" t="n">
        <v>5709</v>
      </c>
      <c r="L249" s="11" t="n">
        <v>328</v>
      </c>
      <c r="M249" s="8" t="n">
        <v>26</v>
      </c>
      <c r="N249" s="11" t="n">
        <v>16710</v>
      </c>
      <c r="O249" s="11" t="n">
        <v>49065</v>
      </c>
      <c r="R249" s="0" t="str">
        <f aca="false">IF(LEFT(B249,1)="*",B249,VLOOKUP(_xlfn.ORG.LIBREOFFICE.REGEX(_xlfn.ORG.LIBREOFFICE.REGEX(IF(Q249&gt;"",Q249,LEFT(MID(B249,FIND(", ",B249)+2,20),FIND(".",MID(B249,FIND(", ",B249)+2,20)&amp;"  .")-3))&amp;"."&amp;LEFT(B249,FIND(",",B249)-1),"-","")," ","","g")&amp;P249,$T$2:$AA$289,8,0))</f>
        <v>krystal.sannicolas@guamcc.edu</v>
      </c>
      <c r="S249" s="0" t="str">
        <f aca="false">IF(ISNA(R249),B249,"")</f>
        <v/>
      </c>
      <c r="T249" s="0" t="str">
        <f aca="false">_xlfn.ORG.LIBREOFFICE.REGEX(LOWER(_xlfn.ORG.LIBREOFFICE.REGEX(V249&amp;"."&amp;_xlfn.ORG.LIBREOFFICE.REGEX(_xlfn.ORG.LIBREOFFICE.REGEX(_xlfn.ORG.LIBREOFFICE.REGEX(U249," III","")," II","")," Jr","")," ","","g")),"-","","g")</f>
        <v>wilson.tam</v>
      </c>
      <c r="U249" s="0" t="s">
        <v>1620</v>
      </c>
      <c r="V249" s="0" t="s">
        <v>1621</v>
      </c>
      <c r="W249" s="0" t="s">
        <v>543</v>
      </c>
      <c r="X249" s="0" t="s">
        <v>311</v>
      </c>
      <c r="Y249" s="0" t="s">
        <v>1622</v>
      </c>
      <c r="Z249" s="0" t="s">
        <v>28</v>
      </c>
      <c r="AA249" s="0" t="s">
        <v>1623</v>
      </c>
      <c r="AB249" s="0" t="str">
        <f aca="false">IF(ISNA(VLOOKUP(AA249,$R$2:$R$252,1,0)),AA249&amp;" "&amp;W249,"")</f>
        <v/>
      </c>
    </row>
    <row r="250" customFormat="false" ht="12.8" hidden="false" customHeight="false" outlineLevel="0" collapsed="false">
      <c r="A250" s="8" t="s">
        <v>147</v>
      </c>
      <c r="B250" s="8" t="s">
        <v>1624</v>
      </c>
      <c r="C250" s="9" t="s">
        <v>1625</v>
      </c>
      <c r="D250" s="10" t="s">
        <v>273</v>
      </c>
      <c r="E250" s="9" t="s">
        <v>1626</v>
      </c>
      <c r="F250" s="11" t="n">
        <v>28269</v>
      </c>
      <c r="G250" s="11" t="n">
        <v>8320</v>
      </c>
      <c r="H250" s="11" t="n">
        <v>495</v>
      </c>
      <c r="I250" s="11" t="n">
        <v>410</v>
      </c>
      <c r="J250" s="11" t="n">
        <v>187</v>
      </c>
      <c r="K250" s="11" t="n">
        <v>5709</v>
      </c>
      <c r="L250" s="11" t="n">
        <v>328</v>
      </c>
      <c r="M250" s="8" t="n">
        <v>26</v>
      </c>
      <c r="N250" s="11" t="n">
        <v>15449</v>
      </c>
      <c r="O250" s="11" t="n">
        <v>43718</v>
      </c>
      <c r="R250" s="0" t="str">
        <f aca="false">IF(LEFT(B250,1)="*",B250,VLOOKUP(_xlfn.ORG.LIBREOFFICE.REGEX(_xlfn.ORG.LIBREOFFICE.REGEX(IF(Q250&gt;"",Q250,LEFT(MID(B250,FIND(", ",B250)+2,20),FIND(".",MID(B250,FIND(", ",B250)+2,20)&amp;"  .")-3))&amp;"."&amp;LEFT(B250,FIND(",",B250)-1),"-","")," ","","g")&amp;P250,$T$2:$AA$289,8,0))</f>
        <v>shirley.august@guamcc.edu</v>
      </c>
      <c r="S250" s="0" t="str">
        <f aca="false">IF(ISNA(R250),B250,"")</f>
        <v/>
      </c>
      <c r="T250" s="0" t="str">
        <f aca="false">_xlfn.ORG.LIBREOFFICE.REGEX(LOWER(_xlfn.ORG.LIBREOFFICE.REGEX(V250&amp;"."&amp;_xlfn.ORG.LIBREOFFICE.REGEX(_xlfn.ORG.LIBREOFFICE.REGEX(_xlfn.ORG.LIBREOFFICE.REGEX(U250," III","")," II","")," Jr","")," ","","g")),"-","","g")</f>
        <v>yvonne.tam</v>
      </c>
      <c r="U250" s="0" t="s">
        <v>1620</v>
      </c>
      <c r="V250" s="0" t="s">
        <v>1627</v>
      </c>
      <c r="W250" s="0" t="s">
        <v>543</v>
      </c>
      <c r="X250" s="0" t="s">
        <v>469</v>
      </c>
      <c r="Y250" s="0" t="s">
        <v>1628</v>
      </c>
      <c r="Z250" s="0" t="s">
        <v>28</v>
      </c>
      <c r="AA250" s="0" t="s">
        <v>1629</v>
      </c>
      <c r="AB250" s="0" t="str">
        <f aca="false">IF(ISNA(VLOOKUP(AA250,$R$2:$R$252,1,0)),AA250&amp;" "&amp;W250,"")</f>
        <v/>
      </c>
    </row>
    <row r="251" customFormat="false" ht="12.8" hidden="false" customHeight="false" outlineLevel="0" collapsed="false">
      <c r="A251" s="8" t="s">
        <v>110</v>
      </c>
      <c r="B251" s="8" t="s">
        <v>1630</v>
      </c>
      <c r="C251" s="9" t="s">
        <v>1631</v>
      </c>
      <c r="D251" s="10" t="s">
        <v>381</v>
      </c>
      <c r="E251" s="9" t="s">
        <v>1632</v>
      </c>
      <c r="F251" s="11" t="n">
        <v>59895</v>
      </c>
      <c r="G251" s="11" t="n">
        <v>17627</v>
      </c>
      <c r="H251" s="11" t="n">
        <v>0</v>
      </c>
      <c r="I251" s="11" t="n">
        <v>868</v>
      </c>
      <c r="J251" s="11" t="n">
        <v>187</v>
      </c>
      <c r="K251" s="11" t="n">
        <v>9339</v>
      </c>
      <c r="L251" s="11" t="n">
        <v>530</v>
      </c>
      <c r="M251" s="8" t="n">
        <v>26</v>
      </c>
      <c r="N251" s="11" t="n">
        <v>28552</v>
      </c>
      <c r="O251" s="11" t="n">
        <v>88447</v>
      </c>
      <c r="R251" s="0" t="str">
        <f aca="false">IF(LEFT(B251,1)="*",B251,VLOOKUP(_xlfn.ORG.LIBREOFFICE.REGEX(_xlfn.ORG.LIBREOFFICE.REGEX(IF(Q251&gt;"",Q251,LEFT(MID(B251,FIND(", ",B251)+2,20),FIND(".",MID(B251,FIND(", ",B251)+2,20)&amp;"  .")-3))&amp;"."&amp;LEFT(B251,FIND(",",B251)-1),"-","")," ","","g")&amp;P251,$T$2:$AA$289,8,0))</f>
        <v>darwin.joker@guamcc.edu</v>
      </c>
      <c r="S251" s="0" t="str">
        <f aca="false">IF(ISNA(R251),B251,"")</f>
        <v/>
      </c>
      <c r="T251" s="0" t="str">
        <f aca="false">_xlfn.ORG.LIBREOFFICE.REGEX(LOWER(_xlfn.ORG.LIBREOFFICE.REGEX(V251&amp;"."&amp;_xlfn.ORG.LIBREOFFICE.REGEX(_xlfn.ORG.LIBREOFFICE.REGEX(_xlfn.ORG.LIBREOFFICE.REGEX(U251," III","")," II","")," Jr","")," ","","g")),"-","","g")</f>
        <v>morgan.teliu</v>
      </c>
      <c r="U251" s="0" t="s">
        <v>1633</v>
      </c>
      <c r="V251" s="0" t="s">
        <v>1634</v>
      </c>
      <c r="W251" s="0" t="s">
        <v>152</v>
      </c>
      <c r="X251" s="0" t="s">
        <v>122</v>
      </c>
      <c r="Y251" s="0" t="s">
        <v>123</v>
      </c>
      <c r="Z251" s="0" t="s">
        <v>28</v>
      </c>
      <c r="AA251" s="0" t="s">
        <v>1635</v>
      </c>
      <c r="AB251" s="0" t="str">
        <f aca="false">IF(ISNA(VLOOKUP(AA251,$R$2:$R$252,1,0)),AA251&amp;" "&amp;W251,"")</f>
        <v/>
      </c>
    </row>
    <row r="252" customFormat="false" ht="12.8" hidden="false" customHeight="false" outlineLevel="0" collapsed="false">
      <c r="A252" s="8" t="s">
        <v>170</v>
      </c>
      <c r="B252" s="8" t="s">
        <v>1636</v>
      </c>
      <c r="C252" s="9" t="s">
        <v>1130</v>
      </c>
      <c r="D252" s="10" t="s">
        <v>866</v>
      </c>
      <c r="E252" s="9" t="s">
        <v>659</v>
      </c>
      <c r="F252" s="11" t="n">
        <v>35852</v>
      </c>
      <c r="G252" s="11" t="n">
        <v>10551</v>
      </c>
      <c r="H252" s="11" t="n">
        <v>495</v>
      </c>
      <c r="I252" s="11" t="n">
        <v>520</v>
      </c>
      <c r="J252" s="11" t="n">
        <v>0</v>
      </c>
      <c r="K252" s="11" t="n">
        <v>3994</v>
      </c>
      <c r="L252" s="11" t="n">
        <v>298</v>
      </c>
      <c r="M252" s="8" t="n">
        <v>21</v>
      </c>
      <c r="N252" s="11" t="n">
        <v>15858</v>
      </c>
      <c r="O252" s="11" t="n">
        <v>51710</v>
      </c>
      <c r="R252" s="0" t="str">
        <f aca="false">IF(LEFT(B252,1)="*",B252,VLOOKUP(_xlfn.ORG.LIBREOFFICE.REGEX(_xlfn.ORG.LIBREOFFICE.REGEX(IF(Q252&gt;"",Q252,LEFT(MID(B252,FIND(", ",B252)+2,20),FIND(".",MID(B252,FIND(", ",B252)+2,20)&amp;"  .")-3))&amp;"."&amp;LEFT(B252,FIND(",",B252)-1),"-","")," ","","g")&amp;P252,$T$2:$AA$289,8,0))</f>
        <v>angelenne.serafico@guamcc.edu</v>
      </c>
      <c r="S252" s="0" t="str">
        <f aca="false">IF(ISNA(R252),B252,"")</f>
        <v/>
      </c>
      <c r="T252" s="0" t="str">
        <f aca="false">_xlfn.ORG.LIBREOFFICE.REGEX(LOWER(_xlfn.ORG.LIBREOFFICE.REGEX(V252&amp;"."&amp;_xlfn.ORG.LIBREOFFICE.REGEX(_xlfn.ORG.LIBREOFFICE.REGEX(_xlfn.ORG.LIBREOFFICE.REGEX(U252," III","")," II","")," Jr","")," ","","g")),"-","","g")</f>
        <v>zhaopei.teng</v>
      </c>
      <c r="U252" s="0" t="s">
        <v>1637</v>
      </c>
      <c r="V252" s="0" t="s">
        <v>1638</v>
      </c>
      <c r="W252" s="0" t="s">
        <v>499</v>
      </c>
      <c r="X252" s="0" t="s">
        <v>355</v>
      </c>
      <c r="Y252" s="0" t="s">
        <v>1639</v>
      </c>
      <c r="Z252" s="0" t="s">
        <v>28</v>
      </c>
      <c r="AA252" s="0" t="s">
        <v>1640</v>
      </c>
      <c r="AB252" s="0" t="str">
        <f aca="false">IF(ISNA(VLOOKUP(AA252,$R$2:$R$252,1,0)),AA252&amp;" "&amp;W252,"")</f>
        <v/>
      </c>
    </row>
    <row r="253" customFormat="false" ht="12.8" hidden="false" customHeight="false" outlineLevel="0" collapsed="false">
      <c r="A253" s="8" t="s">
        <v>64</v>
      </c>
      <c r="B253" s="8" t="s">
        <v>1641</v>
      </c>
      <c r="C253" s="9" t="s">
        <v>456</v>
      </c>
      <c r="D253" s="10" t="s">
        <v>1275</v>
      </c>
      <c r="E253" s="9" t="s">
        <v>659</v>
      </c>
      <c r="F253" s="11" t="n">
        <v>41372</v>
      </c>
      <c r="G253" s="11" t="n">
        <v>12176</v>
      </c>
      <c r="H253" s="11" t="n">
        <v>495</v>
      </c>
      <c r="I253" s="11" t="n">
        <v>600</v>
      </c>
      <c r="J253" s="11" t="n">
        <v>187</v>
      </c>
      <c r="K253" s="11" t="n">
        <v>3994</v>
      </c>
      <c r="L253" s="11" t="n">
        <v>298</v>
      </c>
      <c r="M253" s="8" t="n">
        <v>26</v>
      </c>
      <c r="N253" s="11" t="n">
        <v>17749</v>
      </c>
      <c r="O253" s="11" t="n">
        <v>59121</v>
      </c>
      <c r="Q253" s="0" t="s">
        <v>1222</v>
      </c>
      <c r="R253" s="0" t="str">
        <f aca="false">IF(LEFT(B253,1)="*",B253,VLOOKUP(_xlfn.ORG.LIBREOFFICE.REGEX(_xlfn.ORG.LIBREOFFICE.REGEX(IF(Q253&gt;"",Q253,LEFT(MID(B253,FIND(", ",B253)+2,20),FIND(".",MID(B253,FIND(", ",B253)+2,20)&amp;"  .")-3))&amp;"."&amp;LEFT(B253,FIND(",",B253)-1),"-","")," ","","g")&amp;P253,$T$2:$AA$289,8,0))</f>
        <v>dilbedul.ngiraklang@guamcc.edu</v>
      </c>
      <c r="S253" s="0" t="str">
        <f aca="false">IF(ISNA(R253),B253,"")</f>
        <v/>
      </c>
      <c r="T253" s="0" t="str">
        <f aca="false">_xlfn.ORG.LIBREOFFICE.REGEX(LOWER(_xlfn.ORG.LIBREOFFICE.REGEX(V253&amp;"."&amp;_xlfn.ORG.LIBREOFFICE.REGEX(_xlfn.ORG.LIBREOFFICE.REGEX(_xlfn.ORG.LIBREOFFICE.REGEX(U253," III","")," II","")," Jr","")," ","","g")),"-","","g")</f>
        <v>juanita.tenorio</v>
      </c>
      <c r="U253" s="0" t="s">
        <v>1642</v>
      </c>
      <c r="V253" s="0" t="s">
        <v>1567</v>
      </c>
      <c r="W253" s="0" t="s">
        <v>499</v>
      </c>
      <c r="X253" s="0" t="s">
        <v>311</v>
      </c>
      <c r="Y253" s="0" t="s">
        <v>1643</v>
      </c>
      <c r="Z253" s="0" t="s">
        <v>28</v>
      </c>
      <c r="AA253" s="0" t="s">
        <v>1644</v>
      </c>
      <c r="AB253" s="0" t="str">
        <f aca="false">IF(ISNA(VLOOKUP(AA253,$R$2:$R$252,1,0)),AA253&amp;" "&amp;W253,"")</f>
        <v/>
      </c>
    </row>
    <row r="254" customFormat="false" ht="12.8" hidden="false" customHeight="false" outlineLevel="0" collapsed="false">
      <c r="T254" s="0" t="str">
        <f aca="false">_xlfn.ORG.LIBREOFFICE.REGEX(LOWER(_xlfn.ORG.LIBREOFFICE.REGEX(V254&amp;"."&amp;_xlfn.ORG.LIBREOFFICE.REGEX(_xlfn.ORG.LIBREOFFICE.REGEX(_xlfn.ORG.LIBREOFFICE.REGEX(U254," III","")," II","")," Jr","")," ","","g")),"-","","g")</f>
        <v>leonard.tenorio</v>
      </c>
      <c r="U254" s="0" t="s">
        <v>1642</v>
      </c>
      <c r="V254" s="0" t="s">
        <v>1645</v>
      </c>
      <c r="W254" s="0" t="s">
        <v>760</v>
      </c>
      <c r="X254" s="0" t="s">
        <v>171</v>
      </c>
      <c r="Y254" s="0" t="s">
        <v>1646</v>
      </c>
      <c r="Z254" s="0" t="s">
        <v>28</v>
      </c>
      <c r="AA254" s="0" t="s">
        <v>1647</v>
      </c>
      <c r="AB254" s="0" t="str">
        <f aca="false">IF(ISNA(VLOOKUP(AA254,$R$2:$R$252,1,0)),AA254&amp;" "&amp;W254,"")</f>
        <v/>
      </c>
    </row>
    <row r="255" customFormat="false" ht="12.8" hidden="false" customHeight="false" outlineLevel="0" collapsed="false">
      <c r="T255" s="0" t="str">
        <f aca="false">_xlfn.ORG.LIBREOFFICE.REGEX(LOWER(_xlfn.ORG.LIBREOFFICE.REGEX(V255&amp;"."&amp;_xlfn.ORG.LIBREOFFICE.REGEX(_xlfn.ORG.LIBREOFFICE.REGEX(_xlfn.ORG.LIBREOFFICE.REGEX(U255," III","")," II","")," Jr","")," ","","g")),"-","","g")</f>
        <v>patricia.terlaje</v>
      </c>
      <c r="U255" s="0" t="s">
        <v>1648</v>
      </c>
      <c r="V255" s="0" t="s">
        <v>1649</v>
      </c>
      <c r="W255" s="0" t="s">
        <v>543</v>
      </c>
      <c r="X255" s="0" t="s">
        <v>1034</v>
      </c>
      <c r="Y255" s="0" t="s">
        <v>1650</v>
      </c>
      <c r="Z255" s="0" t="s">
        <v>28</v>
      </c>
      <c r="AA255" s="0" t="s">
        <v>1651</v>
      </c>
      <c r="AB255" s="0" t="str">
        <f aca="false">IF(ISNA(VLOOKUP(AA255,$R$2:$R$252,1,0)),AA255&amp;" "&amp;W255,"")</f>
        <v/>
      </c>
    </row>
    <row r="256" customFormat="false" ht="12.8" hidden="false" customHeight="false" outlineLevel="0" collapsed="false">
      <c r="T256" s="0" t="str">
        <f aca="false">_xlfn.ORG.LIBREOFFICE.REGEX(LOWER(_xlfn.ORG.LIBREOFFICE.REGEX(V256&amp;"."&amp;_xlfn.ORG.LIBREOFFICE.REGEX(_xlfn.ORG.LIBREOFFICE.REGEX(_xlfn.ORG.LIBREOFFICE.REGEX(U256," III","")," II","")," Jr","")," ","","g")),"-","","g")</f>
        <v>renzradneil.tolentino</v>
      </c>
      <c r="U256" s="0" t="s">
        <v>1652</v>
      </c>
      <c r="V256" s="0" t="s">
        <v>1653</v>
      </c>
      <c r="W256" s="0" t="s">
        <v>212</v>
      </c>
      <c r="X256" s="0" t="s">
        <v>213</v>
      </c>
      <c r="Y256" s="0" t="s">
        <v>72</v>
      </c>
      <c r="Z256" s="0" t="s">
        <v>72</v>
      </c>
      <c r="AA256" s="0" t="s">
        <v>1654</v>
      </c>
      <c r="AB256" s="0" t="str">
        <f aca="false">IF(ISNA(VLOOKUP(AA256,$R$2:$R$252,1,0)),AA256&amp;" "&amp;W256,"")</f>
        <v>renzradneil.tolentino@guamcc.edu Work Study</v>
      </c>
    </row>
    <row r="257" customFormat="false" ht="12.8" hidden="false" customHeight="false" outlineLevel="0" collapsed="false">
      <c r="T257" s="0" t="str">
        <f aca="false">_xlfn.ORG.LIBREOFFICE.REGEX(LOWER(_xlfn.ORG.LIBREOFFICE.REGEX(V257&amp;"."&amp;_xlfn.ORG.LIBREOFFICE.REGEX(_xlfn.ORG.LIBREOFFICE.REGEX(_xlfn.ORG.LIBREOFFICE.REGEX(U257," III","")," II","")," Jr","")," ","","g")),"-","","g")</f>
        <v>francine.topasna</v>
      </c>
      <c r="U257" s="0" t="s">
        <v>1655</v>
      </c>
      <c r="V257" s="0" t="s">
        <v>825</v>
      </c>
      <c r="W257" s="0" t="s">
        <v>25</v>
      </c>
      <c r="X257" s="0" t="s">
        <v>148</v>
      </c>
      <c r="Y257" s="0" t="s">
        <v>1656</v>
      </c>
      <c r="Z257" s="0" t="s">
        <v>28</v>
      </c>
      <c r="AA257" s="0" t="s">
        <v>1657</v>
      </c>
      <c r="AB257" s="0" t="str">
        <f aca="false">IF(ISNA(VLOOKUP(AA257,$R$2:$R$252,1,0)),AA257&amp;" "&amp;W257,"")</f>
        <v/>
      </c>
    </row>
    <row r="258" customFormat="false" ht="12.8" hidden="false" customHeight="false" outlineLevel="0" collapsed="false">
      <c r="T258" s="0" t="str">
        <f aca="false">_xlfn.ORG.LIBREOFFICE.REGEX(LOWER(_xlfn.ORG.LIBREOFFICE.REGEX(V258&amp;"."&amp;_xlfn.ORG.LIBREOFFICE.REGEX(_xlfn.ORG.LIBREOFFICE.REGEX(_xlfn.ORG.LIBREOFFICE.REGEX(U258," III","")," II","")," Jr","")," ","","g")),"-","","g")</f>
        <v>ben.torres</v>
      </c>
      <c r="U258" s="0" t="s">
        <v>1658</v>
      </c>
      <c r="V258" s="0" t="s">
        <v>1659</v>
      </c>
      <c r="W258" s="0" t="s">
        <v>49</v>
      </c>
      <c r="X258" s="0" t="s">
        <v>160</v>
      </c>
      <c r="Y258" s="0" t="s">
        <v>1148</v>
      </c>
      <c r="Z258" s="0" t="s">
        <v>28</v>
      </c>
      <c r="AA258" s="0" t="s">
        <v>1660</v>
      </c>
      <c r="AB258" s="0" t="str">
        <f aca="false">IF(ISNA(VLOOKUP(AA258,$R$2:$R$252,1,0)),AA258&amp;" "&amp;W258,"")</f>
        <v/>
      </c>
    </row>
    <row r="259" customFormat="false" ht="12.8" hidden="false" customHeight="false" outlineLevel="0" collapsed="false">
      <c r="T259" s="0" t="str">
        <f aca="false">_xlfn.ORG.LIBREOFFICE.REGEX(LOWER(_xlfn.ORG.LIBREOFFICE.REGEX(V259&amp;"."&amp;_xlfn.ORG.LIBREOFFICE.REGEX(_xlfn.ORG.LIBREOFFICE.REGEX(_xlfn.ORG.LIBREOFFICE.REGEX(U259," III","")," II","")," Jr","")," ","","g")),"-","","g")</f>
        <v>carl.torres</v>
      </c>
      <c r="U259" s="0" t="s">
        <v>1661</v>
      </c>
      <c r="V259" s="0" t="s">
        <v>1662</v>
      </c>
      <c r="W259" s="0" t="s">
        <v>25</v>
      </c>
      <c r="X259" s="0" t="s">
        <v>300</v>
      </c>
      <c r="Y259" s="0" t="s">
        <v>945</v>
      </c>
      <c r="Z259" s="0" t="s">
        <v>28</v>
      </c>
      <c r="AA259" s="0" t="s">
        <v>1663</v>
      </c>
      <c r="AB259" s="0" t="str">
        <f aca="false">IF(ISNA(VLOOKUP(AA259,$R$2:$R$252,1,0)),AA259&amp;" "&amp;W259,"")</f>
        <v/>
      </c>
    </row>
    <row r="260" customFormat="false" ht="12.8" hidden="false" customHeight="false" outlineLevel="0" collapsed="false">
      <c r="T260" s="0" t="str">
        <f aca="false">_xlfn.ORG.LIBREOFFICE.REGEX(LOWER(_xlfn.ORG.LIBREOFFICE.REGEX(V260&amp;"."&amp;_xlfn.ORG.LIBREOFFICE.REGEX(_xlfn.ORG.LIBREOFFICE.REGEX(_xlfn.ORG.LIBREOFFICE.REGEX(U260," III","")," II","")," Jr","")," ","","g")),"-","","g")</f>
        <v>hennessy.torres</v>
      </c>
      <c r="U260" s="0" t="s">
        <v>1658</v>
      </c>
      <c r="V260" s="0" t="s">
        <v>1664</v>
      </c>
      <c r="W260" s="0" t="s">
        <v>760</v>
      </c>
      <c r="X260" s="0" t="s">
        <v>404</v>
      </c>
      <c r="Y260" s="0" t="s">
        <v>72</v>
      </c>
      <c r="Z260" s="0" t="s">
        <v>28</v>
      </c>
      <c r="AA260" s="0" t="s">
        <v>1665</v>
      </c>
      <c r="AB260" s="0" t="str">
        <f aca="false">IF(ISNA(VLOOKUP(AA260,$R$2:$R$252,1,0)),AA260&amp;" "&amp;W260,"")</f>
        <v/>
      </c>
    </row>
    <row r="261" customFormat="false" ht="12.8" hidden="false" customHeight="false" outlineLevel="0" collapsed="false">
      <c r="T261" s="0" t="str">
        <f aca="false">_xlfn.ORG.LIBREOFFICE.REGEX(LOWER(_xlfn.ORG.LIBREOFFICE.REGEX(V261&amp;"."&amp;_xlfn.ORG.LIBREOFFICE.REGEX(_xlfn.ORG.LIBREOFFICE.REGEX(_xlfn.ORG.LIBREOFFICE.REGEX(U261," III","")," II","")," Jr","")," ","","g")),"-","","g")</f>
        <v>jamielyn.torres</v>
      </c>
      <c r="U261" s="0" t="s">
        <v>1658</v>
      </c>
      <c r="V261" s="0" t="s">
        <v>1666</v>
      </c>
      <c r="W261" s="0" t="s">
        <v>408</v>
      </c>
      <c r="X261" s="0" t="s">
        <v>1065</v>
      </c>
      <c r="Y261" s="0" t="s">
        <v>1386</v>
      </c>
      <c r="Z261" s="0" t="s">
        <v>28</v>
      </c>
      <c r="AA261" s="0" t="s">
        <v>1667</v>
      </c>
      <c r="AB261" s="0" t="str">
        <f aca="false">IF(ISNA(VLOOKUP(AA261,$R$2:$R$252,1,0)),AA261&amp;" "&amp;W261,"")</f>
        <v/>
      </c>
    </row>
    <row r="262" customFormat="false" ht="12.8" hidden="false" customHeight="false" outlineLevel="0" collapsed="false">
      <c r="T262" s="0" t="str">
        <f aca="false">_xlfn.ORG.LIBREOFFICE.REGEX(LOWER(_xlfn.ORG.LIBREOFFICE.REGEX(V262&amp;"."&amp;_xlfn.ORG.LIBREOFFICE.REGEX(_xlfn.ORG.LIBREOFFICE.REGEX(_xlfn.ORG.LIBREOFFICE.REGEX(U262," III","")," II","")," Jr","")," ","","g")),"-","","g")</f>
        <v>tonisharenee.torres</v>
      </c>
      <c r="U262" s="0" t="s">
        <v>1658</v>
      </c>
      <c r="V262" s="0" t="s">
        <v>1668</v>
      </c>
      <c r="W262" s="0" t="s">
        <v>212</v>
      </c>
      <c r="X262" s="0" t="s">
        <v>213</v>
      </c>
      <c r="Y262" s="0" t="s">
        <v>72</v>
      </c>
      <c r="Z262" s="0" t="s">
        <v>72</v>
      </c>
      <c r="AA262" s="0" t="s">
        <v>1669</v>
      </c>
      <c r="AB262" s="0" t="str">
        <f aca="false">IF(ISNA(VLOOKUP(AA262,$R$2:$R$252,1,0)),AA262&amp;" "&amp;W262,"")</f>
        <v>tonisharenee.torres@guamcc.edu Work Study</v>
      </c>
    </row>
    <row r="263" customFormat="false" ht="12.8" hidden="false" customHeight="false" outlineLevel="0" collapsed="false">
      <c r="T263" s="0" t="str">
        <f aca="false">_xlfn.ORG.LIBREOFFICE.REGEX(LOWER(_xlfn.ORG.LIBREOFFICE.REGEX(V263&amp;"."&amp;_xlfn.ORG.LIBREOFFICE.REGEX(_xlfn.ORG.LIBREOFFICE.REGEX(_xlfn.ORG.LIBREOFFICE.REGEX(U263," III","")," II","")," Jr","")," ","","g")),"-","","g")</f>
        <v>philip.toves</v>
      </c>
      <c r="U263" s="0" t="s">
        <v>1670</v>
      </c>
      <c r="V263" s="0" t="s">
        <v>1671</v>
      </c>
      <c r="W263" s="0" t="s">
        <v>1417</v>
      </c>
      <c r="X263" s="0" t="s">
        <v>111</v>
      </c>
      <c r="Y263" s="0" t="s">
        <v>1672</v>
      </c>
      <c r="Z263" s="0" t="s">
        <v>28</v>
      </c>
      <c r="AA263" s="0" t="s">
        <v>1673</v>
      </c>
      <c r="AB263" s="0" t="str">
        <f aca="false">IF(ISNA(VLOOKUP(AA263,$R$2:$R$252,1,0)),AA263&amp;" "&amp;W263,"")</f>
        <v/>
      </c>
    </row>
    <row r="264" customFormat="false" ht="12.8" hidden="false" customHeight="false" outlineLevel="0" collapsed="false">
      <c r="T264" s="0" t="str">
        <f aca="false">_xlfn.ORG.LIBREOFFICE.REGEX(LOWER(_xlfn.ORG.LIBREOFFICE.REGEX(V264&amp;"."&amp;_xlfn.ORG.LIBREOFFICE.REGEX(_xlfn.ORG.LIBREOFFICE.REGEX(_xlfn.ORG.LIBREOFFICE.REGEX(U264," III","")," II","")," Jr","")," ","","g")),"-","","g")</f>
        <v>erwin.tudela</v>
      </c>
      <c r="U264" s="0" t="s">
        <v>1674</v>
      </c>
      <c r="V264" s="0" t="s">
        <v>1675</v>
      </c>
      <c r="W264" s="0" t="s">
        <v>25</v>
      </c>
      <c r="X264" s="0" t="s">
        <v>291</v>
      </c>
      <c r="Y264" s="0" t="s">
        <v>1676</v>
      </c>
      <c r="Z264" s="0" t="s">
        <v>28</v>
      </c>
      <c r="AA264" s="0" t="s">
        <v>1677</v>
      </c>
      <c r="AB264" s="0" t="str">
        <f aca="false">IF(ISNA(VLOOKUP(AA264,$R$2:$R$252,1,0)),AA264&amp;" "&amp;W264,"")</f>
        <v/>
      </c>
    </row>
    <row r="265" customFormat="false" ht="12.8" hidden="false" customHeight="false" outlineLevel="0" collapsed="false">
      <c r="T265" s="0" t="str">
        <f aca="false">_xlfn.ORG.LIBREOFFICE.REGEX(LOWER(_xlfn.ORG.LIBREOFFICE.REGEX(V265&amp;"."&amp;_xlfn.ORG.LIBREOFFICE.REGEX(_xlfn.ORG.LIBREOFFICE.REGEX(_xlfn.ORG.LIBREOFFICE.REGEX(U265," III","")," II","")," Jr","")," ","","g")),"-","","g")</f>
        <v>virginia.tudela</v>
      </c>
      <c r="U265" s="0" t="s">
        <v>1674</v>
      </c>
      <c r="V265" s="0" t="s">
        <v>1678</v>
      </c>
      <c r="W265" s="0" t="s">
        <v>234</v>
      </c>
      <c r="X265" s="0" t="s">
        <v>267</v>
      </c>
      <c r="Y265" s="0" t="s">
        <v>268</v>
      </c>
      <c r="Z265" s="0" t="s">
        <v>28</v>
      </c>
      <c r="AA265" s="0" t="s">
        <v>1679</v>
      </c>
      <c r="AB265" s="0" t="str">
        <f aca="false">IF(ISNA(VLOOKUP(AA265,$R$2:$R$252,1,0)),AA265&amp;" "&amp;W265,"")</f>
        <v/>
      </c>
    </row>
    <row r="266" customFormat="false" ht="12.8" hidden="false" customHeight="false" outlineLevel="0" collapsed="false">
      <c r="T266" s="0" t="str">
        <f aca="false">_xlfn.ORG.LIBREOFFICE.REGEX(LOWER(_xlfn.ORG.LIBREOFFICE.REGEX(V266&amp;"."&amp;_xlfn.ORG.LIBREOFFICE.REGEX(_xlfn.ORG.LIBREOFFICE.REGEX(_xlfn.ORG.LIBREOFFICE.REGEX(U266," III","")," II","")," Jr","")," ","","g")),"-","","g")</f>
        <v>frederick.tupaz</v>
      </c>
      <c r="U266" s="0" t="s">
        <v>1680</v>
      </c>
      <c r="V266" s="0" t="s">
        <v>1681</v>
      </c>
      <c r="W266" s="0" t="s">
        <v>90</v>
      </c>
      <c r="X266" s="0" t="s">
        <v>1682</v>
      </c>
      <c r="Y266" s="0" t="s">
        <v>1281</v>
      </c>
      <c r="Z266" s="0" t="s">
        <v>28</v>
      </c>
      <c r="AA266" s="0" t="s">
        <v>1683</v>
      </c>
      <c r="AB266" s="0" t="str">
        <f aca="false">IF(ISNA(VLOOKUP(AA266,$R$2:$R$252,1,0)),AA266&amp;" "&amp;W266,"")</f>
        <v/>
      </c>
    </row>
    <row r="267" customFormat="false" ht="12.8" hidden="false" customHeight="false" outlineLevel="0" collapsed="false">
      <c r="T267" s="0" t="str">
        <f aca="false">_xlfn.ORG.LIBREOFFICE.REGEX(LOWER(_xlfn.ORG.LIBREOFFICE.REGEX(V267&amp;"."&amp;_xlfn.ORG.LIBREOFFICE.REGEX(_xlfn.ORG.LIBREOFFICE.REGEX(_xlfn.ORG.LIBREOFFICE.REGEX(U267," III","")," II","")," Jr","")," ","","g")),"-","","g")</f>
        <v>isabellaamara.tyquiengco</v>
      </c>
      <c r="U267" s="0" t="s">
        <v>1684</v>
      </c>
      <c r="V267" s="0" t="s">
        <v>1685</v>
      </c>
      <c r="W267" s="0" t="s">
        <v>212</v>
      </c>
      <c r="X267" s="0" t="s">
        <v>213</v>
      </c>
      <c r="Y267" s="0" t="s">
        <v>72</v>
      </c>
      <c r="Z267" s="0" t="s">
        <v>72</v>
      </c>
      <c r="AA267" s="0" t="s">
        <v>1686</v>
      </c>
      <c r="AB267" s="0" t="str">
        <f aca="false">IF(ISNA(VLOOKUP(AA267,$R$2:$R$252,1,0)),AA267&amp;" "&amp;W267,"")</f>
        <v>isabellaamara.tyquiengco@guamcc.edu Work Study</v>
      </c>
    </row>
    <row r="268" customFormat="false" ht="12.8" hidden="false" customHeight="false" outlineLevel="0" collapsed="false">
      <c r="T268" s="0" t="str">
        <f aca="false">_xlfn.ORG.LIBREOFFICE.REGEX(LOWER(_xlfn.ORG.LIBREOFFICE.REGEX(V268&amp;"."&amp;_xlfn.ORG.LIBREOFFICE.REGEX(_xlfn.ORG.LIBREOFFICE.REGEX(_xlfn.ORG.LIBREOFFICE.REGEX(U268," III","")," II","")," Jr","")," ","","g")),"-","","g")</f>
        <v>ricky.tyquiengco</v>
      </c>
      <c r="U268" s="0" t="s">
        <v>1684</v>
      </c>
      <c r="V268" s="0" t="s">
        <v>1687</v>
      </c>
      <c r="W268" s="0" t="s">
        <v>25</v>
      </c>
      <c r="X268" s="0" t="s">
        <v>101</v>
      </c>
      <c r="Y268" s="0" t="s">
        <v>1688</v>
      </c>
      <c r="Z268" s="0" t="s">
        <v>28</v>
      </c>
      <c r="AA268" s="0" t="s">
        <v>1689</v>
      </c>
      <c r="AB268" s="0" t="str">
        <f aca="false">IF(ISNA(VLOOKUP(AA268,$R$2:$R$252,1,0)),AA268&amp;" "&amp;W268,"")</f>
        <v/>
      </c>
    </row>
    <row r="269" customFormat="false" ht="12.8" hidden="false" customHeight="false" outlineLevel="0" collapsed="false">
      <c r="T269" s="0" t="str">
        <f aca="false">_xlfn.ORG.LIBREOFFICE.REGEX(LOWER(_xlfn.ORG.LIBREOFFICE.REGEX(V269&amp;"."&amp;_xlfn.ORG.LIBREOFFICE.REGEX(_xlfn.ORG.LIBREOFFICE.REGEX(_xlfn.ORG.LIBREOFFICE.REGEX(U269," III","")," II","")," Jr","")," ","","g")),"-","","g")</f>
        <v>rolland.tyquiengco</v>
      </c>
      <c r="U269" s="0" t="s">
        <v>1684</v>
      </c>
      <c r="V269" s="0" t="s">
        <v>1690</v>
      </c>
      <c r="W269" s="0" t="s">
        <v>170</v>
      </c>
      <c r="X269" s="0" t="s">
        <v>508</v>
      </c>
      <c r="Y269" s="0" t="s">
        <v>1072</v>
      </c>
      <c r="Z269" s="0" t="s">
        <v>28</v>
      </c>
      <c r="AA269" s="0" t="s">
        <v>1691</v>
      </c>
      <c r="AB269" s="0" t="str">
        <f aca="false">IF(ISNA(VLOOKUP(AA269,$R$2:$R$252,1,0)),AA269&amp;" "&amp;W269,"")</f>
        <v/>
      </c>
    </row>
    <row r="270" customFormat="false" ht="12.8" hidden="false" customHeight="false" outlineLevel="0" collapsed="false">
      <c r="T270" s="0" t="str">
        <f aca="false">_xlfn.ORG.LIBREOFFICE.REGEX(LOWER(_xlfn.ORG.LIBREOFFICE.REGEX(V270&amp;"."&amp;_xlfn.ORG.LIBREOFFICE.REGEX(_xlfn.ORG.LIBREOFFICE.REGEX(_xlfn.ORG.LIBREOFFICE.REGEX(U270," III","")," II","")," Jr","")," ","","g")),"-","","g")</f>
        <v>katsuyoshi.uchima</v>
      </c>
      <c r="U270" s="0" t="s">
        <v>1692</v>
      </c>
      <c r="V270" s="0" t="s">
        <v>1693</v>
      </c>
      <c r="W270" s="0" t="s">
        <v>25</v>
      </c>
      <c r="X270" s="0" t="s">
        <v>508</v>
      </c>
      <c r="Y270" s="0" t="s">
        <v>1694</v>
      </c>
      <c r="Z270" s="0" t="s">
        <v>28</v>
      </c>
      <c r="AA270" s="0" t="s">
        <v>1695</v>
      </c>
      <c r="AB270" s="0" t="str">
        <f aca="false">IF(ISNA(VLOOKUP(AA270,$R$2:$R$252,1,0)),AA270&amp;" "&amp;W270,"")</f>
        <v/>
      </c>
    </row>
    <row r="271" customFormat="false" ht="12.8" hidden="false" customHeight="false" outlineLevel="0" collapsed="false">
      <c r="T271" s="0" t="str">
        <f aca="false">_xlfn.ORG.LIBREOFFICE.REGEX(LOWER(_xlfn.ORG.LIBREOFFICE.REGEX(V271&amp;"."&amp;_xlfn.ORG.LIBREOFFICE.REGEX(_xlfn.ORG.LIBREOFFICE.REGEX(_xlfn.ORG.LIBREOFFICE.REGEX(U271," III","")," II","")," Jr","")," ","","g")),"-","","g")</f>
        <v>michanah.udui</v>
      </c>
      <c r="U271" s="0" t="s">
        <v>1696</v>
      </c>
      <c r="V271" s="0" t="s">
        <v>1697</v>
      </c>
      <c r="W271" s="0" t="s">
        <v>70</v>
      </c>
      <c r="X271" s="0" t="s">
        <v>71</v>
      </c>
      <c r="Y271" s="0" t="s">
        <v>72</v>
      </c>
      <c r="Z271" s="0" t="s">
        <v>72</v>
      </c>
      <c r="AA271" s="0" t="s">
        <v>1698</v>
      </c>
      <c r="AB271" s="0" t="str">
        <f aca="false">IF(ISNA(VLOOKUP(AA271,$R$2:$R$252,1,0)),AA271&amp;" "&amp;W271,"")</f>
        <v>michanah.udui@guamcc.edu Tutor</v>
      </c>
    </row>
    <row r="272" customFormat="false" ht="12.8" hidden="false" customHeight="false" outlineLevel="0" collapsed="false">
      <c r="T272" s="0" t="str">
        <f aca="false">_xlfn.ORG.LIBREOFFICE.REGEX(LOWER(_xlfn.ORG.LIBREOFFICE.REGEX(V272&amp;"."&amp;_xlfn.ORG.LIBREOFFICE.REGEX(_xlfn.ORG.LIBREOFFICE.REGEX(_xlfn.ORG.LIBREOFFICE.REGEX(U272," III","")," II","")," Jr","")," ","","g")),"-","","g")</f>
        <v>julie.ulloaheath</v>
      </c>
      <c r="U272" s="0" t="s">
        <v>1699</v>
      </c>
      <c r="V272" s="0" t="s">
        <v>1700</v>
      </c>
      <c r="W272" s="0" t="s">
        <v>75</v>
      </c>
      <c r="X272" s="0" t="s">
        <v>111</v>
      </c>
      <c r="Y272" s="0" t="s">
        <v>1701</v>
      </c>
      <c r="Z272" s="0" t="s">
        <v>28</v>
      </c>
      <c r="AA272" s="0" t="s">
        <v>1702</v>
      </c>
      <c r="AB272" s="0" t="str">
        <f aca="false">IF(ISNA(VLOOKUP(AA272,$R$2:$R$252,1,0)),AA272&amp;" "&amp;W272,"")</f>
        <v/>
      </c>
    </row>
    <row r="273" customFormat="false" ht="12.8" hidden="false" customHeight="false" outlineLevel="0" collapsed="false">
      <c r="T273" s="0" t="str">
        <f aca="false">_xlfn.ORG.LIBREOFFICE.REGEX(LOWER(_xlfn.ORG.LIBREOFFICE.REGEX(V273&amp;"."&amp;_xlfn.ORG.LIBREOFFICE.REGEX(_xlfn.ORG.LIBREOFFICE.REGEX(_xlfn.ORG.LIBREOFFICE.REGEX(U273," III","")," II","")," Jr","")," ","","g")),"-","","g")</f>
        <v>jeffrey.umayam</v>
      </c>
      <c r="U273" s="0" t="s">
        <v>1703</v>
      </c>
      <c r="V273" s="0" t="s">
        <v>1704</v>
      </c>
      <c r="W273" s="0" t="s">
        <v>147</v>
      </c>
      <c r="X273" s="0" t="s">
        <v>238</v>
      </c>
      <c r="Y273" s="0" t="s">
        <v>1705</v>
      </c>
      <c r="Z273" s="0" t="s">
        <v>28</v>
      </c>
      <c r="AA273" s="0" t="s">
        <v>1706</v>
      </c>
      <c r="AB273" s="0" t="str">
        <f aca="false">IF(ISNA(VLOOKUP(AA273,$R$2:$R$252,1,0)),AA273&amp;" "&amp;W273,"")</f>
        <v/>
      </c>
    </row>
    <row r="274" customFormat="false" ht="12.8" hidden="false" customHeight="false" outlineLevel="0" collapsed="false">
      <c r="T274" s="0" t="str">
        <f aca="false">_xlfn.ORG.LIBREOFFICE.REGEX(LOWER(_xlfn.ORG.LIBREOFFICE.REGEX(V274&amp;"."&amp;_xlfn.ORG.LIBREOFFICE.REGEX(_xlfn.ORG.LIBREOFFICE.REGEX(_xlfn.ORG.LIBREOFFICE.REGEX(U274," III","")," II","")," Jr","")," ","","g")),"-","","g")</f>
        <v>frances.untalan</v>
      </c>
      <c r="U274" s="0" t="s">
        <v>1707</v>
      </c>
      <c r="V274" s="0" t="s">
        <v>1708</v>
      </c>
      <c r="W274" s="0" t="s">
        <v>147</v>
      </c>
      <c r="X274" s="0" t="s">
        <v>536</v>
      </c>
      <c r="Y274" s="0" t="s">
        <v>140</v>
      </c>
      <c r="Z274" s="0" t="s">
        <v>28</v>
      </c>
      <c r="AA274" s="0" t="s">
        <v>1709</v>
      </c>
      <c r="AB274" s="0" t="str">
        <f aca="false">IF(ISNA(VLOOKUP(AA274,$R$2:$R$252,1,0)),AA274&amp;" "&amp;W274,"")</f>
        <v/>
      </c>
    </row>
    <row r="275" customFormat="false" ht="12.8" hidden="false" customHeight="false" outlineLevel="0" collapsed="false">
      <c r="T275" s="0" t="str">
        <f aca="false">_xlfn.ORG.LIBREOFFICE.REGEX(LOWER(_xlfn.ORG.LIBREOFFICE.REGEX(V275&amp;"."&amp;_xlfn.ORG.LIBREOFFICE.REGEX(_xlfn.ORG.LIBREOFFICE.REGEX(_xlfn.ORG.LIBREOFFICE.REGEX(U275," III","")," II","")," Jr","")," ","","g")),"-","","g")</f>
        <v>joidahamenea.valencia</v>
      </c>
      <c r="U275" s="0" t="s">
        <v>1710</v>
      </c>
      <c r="V275" s="0" t="s">
        <v>1711</v>
      </c>
      <c r="W275" s="0" t="s">
        <v>212</v>
      </c>
      <c r="X275" s="0" t="s">
        <v>213</v>
      </c>
      <c r="Y275" s="0" t="s">
        <v>72</v>
      </c>
      <c r="Z275" s="0" t="s">
        <v>72</v>
      </c>
      <c r="AA275" s="0" t="s">
        <v>1712</v>
      </c>
      <c r="AB275" s="0" t="str">
        <f aca="false">IF(ISNA(VLOOKUP(AA275,$R$2:$R$252,1,0)),AA275&amp;" "&amp;W275,"")</f>
        <v>joidahamenea.valencia@guamcc.edu Work Study</v>
      </c>
    </row>
    <row r="276" customFormat="false" ht="12.8" hidden="false" customHeight="false" outlineLevel="0" collapsed="false">
      <c r="T276" s="0" t="str">
        <f aca="false">_xlfn.ORG.LIBREOFFICE.REGEX(LOWER(_xlfn.ORG.LIBREOFFICE.REGEX(V276&amp;"."&amp;_xlfn.ORG.LIBREOFFICE.REGEX(_xlfn.ORG.LIBREOFFICE.REGEX(_xlfn.ORG.LIBREOFFICE.REGEX(U276," III","")," II","")," Jr","")," ","","g")),"-","","g")</f>
        <v>franklin.valino</v>
      </c>
      <c r="U276" s="0" t="s">
        <v>1713</v>
      </c>
      <c r="V276" s="0" t="s">
        <v>1714</v>
      </c>
      <c r="W276" s="0" t="s">
        <v>473</v>
      </c>
      <c r="X276" s="0" t="s">
        <v>160</v>
      </c>
      <c r="Y276" s="0" t="s">
        <v>1715</v>
      </c>
      <c r="Z276" s="0" t="s">
        <v>28</v>
      </c>
      <c r="AA276" s="0" t="s">
        <v>1716</v>
      </c>
      <c r="AB276" s="0" t="str">
        <f aca="false">IF(ISNA(VLOOKUP(AA276,$R$2:$R$252,1,0)),AA276&amp;" "&amp;W276,"")</f>
        <v/>
      </c>
    </row>
    <row r="277" customFormat="false" ht="12.8" hidden="false" customHeight="false" outlineLevel="0" collapsed="false">
      <c r="T277" s="0" t="str">
        <f aca="false">_xlfn.ORG.LIBREOFFICE.REGEX(LOWER(_xlfn.ORG.LIBREOFFICE.REGEX(V277&amp;"."&amp;_xlfn.ORG.LIBREOFFICE.REGEX(_xlfn.ORG.LIBREOFFICE.REGEX(_xlfn.ORG.LIBREOFFICE.REGEX(U277," III","")," II","")," Jr","")," ","","g")),"-","","g")</f>
        <v>lorraine.veroncruz</v>
      </c>
      <c r="U277" s="0" t="s">
        <v>1717</v>
      </c>
      <c r="V277" s="0" t="s">
        <v>1718</v>
      </c>
      <c r="W277" s="0" t="s">
        <v>212</v>
      </c>
      <c r="X277" s="0" t="s">
        <v>213</v>
      </c>
      <c r="Y277" s="0" t="s">
        <v>72</v>
      </c>
      <c r="Z277" s="0" t="s">
        <v>72</v>
      </c>
      <c r="AA277" s="0" t="s">
        <v>1719</v>
      </c>
      <c r="AB277" s="0" t="str">
        <f aca="false">IF(ISNA(VLOOKUP(AA277,$R$2:$R$252,1,0)),AA277&amp;" "&amp;W277,"")</f>
        <v>lorraine.veroncruz@guamcc.edu Work Study</v>
      </c>
    </row>
    <row r="278" customFormat="false" ht="12.8" hidden="false" customHeight="false" outlineLevel="0" collapsed="false">
      <c r="T278" s="0" t="str">
        <f aca="false">_xlfn.ORG.LIBREOFFICE.REGEX(LOWER(_xlfn.ORG.LIBREOFFICE.REGEX(V278&amp;"."&amp;_xlfn.ORG.LIBREOFFICE.REGEX(_xlfn.ORG.LIBREOFFICE.REGEX(_xlfn.ORG.LIBREOFFICE.REGEX(U278," III","")," II","")," Jr","")," ","","g")),"-","","g")</f>
        <v>cheri.wegner</v>
      </c>
      <c r="U278" s="0" t="s">
        <v>1720</v>
      </c>
      <c r="V278" s="0" t="s">
        <v>1721</v>
      </c>
      <c r="W278" s="0" t="s">
        <v>25</v>
      </c>
      <c r="X278" s="0" t="s">
        <v>508</v>
      </c>
      <c r="Y278" s="0" t="s">
        <v>1722</v>
      </c>
      <c r="Z278" s="0" t="s">
        <v>28</v>
      </c>
      <c r="AA278" s="0" t="s">
        <v>1723</v>
      </c>
      <c r="AB278" s="0" t="str">
        <f aca="false">IF(ISNA(VLOOKUP(AA278,$R$2:$R$252,1,0)),AA278&amp;" "&amp;W278,"")</f>
        <v/>
      </c>
    </row>
    <row r="279" customFormat="false" ht="12.8" hidden="false" customHeight="false" outlineLevel="0" collapsed="false">
      <c r="T279" s="0" t="str">
        <f aca="false">_xlfn.ORG.LIBREOFFICE.REGEX(LOWER(_xlfn.ORG.LIBREOFFICE.REGEX(V279&amp;"."&amp;_xlfn.ORG.LIBREOFFICE.REGEX(_xlfn.ORG.LIBREOFFICE.REGEX(_xlfn.ORG.LIBREOFFICE.REGEX(U279," III","")," II","")," Jr","")," ","","g")),"-","","g")</f>
        <v>john.werimai</v>
      </c>
      <c r="U279" s="0" t="s">
        <v>1724</v>
      </c>
      <c r="V279" s="0" t="s">
        <v>682</v>
      </c>
      <c r="W279" s="0" t="s">
        <v>152</v>
      </c>
      <c r="X279" s="0" t="s">
        <v>122</v>
      </c>
      <c r="Y279" s="0" t="s">
        <v>123</v>
      </c>
      <c r="Z279" s="0" t="s">
        <v>28</v>
      </c>
      <c r="AA279" s="0" t="s">
        <v>1725</v>
      </c>
      <c r="AB279" s="0" t="str">
        <f aca="false">IF(ISNA(VLOOKUP(AA279,$R$2:$R$252,1,0)),AA279&amp;" "&amp;W279,"")</f>
        <v/>
      </c>
    </row>
    <row r="280" customFormat="false" ht="12.8" hidden="false" customHeight="false" outlineLevel="0" collapsed="false">
      <c r="T280" s="0" t="str">
        <f aca="false">_xlfn.ORG.LIBREOFFICE.REGEX(LOWER(_xlfn.ORG.LIBREOFFICE.REGEX(V280&amp;"."&amp;_xlfn.ORG.LIBREOFFICE.REGEX(_xlfn.ORG.LIBREOFFICE.REGEX(_xlfn.ORG.LIBREOFFICE.REGEX(U280," III","")," II","")," Jr","")," ","","g")),"-","","g")</f>
        <v>pilar.williams</v>
      </c>
      <c r="U280" s="0" t="s">
        <v>1726</v>
      </c>
      <c r="V280" s="0" t="s">
        <v>1279</v>
      </c>
      <c r="W280" s="0" t="s">
        <v>450</v>
      </c>
      <c r="X280" s="0" t="s">
        <v>71</v>
      </c>
      <c r="Y280" s="0" t="s">
        <v>1727</v>
      </c>
      <c r="Z280" s="0" t="s">
        <v>28</v>
      </c>
      <c r="AA280" s="0" t="s">
        <v>1728</v>
      </c>
      <c r="AB280" s="0" t="str">
        <f aca="false">IF(ISNA(VLOOKUP(AA280,$R$2:$R$252,1,0)),AA280&amp;" "&amp;W280,"")</f>
        <v/>
      </c>
    </row>
    <row r="281" customFormat="false" ht="12.8" hidden="false" customHeight="false" outlineLevel="0" collapsed="false">
      <c r="T281" s="0" t="str">
        <f aca="false">_xlfn.ORG.LIBREOFFICE.REGEX(LOWER(_xlfn.ORG.LIBREOFFICE.REGEX(V281&amp;"."&amp;_xlfn.ORG.LIBREOFFICE.REGEX(_xlfn.ORG.LIBREOFFICE.REGEX(_xlfn.ORG.LIBREOFFICE.REGEX(U281," III","")," II","")," Jr","")," ","","g")),"-","","g")</f>
        <v>gil.yanger</v>
      </c>
      <c r="U281" s="0" t="s">
        <v>1729</v>
      </c>
      <c r="V281" s="0" t="s">
        <v>1730</v>
      </c>
      <c r="W281" s="0" t="s">
        <v>170</v>
      </c>
      <c r="X281" s="0" t="s">
        <v>171</v>
      </c>
      <c r="Y281" s="0" t="s">
        <v>1731</v>
      </c>
      <c r="Z281" s="0" t="s">
        <v>28</v>
      </c>
      <c r="AA281" s="0" t="s">
        <v>1732</v>
      </c>
      <c r="AB281" s="0" t="str">
        <f aca="false">IF(ISNA(VLOOKUP(AA281,$R$2:$R$252,1,0)),AA281&amp;" "&amp;W281,"")</f>
        <v/>
      </c>
    </row>
    <row r="282" customFormat="false" ht="12.8" hidden="false" customHeight="false" outlineLevel="0" collapsed="false">
      <c r="T282" s="0" t="str">
        <f aca="false">_xlfn.ORG.LIBREOFFICE.REGEX(LOWER(_xlfn.ORG.LIBREOFFICE.REGEX(V282&amp;"."&amp;_xlfn.ORG.LIBREOFFICE.REGEX(_xlfn.ORG.LIBREOFFICE.REGEX(_xlfn.ORG.LIBREOFFICE.REGEX(U282," III","")," II","")," Jr","")," ","","g")),"-","","g")</f>
        <v>darlygn.zapanta</v>
      </c>
      <c r="U282" s="0" t="s">
        <v>1733</v>
      </c>
      <c r="V282" s="0" t="s">
        <v>1734</v>
      </c>
      <c r="W282" s="0" t="s">
        <v>760</v>
      </c>
      <c r="X282" s="0" t="s">
        <v>500</v>
      </c>
      <c r="Y282" s="0" t="s">
        <v>72</v>
      </c>
      <c r="Z282" s="0" t="s">
        <v>28</v>
      </c>
      <c r="AA282" s="0" t="s">
        <v>1735</v>
      </c>
      <c r="AB282" s="0" t="str">
        <f aca="false">IF(ISNA(VLOOKUP(AA282,$R$2:$R$252,1,0)),AA282&amp;" "&amp;W282,"")</f>
        <v/>
      </c>
    </row>
    <row r="283" customFormat="false" ht="12.8" hidden="false" customHeight="false" outlineLevel="0" collapsed="false">
      <c r="T283" s="0" t="str">
        <f aca="false">_xlfn.ORG.LIBREOFFICE.REGEX(LOWER(_xlfn.ORG.LIBREOFFICE.REGEX(V283&amp;"."&amp;_xlfn.ORG.LIBREOFFICE.REGEX(_xlfn.ORG.LIBREOFFICE.REGEX(_xlfn.ORG.LIBREOFFICE.REGEX(U283," III","")," II","")," Jr","")," ","","g")),"-","","g")</f>
        <v>john.zilian</v>
      </c>
      <c r="U283" s="0" t="s">
        <v>1736</v>
      </c>
      <c r="V283" s="0" t="s">
        <v>682</v>
      </c>
      <c r="W283" s="0" t="s">
        <v>25</v>
      </c>
      <c r="X283" s="0" t="s">
        <v>171</v>
      </c>
      <c r="Y283" s="0" t="s">
        <v>1737</v>
      </c>
      <c r="Z283" s="0" t="s">
        <v>28</v>
      </c>
      <c r="AA283" s="0" t="s">
        <v>1738</v>
      </c>
      <c r="AB283" s="0" t="str">
        <f aca="false">IF(ISNA(VLOOKUP(AA283,$R$2:$R$252,1,0)),AA283&amp;" "&amp;W283,"")</f>
        <v/>
      </c>
    </row>
  </sheetData>
  <conditionalFormatting sqref="A2:O53 O200:O253 A54:A200 C54:O54 A201:N253 B55:O199 B200:N200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31‐MAR-24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/>
  <dcterms:modified xsi:type="dcterms:W3CDTF">2024-05-01T15:36:58Z</dcterms:modified>
  <cp:revision>124</cp:revision>
  <dc:subject/>
  <dc:title/>
</cp:coreProperties>
</file>