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<sst xmlns="http://schemas.openxmlformats.org/spreadsheetml/2006/main" count="3803" uniqueCount="1938">
  <si>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</si>
  <si>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</si>
  <si>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</si>
  <si>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</si>
  <si>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</si>
  <si>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</si>
  <si>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</si>
  <si>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</si>
  <si>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</si>
  <si>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</si>
  <si>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</si>
  <si>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</si>
  <si>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</si>
  <si>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</si>
  <si>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</si>
  <si>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</si>
  <si>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</si>
  <si>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</si>
  <si>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</si>
  <si>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</si>
  <si>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</si>
  <si>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</si>
  <si>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</si>
  <si>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</si>
  <si>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</si>
  <si>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03/19/12</t>
  </si>
  <si>
    <t xml:space="preserve">I-11</t>
  </si>
  <si>
    <t xml:space="preserve">09/19/25</t>
  </si>
  <si>
    <t xml:space="preserve">Abrahamsen</t>
  </si>
  <si>
    <t xml:space="preserve">Loren</t>
  </si>
  <si>
    <t xml:space="preserve">Instructor</t>
  </si>
  <si>
    <t xml:space="preserve">Education - Cosmetology</t>
  </si>
  <si>
    <t xml:space="preserve">735-0110 Ext 0266</t>
  </si>
  <si>
    <t xml:space="preserve">734-5238</t>
  </si>
  <si>
    <t xml:space="preserve">loren.abrahamsen@guamcc.edu</t>
  </si>
  <si>
    <t xml:space="preserve">alexia.fejeran@guamcc.edu Tutor</t>
  </si>
  <si>
    <t xml:space="preserve">Garcia, Jessca C.</t>
  </si>
  <si>
    <t xml:space="preserve">PRE005</t>
  </si>
  <si>
    <t xml:space="preserve">President</t>
  </si>
  <si>
    <t xml:space="preserve">Okada, Mary A.</t>
  </si>
  <si>
    <t xml:space="preserve">06/16/07</t>
  </si>
  <si>
    <t xml:space="preserve">U-5-a</t>
  </si>
  <si>
    <t xml:space="preserve">01/01/26</t>
  </si>
  <si>
    <t xml:space="preserve">Aguilar</t>
  </si>
  <si>
    <t xml:space="preserve">Abegail</t>
  </si>
  <si>
    <t xml:space="preserve">Assistant Instructor</t>
  </si>
  <si>
    <t xml:space="preserve">Nursing and Allied Health</t>
  </si>
  <si>
    <t xml:space="preserve">735-5586 Ext 5414</t>
  </si>
  <si>
    <t xml:space="preserve">abegail.aguilar@guamcc.edu</t>
  </si>
  <si>
    <t xml:space="preserve">amiah.borja@guamcc.edu Tutor</t>
  </si>
  <si>
    <t xml:space="preserve">PRE006</t>
  </si>
  <si>
    <t xml:space="preserve">Private Secretary</t>
  </si>
  <si>
    <t xml:space="preserve">Muna, Esther A.</t>
  </si>
  <si>
    <t xml:space="preserve">10/01/07</t>
  </si>
  <si>
    <t xml:space="preserve">I-14</t>
  </si>
  <si>
    <t xml:space="preserve">04/01/25</t>
  </si>
  <si>
    <t xml:space="preserve">Marina</t>
  </si>
  <si>
    <t xml:space="preserve">Administrative Assistant</t>
  </si>
  <si>
    <t xml:space="preserve">Nursing and Allied Health - PN</t>
  </si>
  <si>
    <t xml:space="preserve">735-0119 Ext 0500</t>
  </si>
  <si>
    <t xml:space="preserve">-</t>
  </si>
  <si>
    <t xml:space="preserve">marina.aguilar@guamcc.edu</t>
  </si>
  <si>
    <t xml:space="preserve">angela.camacho3@guamcc.edu Tutor</t>
  </si>
  <si>
    <t xml:space="preserve">AAD021</t>
  </si>
  <si>
    <t xml:space="preserve">Communications and Promotions</t>
  </si>
  <si>
    <t xml:space="preserve">Program Coordinator I</t>
  </si>
  <si>
    <t xml:space="preserve">San Agustin, Trina A.</t>
  </si>
  <si>
    <t xml:space="preserve">12/05/22</t>
  </si>
  <si>
    <t xml:space="preserve">K-3</t>
  </si>
  <si>
    <t xml:space="preserve">12/05/25</t>
  </si>
  <si>
    <t xml:space="preserve">Aguon</t>
  </si>
  <si>
    <t xml:space="preserve">Janice</t>
  </si>
  <si>
    <t xml:space="preserve">735-0111 Ext 0451/735-0110 Ext 0266</t>
  </si>
  <si>
    <t xml:space="preserve">janice.aguon@guamcc.edu</t>
  </si>
  <si>
    <t xml:space="preserve">angelenne.serafico@guamcc.edu Assistant Instructor</t>
  </si>
  <si>
    <t xml:space="preserve">PRE002</t>
  </si>
  <si>
    <t xml:space="preserve">Assistant Director</t>
  </si>
  <si>
    <t xml:space="preserve">Dela Rosa, John K.</t>
  </si>
  <si>
    <t xml:space="preserve">08/05/19</t>
  </si>
  <si>
    <t xml:space="preserve">P-1-b</t>
  </si>
  <si>
    <t xml:space="preserve">Aldan</t>
  </si>
  <si>
    <t xml:space="preserve">Fabian</t>
  </si>
  <si>
    <t xml:space="preserve">Supply Expediter</t>
  </si>
  <si>
    <t xml:space="preserve">Materials Management</t>
  </si>
  <si>
    <t xml:space="preserve">735-5540 Ext 5547</t>
  </si>
  <si>
    <t xml:space="preserve">fabian.aldan@guamcc.edu</t>
  </si>
  <si>
    <t xml:space="preserve">anthony.camacho11@guamcc.edu Adjunct Level IV CE</t>
  </si>
  <si>
    <t xml:space="preserve">PRE010</t>
  </si>
  <si>
    <t xml:space="preserve">Graphic Artist Technician III</t>
  </si>
  <si>
    <t xml:space="preserve">Cabrera, Angela S.</t>
  </si>
  <si>
    <t xml:space="preserve">01/27/20</t>
  </si>
  <si>
    <t xml:space="preserve">I-8</t>
  </si>
  <si>
    <t xml:space="preserve">01/27/26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</si>
  <si>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</si>
  <si>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</si>
  <si>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</si>
  <si>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</si>
  <si>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</si>
  <si>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</si>
  <si>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ashley.chu@guamcc.edu Program Coordinator I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</si>
  <si>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</si>
  <si>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</si>
  <si>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</si>
  <si>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</si>
  <si>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12/18/23</t>
  </si>
  <si>
    <t xml:space="preserve">O-2</t>
  </si>
  <si>
    <t xml:space="preserve">12/18/25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</si>
  <si>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</si>
  <si>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</si>
  <si>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</si>
  <si>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</si>
  <si>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</si>
  <si>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audreyrose.cruz@guamcc.edu Tutor</t>
  </si>
  <si>
    <t xml:space="preserve">ASD001</t>
  </si>
  <si>
    <t xml:space="preserve">Planning and Development</t>
  </si>
  <si>
    <t xml:space="preserve">**Vacant-Arceo, J.</t>
  </si>
  <si>
    <t xml:space="preserve">J-18</t>
  </si>
  <si>
    <t xml:space="preserve">Aquinde</t>
  </si>
  <si>
    <t xml:space="preserve">Rosemarie</t>
  </si>
  <si>
    <t xml:space="preserve">Continuing Education</t>
  </si>
  <si>
    <t xml:space="preserve">735-5640 Ext 5412</t>
  </si>
  <si>
    <t xml:space="preserve">rosemarie.aquinde@guamcc.edu</t>
  </si>
  <si>
    <t xml:space="preserve">ayda.bautista@guamcc.edu Work Study</t>
  </si>
  <si>
    <t xml:space="preserve">ASD004</t>
  </si>
  <si>
    <t xml:space="preserve">Rios, Theda R.</t>
  </si>
  <si>
    <t xml:space="preserve">K-10</t>
  </si>
  <si>
    <t xml:space="preserve">08/05/26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</si>
  <si>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</si>
  <si>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</si>
  <si>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</si>
  <si>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</si>
  <si>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</si>
  <si>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</si>
  <si>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cassidy.flores@guamcc.edu Tutor</t>
  </si>
  <si>
    <t xml:space="preserve">ASD016</t>
  </si>
  <si>
    <t xml:space="preserve">Program Coordinator II</t>
  </si>
  <si>
    <t xml:space="preserve">Ngiraklang, Dilbedul Missy</t>
  </si>
  <si>
    <t xml:space="preserve">08/12/24</t>
  </si>
  <si>
    <t xml:space="preserve">M-1</t>
  </si>
  <si>
    <t xml:space="preserve">08/12/25</t>
  </si>
  <si>
    <t xml:space="preserve">Dilbedul</t>
  </si>
  <si>
    <t xml:space="preserve">Arceo</t>
  </si>
  <si>
    <t xml:space="preserve">Josephine</t>
  </si>
  <si>
    <t xml:space="preserve">Administrative Aide</t>
  </si>
  <si>
    <t xml:space="preserve">Admissions</t>
  </si>
  <si>
    <t xml:space="preserve">735-5531</t>
  </si>
  <si>
    <t xml:space="preserve">josephine.arceo@guamcc.edu</t>
  </si>
  <si>
    <t xml:space="preserve">cecilia.mendoza@guamcc.edu Work Study</t>
  </si>
  <si>
    <t xml:space="preserve">ASD021</t>
  </si>
  <si>
    <t xml:space="preserve">Ulloa-Heath, Julie</t>
  </si>
  <si>
    <t xml:space="preserve">10/11/21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</si>
  <si>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</si>
  <si>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</si>
  <si>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</si>
  <si>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</si>
  <si>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</si>
  <si>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cecilia.tabunar@guamcc.edu Work Study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</si>
  <si>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</si>
  <si>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</si>
  <si>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</si>
  <si>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</si>
  <si>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L-7-d</t>
  </si>
  <si>
    <t xml:space="preserve">August</t>
  </si>
  <si>
    <t xml:space="preserve">Shirley</t>
  </si>
  <si>
    <t xml:space="preserve">Adult Basic Education</t>
  </si>
  <si>
    <t xml:space="preserve">735-6010 Ext 5415</t>
  </si>
  <si>
    <t xml:space="preserve">shirley.august@guamcc.edu</t>
  </si>
  <si>
    <t xml:space="preserve">christianjheff.carale@guamcc.edu Work Study</t>
  </si>
  <si>
    <t xml:space="preserve">ASD009</t>
  </si>
  <si>
    <t xml:space="preserve">Aquino, Jeric M.</t>
  </si>
  <si>
    <t xml:space="preserve">H-3</t>
  </si>
  <si>
    <t xml:space="preserve">Baguinon</t>
  </si>
  <si>
    <t xml:space="preserve">Allan</t>
  </si>
  <si>
    <t xml:space="preserve">Computer Technician I</t>
  </si>
  <si>
    <t xml:space="preserve">Management Information Systems</t>
  </si>
  <si>
    <t xml:space="preserve">735-8885 Ext 8883</t>
  </si>
  <si>
    <t xml:space="preserve">allan.baguinon@guamcc.edu</t>
  </si>
  <si>
    <t xml:space="preserve">denise.dizon@guamcc.edu Work Study</t>
  </si>
  <si>
    <t xml:space="preserve">ASD022</t>
  </si>
  <si>
    <t xml:space="preserve">Maintenance Worker</t>
  </si>
  <si>
    <t xml:space="preserve">Ramirez, Richard E.</t>
  </si>
  <si>
    <t xml:space="preserve">11/06/23</t>
  </si>
  <si>
    <t xml:space="preserve">H-2</t>
  </si>
  <si>
    <t xml:space="preserve">11/06/25</t>
  </si>
  <si>
    <t xml:space="preserve">Balajadia</t>
  </si>
  <si>
    <t xml:space="preserve">Galen</t>
  </si>
  <si>
    <t xml:space="preserve">Construction Trades</t>
  </si>
  <si>
    <t xml:space="preserve">734-2911</t>
  </si>
  <si>
    <t xml:space="preserve">galen.balajadia@guamcc.edu</t>
  </si>
  <si>
    <t xml:space="preserve">dreyke.mesa@guamcc.edu Tutor</t>
  </si>
  <si>
    <t xml:space="preserve">ASD033</t>
  </si>
  <si>
    <t xml:space="preserve">Maintenance Supervisor</t>
  </si>
  <si>
    <t xml:space="preserve">Blas, Jerome F.</t>
  </si>
  <si>
    <t xml:space="preserve">05/22/23</t>
  </si>
  <si>
    <t xml:space="preserve">L-4</t>
  </si>
  <si>
    <t xml:space="preserve">05/22/25</t>
  </si>
  <si>
    <t xml:space="preserve">Balmonte</t>
  </si>
  <si>
    <t xml:space="preserve">Edwin</t>
  </si>
  <si>
    <t xml:space="preserve">Dean's Office - TPS</t>
  </si>
  <si>
    <t xml:space="preserve">735-5641 Ext 1122</t>
  </si>
  <si>
    <t xml:space="preserve">edwin.balmonte1@guamcc.edu</t>
  </si>
  <si>
    <t xml:space="preserve">emmanuel.velayo@guamcc.edu Work Study</t>
  </si>
  <si>
    <t xml:space="preserve">ASD036</t>
  </si>
  <si>
    <t xml:space="preserve">Flores, Steven J.</t>
  </si>
  <si>
    <t xml:space="preserve">10/23/23</t>
  </si>
  <si>
    <t xml:space="preserve">10/23/25</t>
  </si>
  <si>
    <t xml:space="preserve">Baluyut</t>
  </si>
  <si>
    <t xml:space="preserve">Joan</t>
  </si>
  <si>
    <t xml:space="preserve">Test Examiner</t>
  </si>
  <si>
    <t xml:space="preserve">735-5640 Ext 3019/735-5640 Ext 5410</t>
  </si>
  <si>
    <t xml:space="preserve">joan.baluyut@guamcc.edu</t>
  </si>
  <si>
    <t xml:space="preserve">ericanicole.evangelista@guamcc.edu Administrative Aide</t>
  </si>
  <si>
    <t xml:space="preserve">ASD037</t>
  </si>
  <si>
    <t xml:space="preserve">Maintenance Specialist</t>
  </si>
  <si>
    <t xml:space="preserve">Roberto, Joey C.</t>
  </si>
  <si>
    <t xml:space="preserve">12/27/16</t>
  </si>
  <si>
    <t xml:space="preserve">I-10</t>
  </si>
  <si>
    <t xml:space="preserve">07/12/26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</si>
  <si>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</si>
  <si>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</si>
  <si>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</si>
  <si>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</si>
  <si>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5565</t>
  </si>
  <si>
    <t xml:space="preserve">joseph.bamba1@guamcc.edu</t>
  </si>
  <si>
    <t xml:space="preserve">gabriella.leonguerrero@guamcc.edu Tutor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</si>
  <si>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</si>
  <si>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</si>
  <si>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</si>
  <si>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</si>
  <si>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</si>
  <si>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Bautista</t>
  </si>
  <si>
    <t xml:space="preserve">Ayda</t>
  </si>
  <si>
    <t xml:space="preserve">Work Study</t>
  </si>
  <si>
    <t xml:space="preserve">Student Financial Aid</t>
  </si>
  <si>
    <t xml:space="preserve">ayda.bautista@guamcc.edu</t>
  </si>
  <si>
    <t xml:space="preserve">gabriellenicole.delarosa@guamcc.edu Work Study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</si>
  <si>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</si>
  <si>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</si>
  <si>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</si>
  <si>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</si>
  <si>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J-6</t>
  </si>
  <si>
    <t xml:space="preserve">11/25/25</t>
  </si>
  <si>
    <t xml:space="preserve">Geri Lee</t>
  </si>
  <si>
    <t xml:space="preserve">Dean's Office - TSS</t>
  </si>
  <si>
    <t xml:space="preserve">735-5586 Ext 5577</t>
  </si>
  <si>
    <t xml:space="preserve">gerilee.bautista@guamcc.edu</t>
  </si>
  <si>
    <t xml:space="preserve">ianjose.santos@guamcc.edu Work Study</t>
  </si>
  <si>
    <t xml:space="preserve">ASD206</t>
  </si>
  <si>
    <t xml:space="preserve">Refrigeration Mechanic II</t>
  </si>
  <si>
    <t xml:space="preserve">Pingol, Edsel A.</t>
  </si>
  <si>
    <t xml:space="preserve">05/30/22</t>
  </si>
  <si>
    <t xml:space="preserve">I-3</t>
  </si>
  <si>
    <t xml:space="preserve">05/30/25</t>
  </si>
  <si>
    <t xml:space="preserve">Kenneth</t>
  </si>
  <si>
    <t xml:space="preserve">Systems Programmer</t>
  </si>
  <si>
    <t xml:space="preserve">735-5511 Ext 3002</t>
  </si>
  <si>
    <t xml:space="preserve">kenneth.bautista@guamcc.edu</t>
  </si>
  <si>
    <t xml:space="preserve">jaclyn.pereda@guamcc.edu Instructor</t>
  </si>
  <si>
    <t xml:space="preserve">BFD022</t>
  </si>
  <si>
    <t xml:space="preserve">VP Finance and Administration</t>
  </si>
  <si>
    <t xml:space="preserve">Vice President</t>
  </si>
  <si>
    <t xml:space="preserve">Padua, Clarissa T.</t>
  </si>
  <si>
    <t xml:space="preserve">07/29/24</t>
  </si>
  <si>
    <t xml:space="preserve">R-1-a</t>
  </si>
  <si>
    <t xml:space="preserve">07/29/25</t>
  </si>
  <si>
    <t xml:space="preserve">Kimberly</t>
  </si>
  <si>
    <t xml:space="preserve">735-5641 Ext 5594</t>
  </si>
  <si>
    <t xml:space="preserve">kimberly.bautista@guamcc.edu</t>
  </si>
  <si>
    <t xml:space="preserve">james.joseph1@guamcc.edu Tutor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</si>
  <si>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</si>
  <si>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</si>
  <si>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</si>
  <si>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</si>
  <si>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05/08/23</t>
  </si>
  <si>
    <t xml:space="preserve">L-3</t>
  </si>
  <si>
    <t xml:space="preserve">05/08/25</t>
  </si>
  <si>
    <t xml:space="preserve">Bearis</t>
  </si>
  <si>
    <t xml:space="preserve">Mark Gil</t>
  </si>
  <si>
    <t xml:space="preserve">markgil.bearis@guamcc.edu</t>
  </si>
  <si>
    <t xml:space="preserve">jaylenemarie.bermudes@guamcc.edu Tutor</t>
  </si>
  <si>
    <t xml:space="preserve">BFD004</t>
  </si>
  <si>
    <t xml:space="preserve">Accountant II</t>
  </si>
  <si>
    <t xml:space="preserve">Ibanez, Gina D.</t>
  </si>
  <si>
    <t xml:space="preserve">02/14/22</t>
  </si>
  <si>
    <t xml:space="preserve">M-4</t>
  </si>
  <si>
    <t xml:space="preserve">02/14/26</t>
  </si>
  <si>
    <t xml:space="preserve">Belga</t>
  </si>
  <si>
    <t xml:space="preserve">Jaden Rose</t>
  </si>
  <si>
    <t xml:space="preserve">735-5531 Ext 5553</t>
  </si>
  <si>
    <t xml:space="preserve">jadenrose.belga@guamcc.edu</t>
  </si>
  <si>
    <t xml:space="preserve">joidahamenea.valencia@guamcc.edu Work Study</t>
  </si>
  <si>
    <t xml:space="preserve">BFD005</t>
  </si>
  <si>
    <t xml:space="preserve">**Vacant - Guerrero, C.</t>
  </si>
  <si>
    <t xml:space="preserve">L-1</t>
  </si>
  <si>
    <t xml:space="preserve">Bermudes</t>
  </si>
  <si>
    <t xml:space="preserve">Jaylene Marie</t>
  </si>
  <si>
    <t xml:space="preserve">Tutor</t>
  </si>
  <si>
    <t xml:space="preserve">jaylenemarie.bermudes@guamcc.edu</t>
  </si>
  <si>
    <t xml:space="preserve">jose.cruz11@guamcc.edu Cashier II</t>
  </si>
  <si>
    <t xml:space="preserve">BFD008</t>
  </si>
  <si>
    <t xml:space="preserve">Cashier II</t>
  </si>
  <si>
    <t xml:space="preserve">**Vacant-Wilson-Rothhaas, A.</t>
  </si>
  <si>
    <t xml:space="preserve">F-1</t>
  </si>
  <si>
    <t xml:space="preserve">Blas</t>
  </si>
  <si>
    <t xml:space="preserve">Barbara</t>
  </si>
  <si>
    <t xml:space="preserve">VP Academic Affairs</t>
  </si>
  <si>
    <t xml:space="preserve">735-5527 Ext 5526</t>
  </si>
  <si>
    <t xml:space="preserve">barbara.blas4@guamcc.edu</t>
  </si>
  <si>
    <t xml:space="preserve">joseph.hapdei@guamcc.edu Work Study</t>
  </si>
  <si>
    <t xml:space="preserve">BFD009</t>
  </si>
  <si>
    <t xml:space="preserve">Accounting Technician I</t>
  </si>
  <si>
    <t xml:space="preserve">Cueto, Ted Jay G.</t>
  </si>
  <si>
    <t xml:space="preserve">01/27/25</t>
  </si>
  <si>
    <t xml:space="preserve">H-1</t>
  </si>
  <si>
    <t xml:space="preserve">Jerome</t>
  </si>
  <si>
    <t xml:space="preserve">Maintenance Supevisor</t>
  </si>
  <si>
    <t xml:space="preserve">jerome.blas@guamcc.edu</t>
  </si>
  <si>
    <t xml:space="preserve">joseph.mafnas14@guamcc.edu Work Study</t>
  </si>
  <si>
    <t xml:space="preserve">BFD010</t>
  </si>
  <si>
    <t xml:space="preserve">**Vacant-Santos Torres, L.</t>
  </si>
  <si>
    <t xml:space="preserve">M-13</t>
  </si>
  <si>
    <t xml:space="preserve">Joey</t>
  </si>
  <si>
    <t xml:space="preserve">Automotive Technology</t>
  </si>
  <si>
    <t xml:space="preserve">653-2313</t>
  </si>
  <si>
    <t xml:space="preserve">joey.blas@guamcc.edu</t>
  </si>
  <si>
    <t xml:space="preserve">jovelyn.concepcion@guamcc.edu Tutor</t>
  </si>
  <si>
    <t xml:space="preserve">BFD012</t>
  </si>
  <si>
    <t xml:space="preserve">General Accounting Supervisor</t>
  </si>
  <si>
    <t xml:space="preserve">San Nicolas, Cheryl B.</t>
  </si>
  <si>
    <t xml:space="preserve">08/18/08</t>
  </si>
  <si>
    <t xml:space="preserve">P-10</t>
  </si>
  <si>
    <t xml:space="preserve">08/18/25</t>
  </si>
  <si>
    <t xml:space="preserve">Leona Lynn</t>
  </si>
  <si>
    <t xml:space="preserve">735-0119 Ext 0501</t>
  </si>
  <si>
    <t xml:space="preserve">leonalynn.blas@guamcc.edu</t>
  </si>
  <si>
    <t xml:space="preserve">judymarie.delosreyes@guamcc.edu Tutor</t>
  </si>
  <si>
    <t xml:space="preserve">BFD015</t>
  </si>
  <si>
    <t xml:space="preserve">Accounting Technician II</t>
  </si>
  <si>
    <t xml:space="preserve">Escalona, Cecile Katrina D.</t>
  </si>
  <si>
    <t xml:space="preserve">09/09/24</t>
  </si>
  <si>
    <t xml:space="preserve">I-1</t>
  </si>
  <si>
    <t xml:space="preserve">09/09/25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</si>
  <si>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</si>
  <si>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</si>
  <si>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</si>
  <si>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</si>
  <si>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juliamae.delosreyes@guamcc.edu Tutor</t>
  </si>
  <si>
    <t xml:space="preserve">BFD029</t>
  </si>
  <si>
    <t xml:space="preserve">Controller</t>
  </si>
  <si>
    <t xml:space="preserve">Limtuatco, Edwin E.</t>
  </si>
  <si>
    <t xml:space="preserve">01/18/11</t>
  </si>
  <si>
    <t xml:space="preserve">O-4-b</t>
  </si>
  <si>
    <t xml:space="preserve">Bollinger</t>
  </si>
  <si>
    <t xml:space="preserve">Simone</t>
  </si>
  <si>
    <t xml:space="preserve">Associate Professor</t>
  </si>
  <si>
    <t xml:space="preserve">English</t>
  </si>
  <si>
    <t xml:space="preserve">735-0116 Ext 0461</t>
  </si>
  <si>
    <t xml:space="preserve">simone.bollinger@guamcc.edu</t>
  </si>
  <si>
    <t xml:space="preserve">kaelynnlydiamya.eay@guamcc.edu Work Study</t>
  </si>
  <si>
    <t xml:space="preserve">ASD002</t>
  </si>
  <si>
    <t xml:space="preserve">Bautista, Kenneth C.</t>
  </si>
  <si>
    <t xml:space="preserve">06/06/05</t>
  </si>
  <si>
    <t xml:space="preserve">N-14</t>
  </si>
  <si>
    <t xml:space="preserve">06/06/26</t>
  </si>
  <si>
    <t xml:space="preserve">Borja</t>
  </si>
  <si>
    <t xml:space="preserve">Amiah</t>
  </si>
  <si>
    <t xml:space="preserve">amiah.borja@guamcc.edu</t>
  </si>
  <si>
    <t xml:space="preserve">kalea.engichy@guamcc.edu Work Study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</si>
  <si>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</si>
  <si>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</si>
  <si>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</si>
  <si>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</si>
  <si>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M-5</t>
  </si>
  <si>
    <t xml:space="preserve">09/28/25</t>
  </si>
  <si>
    <t xml:space="preserve">735-5563 Ext 5583</t>
  </si>
  <si>
    <t xml:space="preserve">kimberly.borja@guamcc.edu</t>
  </si>
  <si>
    <t xml:space="preserve">keianalynn.santos@guamcc.edu Tutor</t>
  </si>
  <si>
    <t xml:space="preserve">ASD006</t>
  </si>
  <si>
    <t xml:space="preserve">Computer Technician II</t>
  </si>
  <si>
    <t xml:space="preserve">Santos, James S.</t>
  </si>
  <si>
    <t xml:space="preserve">10/01/20</t>
  </si>
  <si>
    <t xml:space="preserve">J-5</t>
  </si>
  <si>
    <t xml:space="preserve">10/01/25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</si>
  <si>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</si>
  <si>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</si>
  <si>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</si>
  <si>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</si>
  <si>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kimeme.jally@guamcc.edu Tutor</t>
  </si>
  <si>
    <t xml:space="preserve">ASD008</t>
  </si>
  <si>
    <t xml:space="preserve">Computer Systems Analyst II</t>
  </si>
  <si>
    <t xml:space="preserve">Marquez, Andrew C.</t>
  </si>
  <si>
    <t xml:space="preserve">03/06/17</t>
  </si>
  <si>
    <t xml:space="preserve">M-8</t>
  </si>
  <si>
    <t xml:space="preserve">03/06/26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</si>
  <si>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</si>
  <si>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</si>
  <si>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</si>
  <si>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</si>
  <si>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</si>
  <si>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kithmyxson.ramos@guamcc.edu Tutor</t>
  </si>
  <si>
    <t xml:space="preserve">ASD011</t>
  </si>
  <si>
    <t xml:space="preserve">Teleprocessing Netwk Coord</t>
  </si>
  <si>
    <t xml:space="preserve">Camacho, Christopher J.</t>
  </si>
  <si>
    <t xml:space="preserve">03/17/08</t>
  </si>
  <si>
    <t xml:space="preserve">K-11</t>
  </si>
  <si>
    <t xml:space="preserve">03/17/26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</si>
  <si>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</si>
  <si>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</si>
  <si>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</si>
  <si>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</si>
  <si>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</si>
  <si>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krystal.sannicolas@guamcc.edu Test Examiner</t>
  </si>
  <si>
    <t xml:space="preserve">ASD027</t>
  </si>
  <si>
    <t xml:space="preserve">Dacanay, Gerard L.</t>
  </si>
  <si>
    <t xml:space="preserve">06/04/01</t>
  </si>
  <si>
    <t xml:space="preserve">M-16</t>
  </si>
  <si>
    <t xml:space="preserve">06/04/25</t>
  </si>
  <si>
    <t xml:space="preserve">Cabrera</t>
  </si>
  <si>
    <t xml:space="preserve">Angela</t>
  </si>
  <si>
    <t xml:space="preserve">735-5516 Ext 5638</t>
  </si>
  <si>
    <t xml:space="preserve">angela.cabrera1@guamcc.edu</t>
  </si>
  <si>
    <t xml:space="preserve">leandra.sannicolas@guamcc.edu Work Study</t>
  </si>
  <si>
    <t xml:space="preserve">ASD039</t>
  </si>
  <si>
    <t xml:space="preserve">Reyes, Richard J.</t>
  </si>
  <si>
    <t xml:space="preserve">07/03/23</t>
  </si>
  <si>
    <t xml:space="preserve">M-7</t>
  </si>
  <si>
    <t xml:space="preserve">01/03/26</t>
  </si>
  <si>
    <t xml:space="preserve">Calbang</t>
  </si>
  <si>
    <t xml:space="preserve">Joegines</t>
  </si>
  <si>
    <t xml:space="preserve">653-2313 Ext 3599</t>
  </si>
  <si>
    <t xml:space="preserve">joegines.calbang@guamcc.edu</t>
  </si>
  <si>
    <t xml:space="preserve">mailelani.merur@guamcc.edu Work Study</t>
  </si>
  <si>
    <t xml:space="preserve">BFD034</t>
  </si>
  <si>
    <t xml:space="preserve">Chief Info Tech Officer</t>
  </si>
  <si>
    <t xml:space="preserve">Tyquiengco, Ricky S.</t>
  </si>
  <si>
    <t xml:space="preserve">08/19/24</t>
  </si>
  <si>
    <t xml:space="preserve">O-2-b</t>
  </si>
  <si>
    <t xml:space="preserve">08/19/25</t>
  </si>
  <si>
    <t xml:space="preserve">Callos</t>
  </si>
  <si>
    <t xml:space="preserve">Philip Kelvin</t>
  </si>
  <si>
    <t xml:space="preserve">Culinary and Foodservices</t>
  </si>
  <si>
    <t xml:space="preserve">philipkelvin.callos@guamcc.edu</t>
  </si>
  <si>
    <t xml:space="preserve">maria.clemente@guamcc.edu Work Study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</si>
  <si>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</si>
  <si>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</si>
  <si>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</si>
  <si>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</si>
  <si>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02/27/23</t>
  </si>
  <si>
    <t xml:space="preserve">M-3</t>
  </si>
  <si>
    <t xml:space="preserve">02/27/26</t>
  </si>
  <si>
    <t xml:space="preserve">Camacho</t>
  </si>
  <si>
    <t xml:space="preserve">477-9645</t>
  </si>
  <si>
    <t xml:space="preserve">angela.camacho3@guamcc.edu</t>
  </si>
  <si>
    <t xml:space="preserve">markgil.bearis@guamcc.edu Work Study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</si>
  <si>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</si>
  <si>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</si>
  <si>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</si>
  <si>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</si>
  <si>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02/28/26</t>
  </si>
  <si>
    <t xml:space="preserve">Anthony</t>
  </si>
  <si>
    <t xml:space="preserve">Adjunct Level IV CE</t>
  </si>
  <si>
    <t xml:space="preserve">Adjunct - VP AAD</t>
  </si>
  <si>
    <t xml:space="preserve">anthony.camacho11@guamcc.edu</t>
  </si>
  <si>
    <t xml:space="preserve">marriahalxandrya.dolor@guamcc.edu Work Study</t>
  </si>
  <si>
    <t xml:space="preserve">BFD025</t>
  </si>
  <si>
    <t xml:space="preserve">Macalalag, Merle H.</t>
  </si>
  <si>
    <t xml:space="preserve">06/19/23</t>
  </si>
  <si>
    <t xml:space="preserve">M-2</t>
  </si>
  <si>
    <t xml:space="preserve">06/19/25</t>
  </si>
  <si>
    <t xml:space="preserve">Christopher</t>
  </si>
  <si>
    <t xml:space="preserve">735-5511 Ext 5619</t>
  </si>
  <si>
    <t xml:space="preserve">christopher.camacho@guamcc.edu</t>
  </si>
  <si>
    <t xml:space="preserve">mikayla.rodriguez@guamcc.edu Work Study</t>
  </si>
  <si>
    <t xml:space="preserve">BFD035</t>
  </si>
  <si>
    <t xml:space="preserve">Chief Human Resources Officer</t>
  </si>
  <si>
    <t xml:space="preserve">San Nicolas, Apolline C.</t>
  </si>
  <si>
    <t xml:space="preserve">03/18/19</t>
  </si>
  <si>
    <t xml:space="preserve">O-2-c</t>
  </si>
  <si>
    <t xml:space="preserve">Edward</t>
  </si>
  <si>
    <t xml:space="preserve">edward.camacho5@guamcc.edu</t>
  </si>
  <si>
    <t xml:space="preserve">nevlin.dizon@guamcc.edu Work Study</t>
  </si>
  <si>
    <t xml:space="preserve">BFD011</t>
  </si>
  <si>
    <t xml:space="preserve">Proc &amp; Inventory Administrator</t>
  </si>
  <si>
    <t xml:space="preserve">Evangelista, Joleen M.</t>
  </si>
  <si>
    <t xml:space="preserve">07/19/04</t>
  </si>
  <si>
    <t xml:space="preserve">N-5-d</t>
  </si>
  <si>
    <t xml:space="preserve">Capati</t>
  </si>
  <si>
    <t xml:space="preserve">Pia Louise</t>
  </si>
  <si>
    <t xml:space="preserve">pialouise.capati@guamcc.edu</t>
  </si>
  <si>
    <t xml:space="preserve">pialouise.capati@guamcc.edu Work Study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</si>
  <si>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</si>
  <si>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</si>
  <si>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</si>
  <si>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</si>
  <si>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J-2</t>
  </si>
  <si>
    <t xml:space="preserve">07/17/25</t>
  </si>
  <si>
    <t xml:space="preserve">Carale</t>
  </si>
  <si>
    <t xml:space="preserve">Christian Jheff</t>
  </si>
  <si>
    <t xml:space="preserve">christianjheff.carale@guamcc.edu</t>
  </si>
  <si>
    <t xml:space="preserve">shirley.august@guamcc.edu Administrative Aide</t>
  </si>
  <si>
    <t xml:space="preserve">BFD032</t>
  </si>
  <si>
    <t xml:space="preserve">Buyer I</t>
  </si>
  <si>
    <t xml:space="preserve">Valino, Franklin H.</t>
  </si>
  <si>
    <t xml:space="preserve">03/13/23</t>
  </si>
  <si>
    <t xml:space="preserve">03/13/26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</si>
  <si>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</si>
  <si>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</si>
  <si>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</si>
  <si>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</si>
  <si>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</si>
  <si>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sophia.minatoya@guamcc.edu Tutor</t>
  </si>
  <si>
    <t xml:space="preserve">BFD001</t>
  </si>
  <si>
    <t xml:space="preserve">Bookstore Manager</t>
  </si>
  <si>
    <t xml:space="preserve">Manglona, Roland M.</t>
  </si>
  <si>
    <t xml:space="preserve">12/06/21</t>
  </si>
  <si>
    <t xml:space="preserve">12/06/25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</si>
  <si>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</si>
  <si>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</si>
  <si>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</si>
  <si>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</si>
  <si>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</si>
  <si>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spencer.stole@guamcc.edu Adjunct Level I CE</t>
  </si>
  <si>
    <t xml:space="preserve">BFD014</t>
  </si>
  <si>
    <t xml:space="preserve">Fernandez, Victor Paul M. II</t>
  </si>
  <si>
    <t xml:space="preserve">12/30/24</t>
  </si>
  <si>
    <t xml:space="preserve">12/30/25</t>
  </si>
  <si>
    <t xml:space="preserve">Victor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</si>
  <si>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</si>
  <si>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</si>
  <si>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</si>
  <si>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</si>
  <si>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</si>
  <si>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yuuna.mupas@guamcc.edu Work Study</t>
  </si>
  <si>
    <t xml:space="preserve">BFD026</t>
  </si>
  <si>
    <t xml:space="preserve">Coordinator Financial Aid</t>
  </si>
  <si>
    <t xml:space="preserve">Santos, Gemma-Lee P.</t>
  </si>
  <si>
    <t xml:space="preserve">M-1-b</t>
  </si>
  <si>
    <t xml:space="preserve">Charfauros</t>
  </si>
  <si>
    <t xml:space="preserve">Christopher Dean</t>
  </si>
  <si>
    <t xml:space="preserve">735-5555 Ext 5567</t>
  </si>
  <si>
    <t xml:space="preserve">christopherdean.charfauros@guamcc.edu</t>
  </si>
  <si>
    <t xml:space="preserve">BFD027</t>
  </si>
  <si>
    <t xml:space="preserve">Guerrero, Vivian C.</t>
  </si>
  <si>
    <t xml:space="preserve">12/31/07</t>
  </si>
  <si>
    <t xml:space="preserve">M-12</t>
  </si>
  <si>
    <t xml:space="preserve">06/30/26</t>
  </si>
  <si>
    <t xml:space="preserve">Chargualaf</t>
  </si>
  <si>
    <t xml:space="preserve">Katherine</t>
  </si>
  <si>
    <t xml:space="preserve">Bus and VisCom - Marketing</t>
  </si>
  <si>
    <t xml:space="preserve">300-1951</t>
  </si>
  <si>
    <t xml:space="preserve">katherine.chargualaf@guamcc.edu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</si>
  <si>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</si>
  <si>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</si>
  <si>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</si>
  <si>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</si>
  <si>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10/24/11</t>
  </si>
  <si>
    <t xml:space="preserve">10/24/26</t>
  </si>
  <si>
    <t xml:space="preserve">Natalia</t>
  </si>
  <si>
    <t xml:space="preserve">735-5640 Ext 5413</t>
  </si>
  <si>
    <t xml:space="preserve">natalia.chargualaf@guamcc.edu</t>
  </si>
  <si>
    <t xml:space="preserve">BFD033</t>
  </si>
  <si>
    <t xml:space="preserve">Enviro Health &amp; Safety Officer</t>
  </si>
  <si>
    <t xml:space="preserve">Hosei, Huan F.</t>
  </si>
  <si>
    <t xml:space="preserve">08/03/20</t>
  </si>
  <si>
    <t xml:space="preserve">L-5-d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</si>
  <si>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</si>
  <si>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</si>
  <si>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</si>
  <si>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</si>
  <si>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</si>
  <si>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</si>
  <si>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AAD078</t>
  </si>
  <si>
    <t xml:space="preserve">Tudela, Virginia C.</t>
  </si>
  <si>
    <t xml:space="preserve">R-6-a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</si>
  <si>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</si>
  <si>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</si>
  <si>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</si>
  <si>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</si>
  <si>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</si>
  <si>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AAD003</t>
  </si>
  <si>
    <t xml:space="preserve">Coordinator Admissions &amp; Reg.</t>
  </si>
  <si>
    <t xml:space="preserve">**Vacant-Garcia, A.</t>
  </si>
  <si>
    <t xml:space="preserve">M-2-d</t>
  </si>
  <si>
    <t xml:space="preserve">Chu</t>
  </si>
  <si>
    <t xml:space="preserve">Ashley</t>
  </si>
  <si>
    <t xml:space="preserve">735-5501 Ext 5523</t>
  </si>
  <si>
    <t xml:space="preserve">ashley.chu@guamcc.edu</t>
  </si>
  <si>
    <t xml:space="preserve">AAD008</t>
  </si>
  <si>
    <t xml:space="preserve">Records &amp; Registration Tech</t>
  </si>
  <si>
    <t xml:space="preserve">Masnayon, Edgar C.</t>
  </si>
  <si>
    <t xml:space="preserve">09/18/06</t>
  </si>
  <si>
    <t xml:space="preserve">H-12</t>
  </si>
  <si>
    <t xml:space="preserve">03/19/26</t>
  </si>
  <si>
    <t xml:space="preserve">Clemente</t>
  </si>
  <si>
    <t xml:space="preserve">Maria</t>
  </si>
  <si>
    <t xml:space="preserve">642-3242</t>
  </si>
  <si>
    <t xml:space="preserve">maria.clemente@guamcc.edu</t>
  </si>
  <si>
    <t xml:space="preserve">AAD184</t>
  </si>
  <si>
    <t xml:space="preserve">Records &amp; Registration Superv</t>
  </si>
  <si>
    <t xml:space="preserve">Concepcion, Marilyn L.</t>
  </si>
  <si>
    <t xml:space="preserve">07/10/06</t>
  </si>
  <si>
    <t xml:space="preserve">J-13</t>
  </si>
  <si>
    <t xml:space="preserve">07/10/25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</si>
  <si>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</si>
  <si>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</si>
  <si>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</si>
  <si>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</si>
  <si>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</si>
  <si>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AAD007</t>
  </si>
  <si>
    <t xml:space="preserve">Assessment Ins Effect &amp; Research</t>
  </si>
  <si>
    <t xml:space="preserve">Burgos, Mark Joseph A.</t>
  </si>
  <si>
    <t xml:space="preserve">L-4-a</t>
  </si>
  <si>
    <t xml:space="preserve">Jovelyn</t>
  </si>
  <si>
    <t xml:space="preserve">Reach For College</t>
  </si>
  <si>
    <t xml:space="preserve">jovelyn.concepcion@guamcc.edu</t>
  </si>
  <si>
    <t xml:space="preserve">AAD016</t>
  </si>
  <si>
    <t xml:space="preserve">Solidum, Catherine M.</t>
  </si>
  <si>
    <t xml:space="preserve">Marilyn</t>
  </si>
  <si>
    <t xml:space="preserve">735-5531 Ext 5535</t>
  </si>
  <si>
    <t xml:space="preserve">marilyn.concepcion@guamcc.edu</t>
  </si>
  <si>
    <t xml:space="preserve">AAD039</t>
  </si>
  <si>
    <t xml:space="preserve">Atoigue, Ana Mari C.</t>
  </si>
  <si>
    <t xml:space="preserve">12/23/19</t>
  </si>
  <si>
    <t xml:space="preserve">M-10</t>
  </si>
  <si>
    <t xml:space="preserve">06/22/26</t>
  </si>
  <si>
    <t xml:space="preserve">Tonirose</t>
  </si>
  <si>
    <t xml:space="preserve">Technology - Office Technology</t>
  </si>
  <si>
    <t xml:space="preserve">735-0112 Ext 0514</t>
  </si>
  <si>
    <t xml:space="preserve">tonirose.concepcion@guamcc.edu</t>
  </si>
  <si>
    <t xml:space="preserve">AAD213</t>
  </si>
  <si>
    <t xml:space="preserve">Crane, Atsue H.</t>
  </si>
  <si>
    <t xml:space="preserve">02/01/21</t>
  </si>
  <si>
    <t xml:space="preserve">F-5</t>
  </si>
  <si>
    <t xml:space="preserve">02/01/26</t>
  </si>
  <si>
    <t xml:space="preserve">Cosico</t>
  </si>
  <si>
    <t xml:space="preserve">Narciso</t>
  </si>
  <si>
    <t xml:space="preserve">735-5629</t>
  </si>
  <si>
    <t xml:space="preserve">narciso.cosico@guamcc.edu</t>
  </si>
  <si>
    <t xml:space="preserve">AAD079</t>
  </si>
  <si>
    <t xml:space="preserve">Cruz, Evangeline P.</t>
  </si>
  <si>
    <t xml:space="preserve">12/05/94</t>
  </si>
  <si>
    <t xml:space="preserve">I-13</t>
  </si>
  <si>
    <t xml:space="preserve">12/10/25</t>
  </si>
  <si>
    <t xml:space="preserve">Crane</t>
  </si>
  <si>
    <t xml:space="preserve">Atsue</t>
  </si>
  <si>
    <t xml:space="preserve">Personnel Assistant I</t>
  </si>
  <si>
    <t xml:space="preserve">735-5537 Ext 5536</t>
  </si>
  <si>
    <t xml:space="preserve">atsue.crane@guamcc.edu</t>
  </si>
  <si>
    <t xml:space="preserve">AAD040</t>
  </si>
  <si>
    <t xml:space="preserve">Williams, Pilar A.</t>
  </si>
  <si>
    <t xml:space="preserve">11/23/20</t>
  </si>
  <si>
    <t xml:space="preserve">Q-1-c</t>
  </si>
  <si>
    <t xml:space="preserve">Cruz</t>
  </si>
  <si>
    <t xml:space="preserve">Audrey Rose</t>
  </si>
  <si>
    <t xml:space="preserve">audreyrose.cruz@guamcc.edu</t>
  </si>
  <si>
    <t xml:space="preserve">AAD054</t>
  </si>
  <si>
    <t xml:space="preserve">Associate Dean</t>
  </si>
  <si>
    <t xml:space="preserve">Cruz-San Nicolas, Mariesha J.</t>
  </si>
  <si>
    <t xml:space="preserve">08/29/22</t>
  </si>
  <si>
    <t xml:space="preserve">O-1-b</t>
  </si>
  <si>
    <t xml:space="preserve">Carol</t>
  </si>
  <si>
    <t xml:space="preserve">735-0117 Ext 0472</t>
  </si>
  <si>
    <t xml:space="preserve">carol.cruz@guamcc.edu</t>
  </si>
  <si>
    <t xml:space="preserve">AAD091</t>
  </si>
  <si>
    <t xml:space="preserve">Sison, Christine B.</t>
  </si>
  <si>
    <t xml:space="preserve">05/10/21</t>
  </si>
  <si>
    <t xml:space="preserve">Donna</t>
  </si>
  <si>
    <t xml:space="preserve">Criminal Justice Social Science CJ</t>
  </si>
  <si>
    <t xml:space="preserve">donna.cruz@guamcc.edu</t>
  </si>
  <si>
    <t xml:space="preserve">AAD204</t>
  </si>
  <si>
    <t xml:space="preserve">Duenas, Dorothy-Lou M.</t>
  </si>
  <si>
    <t xml:space="preserve">10/16/23</t>
  </si>
  <si>
    <t xml:space="preserve">O-3-b</t>
  </si>
  <si>
    <t xml:space="preserve">Evangeline</t>
  </si>
  <si>
    <t xml:space="preserve">735-5640 Ext 5572</t>
  </si>
  <si>
    <t xml:space="preserve">evangeline.cruz@guamcc.edu</t>
  </si>
  <si>
    <t xml:space="preserve">AAD015</t>
  </si>
  <si>
    <t xml:space="preserve">Cruz, Jesse Q.</t>
  </si>
  <si>
    <t xml:space="preserve">08/08/08</t>
  </si>
  <si>
    <t xml:space="preserve">I-3-c</t>
  </si>
  <si>
    <t xml:space="preserve">08/01/25</t>
  </si>
  <si>
    <t xml:space="preserve">Gerald</t>
  </si>
  <si>
    <t xml:space="preserve">735-8887 Ext 5630/735-5555 Ext 5566</t>
  </si>
  <si>
    <t xml:space="preserve">gerald.cruz5@guamcc.edu</t>
  </si>
  <si>
    <t xml:space="preserve">AAD041</t>
  </si>
  <si>
    <t xml:space="preserve">Pajarillo, Lyndon B.</t>
  </si>
  <si>
    <t xml:space="preserve">10/01/11</t>
  </si>
  <si>
    <t xml:space="preserve">J-7-a</t>
  </si>
  <si>
    <t xml:space="preserve">Harold</t>
  </si>
  <si>
    <t xml:space="preserve">School Aide III</t>
  </si>
  <si>
    <t xml:space="preserve">harold.cruz3@guamcc.edu</t>
  </si>
  <si>
    <t xml:space="preserve">AAD144</t>
  </si>
  <si>
    <t xml:space="preserve">Tabunar, James M.</t>
  </si>
  <si>
    <t xml:space="preserve">10/01/10</t>
  </si>
  <si>
    <t xml:space="preserve">J-6-a</t>
  </si>
  <si>
    <t xml:space="preserve">Jesse</t>
  </si>
  <si>
    <t xml:space="preserve">300-5288</t>
  </si>
  <si>
    <t xml:space="preserve">jesse.cruz@guamcc.edu</t>
  </si>
  <si>
    <t xml:space="preserve">AAD150</t>
  </si>
  <si>
    <t xml:space="preserve">Perez, Jonathan J.</t>
  </si>
  <si>
    <t xml:space="preserve">10/01/16</t>
  </si>
  <si>
    <t xml:space="preserve">J-1-b</t>
  </si>
  <si>
    <t xml:space="preserve">Jose</t>
  </si>
  <si>
    <t xml:space="preserve">735-5550 Ext 5400</t>
  </si>
  <si>
    <t xml:space="preserve">jose.cruz11@guamcc.edu</t>
  </si>
  <si>
    <t xml:space="preserve">AAD153</t>
  </si>
  <si>
    <t xml:space="preserve">Tudela, Erwin F.</t>
  </si>
  <si>
    <t xml:space="preserve">10/01/05</t>
  </si>
  <si>
    <t xml:space="preserve">J-10-a</t>
  </si>
  <si>
    <t xml:space="preserve">Nenita</t>
  </si>
  <si>
    <t xml:space="preserve">642-2100</t>
  </si>
  <si>
    <t xml:space="preserve">nenita.cruz@guamcc.edu</t>
  </si>
  <si>
    <t xml:space="preserve">AAD154</t>
  </si>
  <si>
    <t xml:space="preserve">Egana, Joel E.</t>
  </si>
  <si>
    <t xml:space="preserve">J-5-a</t>
  </si>
  <si>
    <t xml:space="preserve">Patricia</t>
  </si>
  <si>
    <t xml:space="preserve">patricia.cruz@guamcc.edu</t>
  </si>
  <si>
    <t xml:space="preserve">AAD155</t>
  </si>
  <si>
    <t xml:space="preserve">Tool Mechanic</t>
  </si>
  <si>
    <t xml:space="preserve">Josha, Golder C.</t>
  </si>
  <si>
    <t xml:space="preserve">02/10/14</t>
  </si>
  <si>
    <t xml:space="preserve">F-10</t>
  </si>
  <si>
    <t xml:space="preserve">08/10/26</t>
  </si>
  <si>
    <t xml:space="preserve">Cruz-San Nicolas</t>
  </si>
  <si>
    <t xml:space="preserve">Mariesha</t>
  </si>
  <si>
    <t xml:space="preserve">735-5501 Ext 6010</t>
  </si>
  <si>
    <t xml:space="preserve">mariesha.cruzsannicolas@guamcc.edu</t>
  </si>
  <si>
    <t xml:space="preserve">AAD081</t>
  </si>
  <si>
    <t xml:space="preserve">Mateo, Eleanor D.</t>
  </si>
  <si>
    <t xml:space="preserve">11/08/21</t>
  </si>
  <si>
    <t xml:space="preserve">M-6</t>
  </si>
  <si>
    <t xml:space="preserve">11/08/25</t>
  </si>
  <si>
    <t xml:space="preserve">Cueto</t>
  </si>
  <si>
    <t xml:space="preserve">Ted Jay</t>
  </si>
  <si>
    <t xml:space="preserve">735-5550 Ext 5552</t>
  </si>
  <si>
    <t xml:space="preserve">tedjay.cueto@guamcc.edu</t>
  </si>
  <si>
    <t xml:space="preserve">AAD187</t>
  </si>
  <si>
    <t xml:space="preserve">Program Specialist</t>
  </si>
  <si>
    <t xml:space="preserve">Rios, Esther A.</t>
  </si>
  <si>
    <t xml:space="preserve">01/17/22</t>
  </si>
  <si>
    <t xml:space="preserve">L-5-c</t>
  </si>
  <si>
    <t xml:space="preserve">Cundiff</t>
  </si>
  <si>
    <t xml:space="preserve">Tressa</t>
  </si>
  <si>
    <t xml:space="preserve">tressa.cundiff@guamcc.edu</t>
  </si>
  <si>
    <t xml:space="preserve">AAD183</t>
  </si>
  <si>
    <t xml:space="preserve">Aguon, Janice T.</t>
  </si>
  <si>
    <t xml:space="preserve">08/12/19</t>
  </si>
  <si>
    <t xml:space="preserve">J-1-a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</si>
  <si>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</si>
  <si>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</si>
  <si>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</si>
  <si>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</si>
  <si>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AAD057</t>
  </si>
  <si>
    <t xml:space="preserve">Education</t>
  </si>
  <si>
    <t xml:space="preserve">Schrage, Marivic C.</t>
  </si>
  <si>
    <t xml:space="preserve">10/01/19</t>
  </si>
  <si>
    <t xml:space="preserve">L-13-d</t>
  </si>
  <si>
    <t xml:space="preserve">Datuin</t>
  </si>
  <si>
    <t xml:space="preserve">Bonnie Mae</t>
  </si>
  <si>
    <t xml:space="preserve">735-5516 Ext 5515</t>
  </si>
  <si>
    <t xml:space="preserve">bonniemae.datuin@guamcc.edu</t>
  </si>
  <si>
    <t xml:space="preserve">AAD010</t>
  </si>
  <si>
    <t xml:space="preserve">Education - Early Childhood Educ</t>
  </si>
  <si>
    <t xml:space="preserve">Martinez, Becky A.</t>
  </si>
  <si>
    <t xml:space="preserve">08/02/24</t>
  </si>
  <si>
    <t xml:space="preserve">LTA</t>
  </si>
  <si>
    <t xml:space="preserve">Theresa Ann</t>
  </si>
  <si>
    <t xml:space="preserve">theresaann.datuin@guamcc.edu</t>
  </si>
  <si>
    <t xml:space="preserve">AAD185</t>
  </si>
  <si>
    <t xml:space="preserve">Postrozny-Torres, Marsha M.</t>
  </si>
  <si>
    <t xml:space="preserve">M-12-a</t>
  </si>
  <si>
    <t xml:space="preserve">Davis</t>
  </si>
  <si>
    <t xml:space="preserve">Adrian</t>
  </si>
  <si>
    <t xml:space="preserve">adrian.davis1@guamcc.edu</t>
  </si>
  <si>
    <t xml:space="preserve">AAD207</t>
  </si>
  <si>
    <t xml:space="preserve">Santos, Khenalyn M.P.</t>
  </si>
  <si>
    <t xml:space="preserve">J-1</t>
  </si>
  <si>
    <t xml:space="preserve">Khenalyn Marie</t>
  </si>
  <si>
    <t xml:space="preserve">De Roca</t>
  </si>
  <si>
    <t xml:space="preserve">Computer Tech Supervisor</t>
  </si>
  <si>
    <t xml:space="preserve">victor.deroca@guamcc.edu</t>
  </si>
  <si>
    <t xml:space="preserve">AAD051</t>
  </si>
  <si>
    <t xml:space="preserve">Concepcion, Jonah M.</t>
  </si>
  <si>
    <t xml:space="preserve">10/01/24</t>
  </si>
  <si>
    <t xml:space="preserve">L-4-d</t>
  </si>
  <si>
    <t xml:space="preserve">Dela Cruz</t>
  </si>
  <si>
    <t xml:space="preserve">Kerwin</t>
  </si>
  <si>
    <t xml:space="preserve">kerwin.delacruz@guamcc.edu</t>
  </si>
  <si>
    <t xml:space="preserve">AAD109</t>
  </si>
  <si>
    <t xml:space="preserve">Franquez, Arwen A.</t>
  </si>
  <si>
    <t xml:space="preserve">K-1-a</t>
  </si>
  <si>
    <t xml:space="preserve">Dela Rosa</t>
  </si>
  <si>
    <t xml:space="preserve">Gabrielle Nicole</t>
  </si>
  <si>
    <t xml:space="preserve">gabriellenicole.delarosa@guamcc.edu</t>
  </si>
  <si>
    <t xml:space="preserve">AAD188</t>
  </si>
  <si>
    <t xml:space="preserve">San Nicolas, Tasi Marina M.</t>
  </si>
  <si>
    <t xml:space="preserve">03/25/24</t>
  </si>
  <si>
    <t xml:space="preserve">K-6</t>
  </si>
  <si>
    <t xml:space="preserve">03/25/26</t>
  </si>
  <si>
    <t xml:space="preserve">John</t>
  </si>
  <si>
    <t xml:space="preserve">john.delarosa@guamcc.edu</t>
  </si>
  <si>
    <t xml:space="preserve">AAD156</t>
  </si>
  <si>
    <t xml:space="preserve">Mui, Eva Marie L.</t>
  </si>
  <si>
    <t xml:space="preserve">08/07/20</t>
  </si>
  <si>
    <t xml:space="preserve">Delos Reyes</t>
  </si>
  <si>
    <t xml:space="preserve">Judy Marie</t>
  </si>
  <si>
    <t xml:space="preserve">judymarie.delosreyes@guamcc.edu</t>
  </si>
  <si>
    <t xml:space="preserve">AAD157</t>
  </si>
  <si>
    <t xml:space="preserve">Tyquiengco, Rolland R.</t>
  </si>
  <si>
    <t xml:space="preserve">J-1-d</t>
  </si>
  <si>
    <t xml:space="preserve">Julia Mae</t>
  </si>
  <si>
    <t xml:space="preserve">juliamae.delosreyes@guamcc.edu</t>
  </si>
  <si>
    <t xml:space="preserve">AAD158</t>
  </si>
  <si>
    <t xml:space="preserve">**Vacant-Chua, J.</t>
  </si>
  <si>
    <t xml:space="preserve">I-1-d</t>
  </si>
  <si>
    <t xml:space="preserve">Diaz</t>
  </si>
  <si>
    <t xml:space="preserve">735-5554 Ext 5569</t>
  </si>
  <si>
    <t xml:space="preserve">john.diaz1@guamcc.edu</t>
  </si>
  <si>
    <t xml:space="preserve">AAD159</t>
  </si>
  <si>
    <t xml:space="preserve">Mafnas, Barbara C.</t>
  </si>
  <si>
    <t xml:space="preserve">10/01/21</t>
  </si>
  <si>
    <t xml:space="preserve">K-12-c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</si>
  <si>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</si>
  <si>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</si>
  <si>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</si>
  <si>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</si>
  <si>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AAD058</t>
  </si>
  <si>
    <t xml:space="preserve">Aguilar, Marina C.</t>
  </si>
  <si>
    <t xml:space="preserve">01/24/11</t>
  </si>
  <si>
    <t xml:space="preserve">J-11</t>
  </si>
  <si>
    <t xml:space="preserve">01/24/27</t>
  </si>
  <si>
    <t xml:space="preserve">Dizon</t>
  </si>
  <si>
    <t xml:space="preserve">Denise</t>
  </si>
  <si>
    <t xml:space="preserve">denise.dizon@guamcc.edu</t>
  </si>
  <si>
    <t xml:space="preserve">AAD162</t>
  </si>
  <si>
    <t xml:space="preserve">Webb, Carlie D.</t>
  </si>
  <si>
    <t xml:space="preserve">01/09/25</t>
  </si>
  <si>
    <t xml:space="preserve">I-1-a</t>
  </si>
  <si>
    <t xml:space="preserve">Nevlin</t>
  </si>
  <si>
    <t xml:space="preserve">nevlin.dizon@guamcc.edu</t>
  </si>
  <si>
    <t xml:space="preserve">AAD055</t>
  </si>
  <si>
    <t xml:space="preserve">Fernandez, Christine M.</t>
  </si>
  <si>
    <t xml:space="preserve">8/1/2026</t>
  </si>
  <si>
    <t xml:space="preserve">Dolor</t>
  </si>
  <si>
    <t xml:space="preserve">Marriah Al'Xzandrya</t>
  </si>
  <si>
    <t xml:space="preserve">marriahalxandrya.dolor@guamcc.edu</t>
  </si>
  <si>
    <t xml:space="preserve">AAD062</t>
  </si>
  <si>
    <t xml:space="preserve">Dingcong, David John P.</t>
  </si>
  <si>
    <t xml:space="preserve">Duenas</t>
  </si>
  <si>
    <t xml:space="preserve">Dorothy-Lou</t>
  </si>
  <si>
    <t xml:space="preserve">735-5589 Ext 5606</t>
  </si>
  <si>
    <t xml:space="preserve">dorothylou.duenas@guamcc.edu</t>
  </si>
  <si>
    <t xml:space="preserve">AAD063</t>
  </si>
  <si>
    <t xml:space="preserve">Chong, Eric K.</t>
  </si>
  <si>
    <t xml:space="preserve">M-14-a</t>
  </si>
  <si>
    <t xml:space="preserve">Eay</t>
  </si>
  <si>
    <t xml:space="preserve">Kaelynn Lydia Mya</t>
  </si>
  <si>
    <t xml:space="preserve">kaelynnlydiamya.eay@guamcc.edu</t>
  </si>
  <si>
    <t xml:space="preserve">AAD066</t>
  </si>
  <si>
    <t xml:space="preserve">Ji, Minhee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</si>
  <si>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</si>
  <si>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</si>
  <si>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</si>
  <si>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</si>
  <si>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AAD068</t>
  </si>
  <si>
    <t xml:space="preserve">Cruz, Carol R.</t>
  </si>
  <si>
    <t xml:space="preserve">10/01/04</t>
  </si>
  <si>
    <t xml:space="preserve">K-12-a</t>
  </si>
  <si>
    <t xml:space="preserve">Ellen</t>
  </si>
  <si>
    <t xml:space="preserve">Deborah</t>
  </si>
  <si>
    <t xml:space="preserve">735-0111 Ext 0451</t>
  </si>
  <si>
    <t xml:space="preserve">deborah.ellen@guamcc.edu</t>
  </si>
  <si>
    <t xml:space="preserve">AAD069</t>
  </si>
  <si>
    <t xml:space="preserve">Cosico, Narciso H.</t>
  </si>
  <si>
    <t xml:space="preserve">Engichy</t>
  </si>
  <si>
    <t xml:space="preserve">Kalea</t>
  </si>
  <si>
    <t xml:space="preserve">kalea.engichy@guamcc.edu</t>
  </si>
  <si>
    <t xml:space="preserve">AAD029</t>
  </si>
  <si>
    <t xml:space="preserve">Quitugua, Karen Rose J.</t>
  </si>
  <si>
    <t xml:space="preserve">08/06/21</t>
  </si>
  <si>
    <t xml:space="preserve">Escalona</t>
  </si>
  <si>
    <t xml:space="preserve">Cecile Katrina</t>
  </si>
  <si>
    <t xml:space="preserve">cecilekatrina.escalona@guamcc.edu</t>
  </si>
  <si>
    <t xml:space="preserve">AAD060</t>
  </si>
  <si>
    <t xml:space="preserve">Callos, Philip Kelvin T.</t>
  </si>
  <si>
    <t xml:space="preserve">Esteban</t>
  </si>
  <si>
    <t xml:space="preserve">Reimar</t>
  </si>
  <si>
    <t xml:space="preserve">Library Technician I</t>
  </si>
  <si>
    <t xml:space="preserve">735-0228 Ext 0220</t>
  </si>
  <si>
    <t xml:space="preserve">reimar.esteban@guamcc.edu</t>
  </si>
  <si>
    <t xml:space="preserve">AAD065</t>
  </si>
  <si>
    <t xml:space="preserve">Evangelista, Frank F.</t>
  </si>
  <si>
    <t xml:space="preserve">10/01/09</t>
  </si>
  <si>
    <t xml:space="preserve">J-10-d</t>
  </si>
  <si>
    <t xml:space="preserve">Esturas</t>
  </si>
  <si>
    <t xml:space="preserve">Raniel</t>
  </si>
  <si>
    <t xml:space="preserve">300-1943</t>
  </si>
  <si>
    <t xml:space="preserve">raniel.esturas@guamcc.edu</t>
  </si>
  <si>
    <t xml:space="preserve">AAD082</t>
  </si>
  <si>
    <t xml:space="preserve">Olarte, Regine Erika F.</t>
  </si>
  <si>
    <t xml:space="preserve">Evangelista</t>
  </si>
  <si>
    <t xml:space="preserve">Erica Nicole</t>
  </si>
  <si>
    <t xml:space="preserve">735-5640 Ext 5579</t>
  </si>
  <si>
    <t xml:space="preserve">ericanicole.evangelista@guamcc.edu</t>
  </si>
  <si>
    <t xml:space="preserve">AAD147</t>
  </si>
  <si>
    <t xml:space="preserve">Miranda, Kennylyn C.</t>
  </si>
  <si>
    <t xml:space="preserve">10/01/23</t>
  </si>
  <si>
    <t xml:space="preserve">Frank</t>
  </si>
  <si>
    <t xml:space="preserve">300-3117</t>
  </si>
  <si>
    <t xml:space="preserve">frank.evangelista@guamcc.edu</t>
  </si>
  <si>
    <t xml:space="preserve">AAD035</t>
  </si>
  <si>
    <t xml:space="preserve">Guerrero, Jermaine H.</t>
  </si>
  <si>
    <t xml:space="preserve">Joleen</t>
  </si>
  <si>
    <t xml:space="preserve">735-5540 Ext 5541</t>
  </si>
  <si>
    <t xml:space="preserve">joleen.evangelista@guamcc.edu</t>
  </si>
  <si>
    <t xml:space="preserve">AAD132</t>
  </si>
  <si>
    <t xml:space="preserve">Leon Guerrero, Catherine U.</t>
  </si>
  <si>
    <t xml:space="preserve">10/01/03</t>
  </si>
  <si>
    <t xml:space="preserve">L-10-a</t>
  </si>
  <si>
    <t xml:space="preserve">Fadhel</t>
  </si>
  <si>
    <t xml:space="preserve">Jamal</t>
  </si>
  <si>
    <t xml:space="preserve">jamal.fadhel@guamcc.edu</t>
  </si>
  <si>
    <t xml:space="preserve">AAD135</t>
  </si>
  <si>
    <t xml:space="preserve">Quinata, Keith N.</t>
  </si>
  <si>
    <t xml:space="preserve">Fathal</t>
  </si>
  <si>
    <t xml:space="preserve">James</t>
  </si>
  <si>
    <t xml:space="preserve">Night Administration</t>
  </si>
  <si>
    <t xml:space="preserve">735-5555 Ext 5564</t>
  </si>
  <si>
    <t xml:space="preserve">james.fathal1@guamcc.edu</t>
  </si>
  <si>
    <t xml:space="preserve">AAD138</t>
  </si>
  <si>
    <t xml:space="preserve">Santos, David T.</t>
  </si>
  <si>
    <t xml:space="preserve">09/14/20</t>
  </si>
  <si>
    <t xml:space="preserve">I-6-c</t>
  </si>
  <si>
    <t xml:space="preserve">Fejeran</t>
  </si>
  <si>
    <t xml:space="preserve">Alexia</t>
  </si>
  <si>
    <t xml:space="preserve">646-9465</t>
  </si>
  <si>
    <t xml:space="preserve">alexia.fejeran@guamcc.edu</t>
  </si>
  <si>
    <t xml:space="preserve">AAD006</t>
  </si>
  <si>
    <t xml:space="preserve">Bautista, Kimberly C.</t>
  </si>
  <si>
    <t xml:space="preserve">05/16/07</t>
  </si>
  <si>
    <t xml:space="preserve">F-11</t>
  </si>
  <si>
    <t xml:space="preserve">11/16/25</t>
  </si>
  <si>
    <t xml:space="preserve">Fernandez</t>
  </si>
  <si>
    <t xml:space="preserve">Christine</t>
  </si>
  <si>
    <t xml:space="preserve">300-5570</t>
  </si>
  <si>
    <t xml:space="preserve">christine.fernandez@guamcc.edu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</si>
  <si>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</si>
  <si>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</si>
  <si>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</si>
  <si>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</si>
  <si>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Fernandez II</t>
  </si>
  <si>
    <t xml:space="preserve">735-5543 Ext 5556</t>
  </si>
  <si>
    <t xml:space="preserve">victor.fernandez1@guamcc.edu</t>
  </si>
  <si>
    <t xml:space="preserve">AAD042</t>
  </si>
  <si>
    <t xml:space="preserve">Cabatic, Antonia M.</t>
  </si>
  <si>
    <t xml:space="preserve">12/03/07</t>
  </si>
  <si>
    <t xml:space="preserve">H-26</t>
  </si>
  <si>
    <t xml:space="preserve">12/03/25</t>
  </si>
  <si>
    <t xml:space="preserve">Flores</t>
  </si>
  <si>
    <t xml:space="preserve">Cassidy</t>
  </si>
  <si>
    <t xml:space="preserve">cassidy.flores@guamcc.edu</t>
  </si>
  <si>
    <t xml:space="preserve">AAD110</t>
  </si>
  <si>
    <t xml:space="preserve">Chan, Michael L.</t>
  </si>
  <si>
    <t xml:space="preserve">05/11/15</t>
  </si>
  <si>
    <t xml:space="preserve">Q-1-b</t>
  </si>
  <si>
    <t xml:space="preserve">Steven</t>
  </si>
  <si>
    <t xml:space="preserve">steven.flores2@guamcc.edu</t>
  </si>
  <si>
    <t xml:space="preserve">AAD149</t>
  </si>
  <si>
    <t xml:space="preserve">Cruz, Gerald A.</t>
  </si>
  <si>
    <t xml:space="preserve">08/23/21</t>
  </si>
  <si>
    <t xml:space="preserve">Franquez</t>
  </si>
  <si>
    <t xml:space="preserve">Arwen</t>
  </si>
  <si>
    <t xml:space="preserve">arwen.franquez@guamcc.edu</t>
  </si>
  <si>
    <t xml:space="preserve">AAD101</t>
  </si>
  <si>
    <t xml:space="preserve">Torres, Carl E. II</t>
  </si>
  <si>
    <t xml:space="preserve">J-6-c</t>
  </si>
  <si>
    <t xml:space="preserve">Galao</t>
  </si>
  <si>
    <t xml:space="preserve">Francine</t>
  </si>
  <si>
    <t xml:space="preserve">735-0333</t>
  </si>
  <si>
    <t xml:space="preserve">francine.galao@guamcc.edu</t>
  </si>
  <si>
    <t xml:space="preserve">AAD171</t>
  </si>
  <si>
    <t xml:space="preserve">Roden, Wendell M.</t>
  </si>
  <si>
    <t xml:space="preserve">01/11/13</t>
  </si>
  <si>
    <t xml:space="preserve">J-3-b</t>
  </si>
  <si>
    <t xml:space="preserve">Guerrero</t>
  </si>
  <si>
    <t xml:space="preserve">Bertha</t>
  </si>
  <si>
    <t xml:space="preserve">735-5516 Ext 5636</t>
  </si>
  <si>
    <t xml:space="preserve">bertha.guerrero@guamcc.edu</t>
  </si>
  <si>
    <t xml:space="preserve">AAD175</t>
  </si>
  <si>
    <t xml:space="preserve">Datuin, Theresa Ann H.</t>
  </si>
  <si>
    <t xml:space="preserve">M-8-c</t>
  </si>
  <si>
    <t xml:space="preserve">Jermaine</t>
  </si>
  <si>
    <t xml:space="preserve">jermaine.guerrero@guamcc.edu</t>
  </si>
  <si>
    <t xml:space="preserve">AAD048</t>
  </si>
  <si>
    <t xml:space="preserve">Math and Science - Science</t>
  </si>
  <si>
    <t xml:space="preserve">Sunga, Anthony Jay J.</t>
  </si>
  <si>
    <t xml:space="preserve">M-9-b</t>
  </si>
  <si>
    <t xml:space="preserve">Norma</t>
  </si>
  <si>
    <t xml:space="preserve">norma.guerrero@guamcc.edu</t>
  </si>
  <si>
    <t xml:space="preserve">AAD160</t>
  </si>
  <si>
    <t xml:space="preserve">Paulino, Ronaldo M.</t>
  </si>
  <si>
    <t xml:space="preserve">10/01/18</t>
  </si>
  <si>
    <t xml:space="preserve">K-4-b</t>
  </si>
  <si>
    <t xml:space="preserve">Vivian</t>
  </si>
  <si>
    <t xml:space="preserve">735-5543 Ext 5545</t>
  </si>
  <si>
    <t xml:space="preserve">vivian.guerrero@guamcc.edu</t>
  </si>
  <si>
    <t xml:space="preserve">AAD179</t>
  </si>
  <si>
    <t xml:space="preserve">Kerr, Jo Nita Q.</t>
  </si>
  <si>
    <t xml:space="preserve">10/01/14</t>
  </si>
  <si>
    <t xml:space="preserve">L-10-c</t>
  </si>
  <si>
    <t xml:space="preserve">Hapdei</t>
  </si>
  <si>
    <t xml:space="preserve">joseph.hapdei@guamcc.edu</t>
  </si>
  <si>
    <t xml:space="preserve">AAD180</t>
  </si>
  <si>
    <t xml:space="preserve">Jocson, John Michael U.</t>
  </si>
  <si>
    <t xml:space="preserve">10/01/12</t>
  </si>
  <si>
    <t xml:space="preserve">K-6-d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</si>
  <si>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</si>
  <si>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</si>
  <si>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</si>
  <si>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</si>
  <si>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AAD114</t>
  </si>
  <si>
    <t xml:space="preserve">Charfauros, Christopher Dean T.</t>
  </si>
  <si>
    <t xml:space="preserve">11/18/24</t>
  </si>
  <si>
    <t xml:space="preserve">11/18/25</t>
  </si>
  <si>
    <t xml:space="preserve">Hiura</t>
  </si>
  <si>
    <t xml:space="preserve">Tamara Therese</t>
  </si>
  <si>
    <t xml:space="preserve">tamaratherese.hiura@guamcc.edu</t>
  </si>
  <si>
    <t xml:space="preserve">AAD117</t>
  </si>
  <si>
    <t xml:space="preserve">Bamba, Joseph W.</t>
  </si>
  <si>
    <t xml:space="preserve">04/01/19</t>
  </si>
  <si>
    <t xml:space="preserve">G-7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</si>
  <si>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</si>
  <si>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</si>
  <si>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</si>
  <si>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</si>
  <si>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AAD193</t>
  </si>
  <si>
    <t xml:space="preserve">Quichocho, Corey J.</t>
  </si>
  <si>
    <t xml:space="preserve">01/09/23</t>
  </si>
  <si>
    <t xml:space="preserve">G-3</t>
  </si>
  <si>
    <t xml:space="preserve">01/09/26</t>
  </si>
  <si>
    <t xml:space="preserve">Shaun</t>
  </si>
  <si>
    <t xml:space="preserve">735-5640 Ext 5411</t>
  </si>
  <si>
    <t xml:space="preserve">shaun.hosei@guamcc.edu</t>
  </si>
  <si>
    <t xml:space="preserve">PT001</t>
  </si>
  <si>
    <t xml:space="preserve">Cruz, Harold Roy</t>
  </si>
  <si>
    <t xml:space="preserve">LTA-PT</t>
  </si>
  <si>
    <t xml:space="preserve">Ibanez</t>
  </si>
  <si>
    <t xml:space="preserve">Gina</t>
  </si>
  <si>
    <t xml:space="preserve">735-5550 Ext 5559</t>
  </si>
  <si>
    <t xml:space="preserve">gina.ibanez@guamcc.edu</t>
  </si>
  <si>
    <t xml:space="preserve">AAD165</t>
  </si>
  <si>
    <t xml:space="preserve">Fathal, James</t>
  </si>
  <si>
    <t xml:space="preserve">L-3-b</t>
  </si>
  <si>
    <t xml:space="preserve">Jally</t>
  </si>
  <si>
    <t xml:space="preserve">Kimeme</t>
  </si>
  <si>
    <t xml:space="preserve">kimeme.jally@guamcc.edu</t>
  </si>
  <si>
    <t xml:space="preserve">AAD013</t>
  </si>
  <si>
    <t xml:space="preserve">Center for Student Involvement</t>
  </si>
  <si>
    <t xml:space="preserve">White, Joy S.</t>
  </si>
  <si>
    <t xml:space="preserve">03/13/25</t>
  </si>
  <si>
    <t xml:space="preserve">K-1</t>
  </si>
  <si>
    <t xml:space="preserve">Ji</t>
  </si>
  <si>
    <t xml:space="preserve">735-0112 Ext 3035</t>
  </si>
  <si>
    <t xml:space="preserve">eric.ji@guamcc.edu</t>
  </si>
  <si>
    <t xml:space="preserve">AAD080</t>
  </si>
  <si>
    <t xml:space="preserve">Pascua, Tara Rose A.</t>
  </si>
  <si>
    <t xml:space="preserve">Minhee</t>
  </si>
  <si>
    <t xml:space="preserve">300-5570 Ext 5620</t>
  </si>
  <si>
    <t xml:space="preserve">minhee.ji@guamcc.edu</t>
  </si>
  <si>
    <t xml:space="preserve">AAD019</t>
  </si>
  <si>
    <t xml:space="preserve">Rowland, Christopher D.</t>
  </si>
  <si>
    <t xml:space="preserve">Jocson</t>
  </si>
  <si>
    <t xml:space="preserve">John Michael</t>
  </si>
  <si>
    <t xml:space="preserve">735-0118 Ext 0490</t>
  </si>
  <si>
    <t xml:space="preserve">johnmichael.jocson@guamcc.edu</t>
  </si>
  <si>
    <t xml:space="preserve">AAD130</t>
  </si>
  <si>
    <t xml:space="preserve">Emergency Instructor</t>
  </si>
  <si>
    <t xml:space="preserve">Luz, Gwen R.</t>
  </si>
  <si>
    <t xml:space="preserve">H-1-a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</si>
  <si>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</si>
  <si>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</si>
  <si>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</si>
  <si>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</si>
  <si>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AAD073</t>
  </si>
  <si>
    <t xml:space="preserve">Assessment and Counseling</t>
  </si>
  <si>
    <t xml:space="preserve">Mesa, Genevieve P.</t>
  </si>
  <si>
    <t xml:space="preserve">J-10</t>
  </si>
  <si>
    <t xml:space="preserve">04/07/26</t>
  </si>
  <si>
    <t xml:space="preserve">james.joseph1@guamcc.edu</t>
  </si>
  <si>
    <t xml:space="preserve">AAD102</t>
  </si>
  <si>
    <t xml:space="preserve">Sablan, Sally C.</t>
  </si>
  <si>
    <t xml:space="preserve">L-13-a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</si>
  <si>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</si>
  <si>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</si>
  <si>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</si>
  <si>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</si>
  <si>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AAD103</t>
  </si>
  <si>
    <t xml:space="preserve">Terlaje, Patricia M.</t>
  </si>
  <si>
    <t xml:space="preserve">L-12-d</t>
  </si>
  <si>
    <t xml:space="preserve">Kerner</t>
  </si>
  <si>
    <t xml:space="preserve">Paul</t>
  </si>
  <si>
    <t xml:space="preserve">paul.kerner@guamcc.edu</t>
  </si>
  <si>
    <t xml:space="preserve">AAD104</t>
  </si>
  <si>
    <t xml:space="preserve">Lizama, Troy E.</t>
  </si>
  <si>
    <t xml:space="preserve">L-12-c</t>
  </si>
  <si>
    <t xml:space="preserve">Kerr</t>
  </si>
  <si>
    <t xml:space="preserve">Jo Nita</t>
  </si>
  <si>
    <t xml:space="preserve">jonita.kerr@guamcc.edu</t>
  </si>
  <si>
    <t xml:space="preserve">AAD049</t>
  </si>
  <si>
    <t xml:space="preserve">Oliveros, Sharon J.</t>
  </si>
  <si>
    <t xml:space="preserve">K-4-d</t>
  </si>
  <si>
    <t xml:space="preserve">Kim</t>
  </si>
  <si>
    <t xml:space="preserve">David</t>
  </si>
  <si>
    <t xml:space="preserve">735-5640 Ext 5571</t>
  </si>
  <si>
    <t xml:space="preserve">david.kim@guamcc.edu</t>
  </si>
  <si>
    <t xml:space="preserve">AAD163</t>
  </si>
  <si>
    <t xml:space="preserve">Analista, Hernalin R.</t>
  </si>
  <si>
    <t xml:space="preserve">K-10-d</t>
  </si>
  <si>
    <t xml:space="preserve">Lydia</t>
  </si>
  <si>
    <t xml:space="preserve">lydia.kimberly@guamcc.edu</t>
  </si>
  <si>
    <t xml:space="preserve">AAD170</t>
  </si>
  <si>
    <t xml:space="preserve">Rosario, Barbara A.</t>
  </si>
  <si>
    <t xml:space="preserve">K-5-c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</si>
  <si>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</si>
  <si>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</si>
  <si>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</si>
  <si>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</si>
  <si>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AAD178</t>
  </si>
  <si>
    <t xml:space="preserve">Nanpei, Rose Marie D.</t>
  </si>
  <si>
    <t xml:space="preserve">L-11-c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</si>
  <si>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</si>
  <si>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</si>
  <si>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</si>
  <si>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</si>
  <si>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AAD071</t>
  </si>
  <si>
    <t xml:space="preserve">Accommodative Services</t>
  </si>
  <si>
    <t xml:space="preserve">Payne, John F.</t>
  </si>
  <si>
    <t xml:space="preserve">L-6-b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</si>
  <si>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</si>
  <si>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</si>
  <si>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</si>
  <si>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</si>
  <si>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AAD025</t>
  </si>
  <si>
    <t xml:space="preserve">Tam, Wilson W.</t>
  </si>
  <si>
    <t xml:space="preserve">L-8-c</t>
  </si>
  <si>
    <t xml:space="preserve">Gabriella</t>
  </si>
  <si>
    <t xml:space="preserve">gabriella.leonguerrero@guamcc.edu</t>
  </si>
  <si>
    <t xml:space="preserve">AAD137</t>
  </si>
  <si>
    <t xml:space="preserve">Bollinger, Simone E.</t>
  </si>
  <si>
    <t xml:space="preserve">Limtuatco</t>
  </si>
  <si>
    <t xml:space="preserve">735-5550 Ext 5560</t>
  </si>
  <si>
    <t xml:space="preserve">edwin.limtuatco@guamcc.edu</t>
  </si>
  <si>
    <t xml:space="preserve">AAD146</t>
  </si>
  <si>
    <t xml:space="preserve">Tenorio, Juanita M.</t>
  </si>
  <si>
    <t xml:space="preserve">M-11-c</t>
  </si>
  <si>
    <t xml:space="preserve">Lizama</t>
  </si>
  <si>
    <t xml:space="preserve">Dion</t>
  </si>
  <si>
    <t xml:space="preserve">dion.lizama@guamcc.edu</t>
  </si>
  <si>
    <t xml:space="preserve">AAD194</t>
  </si>
  <si>
    <t xml:space="preserve">Lee, Christina S.</t>
  </si>
  <si>
    <t xml:space="preserve">08/14/23</t>
  </si>
  <si>
    <t xml:space="preserve">Sean</t>
  </si>
  <si>
    <t xml:space="preserve">300-5575</t>
  </si>
  <si>
    <t xml:space="preserve">sean.lizama@guamcc.edu</t>
  </si>
  <si>
    <t xml:space="preserve">AAD022</t>
  </si>
  <si>
    <t xml:space="preserve">Paulino, Cindy A.</t>
  </si>
  <si>
    <t xml:space="preserve">Troy</t>
  </si>
  <si>
    <t xml:space="preserve">735-5563 Ext 5576</t>
  </si>
  <si>
    <t xml:space="preserve">troy.lizama@guamcc.edu</t>
  </si>
  <si>
    <t xml:space="preserve">AAD037</t>
  </si>
  <si>
    <t xml:space="preserve">Angay, Roderick R.</t>
  </si>
  <si>
    <t xml:space="preserve">08/09/19</t>
  </si>
  <si>
    <t xml:space="preserve">Luz</t>
  </si>
  <si>
    <t xml:space="preserve">Gwen</t>
  </si>
  <si>
    <t xml:space="preserve">gwen.luz@guamcc.edu</t>
  </si>
  <si>
    <t xml:space="preserve">AAD131</t>
  </si>
  <si>
    <t xml:space="preserve">Reyes, Joven A.</t>
  </si>
  <si>
    <t xml:space="preserve">Macalalag</t>
  </si>
  <si>
    <t xml:space="preserve">Merle</t>
  </si>
  <si>
    <t xml:space="preserve">merle.macalalag@guamcc.edu</t>
  </si>
  <si>
    <t xml:space="preserve">AAD166</t>
  </si>
  <si>
    <t xml:space="preserve">Calbang, Joegines P.</t>
  </si>
  <si>
    <t xml:space="preserve">08/11/17</t>
  </si>
  <si>
    <t xml:space="preserve">Mafnas</t>
  </si>
  <si>
    <t xml:space="preserve">barbara.mafnas@guamcc.edu</t>
  </si>
  <si>
    <t xml:space="preserve">AAD172</t>
  </si>
  <si>
    <t xml:space="preserve">Esturas, Raniel P.</t>
  </si>
  <si>
    <t xml:space="preserve">joseph.mafnas14@guamcc.edu</t>
  </si>
  <si>
    <t xml:space="preserve">AAD095</t>
  </si>
  <si>
    <t xml:space="preserve">Matson, Christine B.</t>
  </si>
  <si>
    <t xml:space="preserve">11/21/02</t>
  </si>
  <si>
    <t xml:space="preserve">K-6-c</t>
  </si>
  <si>
    <t xml:space="preserve">Maloney</t>
  </si>
  <si>
    <t xml:space="preserve">Patrick</t>
  </si>
  <si>
    <t xml:space="preserve">patrick.maloney@guamcc.edu</t>
  </si>
  <si>
    <t xml:space="preserve">AAD097</t>
  </si>
  <si>
    <t xml:space="preserve">Library Technician Supervisor</t>
  </si>
  <si>
    <t xml:space="preserve">Sgambelluri, Juanita I.</t>
  </si>
  <si>
    <t xml:space="preserve">08/23/04</t>
  </si>
  <si>
    <t xml:space="preserve">J-14</t>
  </si>
  <si>
    <t xml:space="preserve">02/23/26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</si>
  <si>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</si>
  <si>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</si>
  <si>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</si>
  <si>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</si>
  <si>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AAD099</t>
  </si>
  <si>
    <t xml:space="preserve">Cheipot, Steve S.</t>
  </si>
  <si>
    <t xml:space="preserve">09/30/04</t>
  </si>
  <si>
    <t xml:space="preserve">09/30/25</t>
  </si>
  <si>
    <t xml:space="preserve">Xanthus</t>
  </si>
  <si>
    <t xml:space="preserve">735-5641 Ext 1121</t>
  </si>
  <si>
    <t xml:space="preserve">xanthus.manglona@guamcc.edu</t>
  </si>
  <si>
    <t xml:space="preserve">AAD100</t>
  </si>
  <si>
    <t xml:space="preserve">Esteban, Reimar C.</t>
  </si>
  <si>
    <t xml:space="preserve">09/25/23</t>
  </si>
  <si>
    <t xml:space="preserve">F-3</t>
  </si>
  <si>
    <t xml:space="preserve">09/25/25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</si>
  <si>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</si>
  <si>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</si>
  <si>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</si>
  <si>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</si>
  <si>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AAD012</t>
  </si>
  <si>
    <t xml:space="preserve">Servino, Darlene S.</t>
  </si>
  <si>
    <t xml:space="preserve">Darlene Sanchez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</si>
  <si>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</si>
  <si>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</si>
  <si>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</si>
  <si>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</si>
  <si>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AAD023</t>
  </si>
  <si>
    <t xml:space="preserve">Chargualaf, Katherine M.</t>
  </si>
  <si>
    <t xml:space="preserve">I-8-a</t>
  </si>
  <si>
    <t xml:space="preserve">Martinez</t>
  </si>
  <si>
    <t xml:space="preserve">Becky</t>
  </si>
  <si>
    <t xml:space="preserve">becky.martinez@guamcc.edu</t>
  </si>
  <si>
    <t xml:space="preserve">AAD030</t>
  </si>
  <si>
    <t xml:space="preserve">Randle, Michelle D.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</si>
  <si>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</si>
  <si>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</si>
  <si>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</si>
  <si>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</si>
  <si>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AAD031</t>
  </si>
  <si>
    <t xml:space="preserve">Cruz, Nenita P.</t>
  </si>
  <si>
    <t xml:space="preserve">08/02/99</t>
  </si>
  <si>
    <t xml:space="preserve">J-12-d</t>
  </si>
  <si>
    <t xml:space="preserve">Mateo</t>
  </si>
  <si>
    <t xml:space="preserve">Eleanor</t>
  </si>
  <si>
    <t xml:space="preserve">eleanor.mateo@guamcc.edu</t>
  </si>
  <si>
    <t xml:space="preserve">AAD033</t>
  </si>
  <si>
    <t xml:space="preserve">Manzana, Amada A.</t>
  </si>
  <si>
    <t xml:space="preserve">M-11-b</t>
  </si>
  <si>
    <t xml:space="preserve">Matson</t>
  </si>
  <si>
    <t xml:space="preserve">735-0228 Ext 0231</t>
  </si>
  <si>
    <t xml:space="preserve">christine.matson@guamcc.edu</t>
  </si>
  <si>
    <t xml:space="preserve">AAD034</t>
  </si>
  <si>
    <t xml:space="preserve">Guerrero, Norma R.</t>
  </si>
  <si>
    <t xml:space="preserve">K-7-b</t>
  </si>
  <si>
    <t xml:space="preserve">Mendiola</t>
  </si>
  <si>
    <t xml:space="preserve">735-5640 Ext 5646</t>
  </si>
  <si>
    <t xml:space="preserve">denise.mendiola4@guamcc.edu</t>
  </si>
  <si>
    <t xml:space="preserve">AAD027</t>
  </si>
  <si>
    <t xml:space="preserve">Bus and VisCom - Supv Mgmt</t>
  </si>
  <si>
    <t xml:space="preserve">Mummert, Courtney A.</t>
  </si>
  <si>
    <t xml:space="preserve">Tanya Rose</t>
  </si>
  <si>
    <t xml:space="preserve">tanyarose.mendiola@guamcc.edu</t>
  </si>
  <si>
    <t xml:space="preserve">PRE003</t>
  </si>
  <si>
    <t xml:space="preserve">POST Commission</t>
  </si>
  <si>
    <t xml:space="preserve">Williams, Isaac K.</t>
  </si>
  <si>
    <t xml:space="preserve">03/10/25</t>
  </si>
  <si>
    <t xml:space="preserve">Mendoza</t>
  </si>
  <si>
    <t xml:space="preserve">Cecilia</t>
  </si>
  <si>
    <t xml:space="preserve">cecilia.mendoza@guamcc.edu</t>
  </si>
  <si>
    <t xml:space="preserve">BFD013</t>
  </si>
  <si>
    <t xml:space="preserve">01/06/25</t>
  </si>
  <si>
    <t xml:space="preserve">01/06/26</t>
  </si>
  <si>
    <t xml:space="preserve">Merur</t>
  </si>
  <si>
    <t xml:space="preserve">Mailelani</t>
  </si>
  <si>
    <t xml:space="preserve">mailelani.merur@guamcc.edu</t>
  </si>
  <si>
    <t xml:space="preserve">BFD030</t>
  </si>
  <si>
    <t xml:space="preserve">Retiro, Marivic J.</t>
  </si>
  <si>
    <t xml:space="preserve">11/04/24</t>
  </si>
  <si>
    <t xml:space="preserve">11/04/25</t>
  </si>
  <si>
    <t xml:space="preserve">Mesa</t>
  </si>
  <si>
    <t xml:space="preserve">Dreyke</t>
  </si>
  <si>
    <t xml:space="preserve">dreyke.mesa@guamcc.edu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</si>
  <si>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</si>
  <si>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</si>
  <si>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</si>
  <si>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</si>
  <si>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05/06/25</t>
  </si>
  <si>
    <t xml:space="preserve">Genevieve</t>
  </si>
  <si>
    <t xml:space="preserve">735-5641 Ext 5620</t>
  </si>
  <si>
    <t xml:space="preserve">genevieve.mesa@guamcc.edu</t>
  </si>
  <si>
    <t xml:space="preserve">ASD025</t>
  </si>
  <si>
    <t xml:space="preserve">**Vacant-Eblacas, M.</t>
  </si>
  <si>
    <t xml:space="preserve">J-7</t>
  </si>
  <si>
    <t xml:space="preserve">Minatoya</t>
  </si>
  <si>
    <t xml:space="preserve">Sophia</t>
  </si>
  <si>
    <t xml:space="preserve">sophia.minatoya@guamcc.edu</t>
  </si>
  <si>
    <t xml:space="preserve">BFD031</t>
  </si>
  <si>
    <t xml:space="preserve">**Vacant-Manosa, K.</t>
  </si>
  <si>
    <t xml:space="preserve">H-7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</si>
  <si>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</si>
  <si>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</si>
  <si>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</si>
  <si>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</si>
  <si>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BFD016</t>
  </si>
  <si>
    <t xml:space="preserve">Buyer II</t>
  </si>
  <si>
    <t xml:space="preserve">Palacios, Patricia U.</t>
  </si>
  <si>
    <t xml:space="preserve">01/13/25</t>
  </si>
  <si>
    <t xml:space="preserve">I-4</t>
  </si>
  <si>
    <t xml:space="preserve">01/13/26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</si>
  <si>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</si>
  <si>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</si>
  <si>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</si>
  <si>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</si>
  <si>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BFD018</t>
  </si>
  <si>
    <t xml:space="preserve">Aldan, Fabian C.</t>
  </si>
  <si>
    <t xml:space="preserve">07/15/24</t>
  </si>
  <si>
    <t xml:space="preserve">E-1</t>
  </si>
  <si>
    <t xml:space="preserve">07/15/25</t>
  </si>
  <si>
    <t xml:space="preserve">Mummert</t>
  </si>
  <si>
    <t xml:space="preserve">Courtney</t>
  </si>
  <si>
    <t xml:space="preserve">735-0111 Ext 0410</t>
  </si>
  <si>
    <t xml:space="preserve">courtney.mummert@guamcc.edu</t>
  </si>
  <si>
    <t xml:space="preserve">AAD001</t>
  </si>
  <si>
    <t xml:space="preserve">Belga, Jaden Rose G.</t>
  </si>
  <si>
    <t xml:space="preserve">10/21/24</t>
  </si>
  <si>
    <t xml:space="preserve">10/21/25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</si>
  <si>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</si>
  <si>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</si>
  <si>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</si>
  <si>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</si>
  <si>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AAD005</t>
  </si>
  <si>
    <t xml:space="preserve">Umayam, Jeffrey B.</t>
  </si>
  <si>
    <t xml:space="preserve">Munoz</t>
  </si>
  <si>
    <t xml:space="preserve">jose.munoz@guamcc.edu</t>
  </si>
  <si>
    <t xml:space="preserve">AAD128</t>
  </si>
  <si>
    <t xml:space="preserve">Arceo, Josephine T.</t>
  </si>
  <si>
    <t xml:space="preserve">03/17/25</t>
  </si>
  <si>
    <t xml:space="preserve">F-27</t>
  </si>
  <si>
    <t xml:space="preserve">08/14/25</t>
  </si>
  <si>
    <t xml:space="preserve">Mupas</t>
  </si>
  <si>
    <t xml:space="preserve">Yuuna</t>
  </si>
  <si>
    <t xml:space="preserve">yuuna.mupas@guamcc.edu</t>
  </si>
  <si>
    <t xml:space="preserve">AAD038</t>
  </si>
  <si>
    <t xml:space="preserve">Mendiola, Denise M.</t>
  </si>
  <si>
    <t xml:space="preserve">02/03/21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</si>
  <si>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</si>
  <si>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</si>
  <si>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</si>
  <si>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</si>
  <si>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AAD112</t>
  </si>
  <si>
    <t xml:space="preserve">Kim, David H.</t>
  </si>
  <si>
    <t xml:space="preserve">12/10/19</t>
  </si>
  <si>
    <t xml:space="preserve">F-6</t>
  </si>
  <si>
    <t xml:space="preserve">Ngiraklang</t>
  </si>
  <si>
    <t xml:space="preserve">dilbedul.ngiraklang@guamcc.edu</t>
  </si>
  <si>
    <t xml:space="preserve">AAD169</t>
  </si>
  <si>
    <t xml:space="preserve">**Vacant-Smith, T.</t>
  </si>
  <si>
    <t xml:space="preserve">L-3-a</t>
  </si>
  <si>
    <t xml:space="preserve">Nguyen</t>
  </si>
  <si>
    <t xml:space="preserve">Dior</t>
  </si>
  <si>
    <t xml:space="preserve">dior.nguyen@guamcc.edu</t>
  </si>
  <si>
    <t xml:space="preserve">AAD205</t>
  </si>
  <si>
    <t xml:space="preserve">Aquinde, Rosemarie C.</t>
  </si>
  <si>
    <t xml:space="preserve">04/22/24</t>
  </si>
  <si>
    <t xml:space="preserve">04/22/26</t>
  </si>
  <si>
    <t xml:space="preserve">Okada</t>
  </si>
  <si>
    <t xml:space="preserve">Mary</t>
  </si>
  <si>
    <t xml:space="preserve">734-1003</t>
  </si>
  <si>
    <t xml:space="preserve">mary.okada@guamcc.edu</t>
  </si>
  <si>
    <t xml:space="preserve">AAD206</t>
  </si>
  <si>
    <t xml:space="preserve">**Vacant-Pangelinan, J.</t>
  </si>
  <si>
    <t xml:space="preserve">Olarte</t>
  </si>
  <si>
    <t xml:space="preserve">Regine Erika</t>
  </si>
  <si>
    <t xml:space="preserve">642-2100 Ext 8667</t>
  </si>
  <si>
    <t xml:space="preserve">regineerika.olarte@guamcc.edu</t>
  </si>
  <si>
    <t xml:space="preserve">ASD012</t>
  </si>
  <si>
    <t xml:space="preserve">Hosei, Shaun M.</t>
  </si>
  <si>
    <t xml:space="preserve">06/05/23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</si>
  <si>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</si>
  <si>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</si>
  <si>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</si>
  <si>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</si>
  <si>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AAD116</t>
  </si>
  <si>
    <t xml:space="preserve">Salas, Catherine M.</t>
  </si>
  <si>
    <t xml:space="preserve">Padua</t>
  </si>
  <si>
    <t xml:space="preserve">Clarissa</t>
  </si>
  <si>
    <t xml:space="preserve">735-5550 Ext 5548</t>
  </si>
  <si>
    <t xml:space="preserve">clarissa.padua@guamcc.edu</t>
  </si>
  <si>
    <t xml:space="preserve">AAD032</t>
  </si>
  <si>
    <t xml:space="preserve">Blas, Joey E.</t>
  </si>
  <si>
    <t xml:space="preserve">LTA-COND.</t>
  </si>
  <si>
    <t xml:space="preserve">Pajarillo</t>
  </si>
  <si>
    <t xml:space="preserve">Lyndon</t>
  </si>
  <si>
    <t xml:space="preserve">lyndon.pajarillo@guamcc.edu</t>
  </si>
  <si>
    <t xml:space="preserve">AAD152</t>
  </si>
  <si>
    <t xml:space="preserve">Fadhel, Jamal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</si>
  <si>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</si>
  <si>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</si>
  <si>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</si>
  <si>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</si>
  <si>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</si>
  <si>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AAD121</t>
  </si>
  <si>
    <t xml:space="preserve">Reach for College</t>
  </si>
  <si>
    <t xml:space="preserve">Manglona, Xanthus H.</t>
  </si>
  <si>
    <t xml:space="preserve">03/10/26</t>
  </si>
  <si>
    <t xml:space="preserve">patricia.palacios@guamcc.edu</t>
  </si>
  <si>
    <t xml:space="preserve">AAD083</t>
  </si>
  <si>
    <t xml:space="preserve">Lizama, Dion M.A.</t>
  </si>
  <si>
    <t xml:space="preserve">Palomo</t>
  </si>
  <si>
    <t xml:space="preserve">Melissa</t>
  </si>
  <si>
    <t xml:space="preserve">melissa.palomo@guamcc.edu</t>
  </si>
  <si>
    <t xml:space="preserve">AAD151</t>
  </si>
  <si>
    <t xml:space="preserve">Abrahamsen, Loren L.</t>
  </si>
  <si>
    <t xml:space="preserve">Pangelinan</t>
  </si>
  <si>
    <t xml:space="preserve">Mariana</t>
  </si>
  <si>
    <t xml:space="preserve">mariana.pangelinan@guamcc.edu</t>
  </si>
  <si>
    <t xml:space="preserve">AAD182</t>
  </si>
  <si>
    <t xml:space="preserve">Galao, Francine N.</t>
  </si>
  <si>
    <t xml:space="preserve">08/10/20</t>
  </si>
  <si>
    <t xml:space="preserve">Pilar</t>
  </si>
  <si>
    <t xml:space="preserve">Bus and VisCom - Accounting</t>
  </si>
  <si>
    <t xml:space="preserve">pilar.pangelinan@guamcc.edu</t>
  </si>
  <si>
    <t xml:space="preserve">AAD141</t>
  </si>
  <si>
    <t xml:space="preserve">Ellen, Deborah</t>
  </si>
  <si>
    <t xml:space="preserve">10/01/22</t>
  </si>
  <si>
    <t xml:space="preserve">Pascua</t>
  </si>
  <si>
    <t xml:space="preserve">Tara Rose</t>
  </si>
  <si>
    <t xml:space="preserve">735-8887 Ext 5518</t>
  </si>
  <si>
    <t xml:space="preserve">tararose.pascua@guamcc.edu</t>
  </si>
  <si>
    <t xml:space="preserve">AAD070</t>
  </si>
  <si>
    <t xml:space="preserve">Pinaula, Liberty A.</t>
  </si>
  <si>
    <t xml:space="preserve">01/03/23</t>
  </si>
  <si>
    <t xml:space="preserve">Liberty Anne</t>
  </si>
  <si>
    <t xml:space="preserve">Paulino</t>
  </si>
  <si>
    <t xml:space="preserve">Cindy</t>
  </si>
  <si>
    <t xml:space="preserve">479-2103</t>
  </si>
  <si>
    <t xml:space="preserve">cindy.paulino@guamcc.edu</t>
  </si>
  <si>
    <t xml:space="preserve">AAD176</t>
  </si>
  <si>
    <t xml:space="preserve">Cruz, Donna M.</t>
  </si>
  <si>
    <t xml:space="preserve">Ronaldo</t>
  </si>
  <si>
    <t xml:space="preserve">ronaldo.paulino@guamcc.edu</t>
  </si>
  <si>
    <t xml:space="preserve">AAD053</t>
  </si>
  <si>
    <t xml:space="preserve">Munoz, Jose U.</t>
  </si>
  <si>
    <t xml:space="preserve">L-10-b</t>
  </si>
  <si>
    <t xml:space="preserve">Paulus</t>
  </si>
  <si>
    <t xml:space="preserve">Vincent</t>
  </si>
  <si>
    <t xml:space="preserve">vincent.paulus@guamcc.edu</t>
  </si>
  <si>
    <t xml:space="preserve">AAD106</t>
  </si>
  <si>
    <t xml:space="preserve">Joker, Darwin K.</t>
  </si>
  <si>
    <t xml:space="preserve">02/26/24</t>
  </si>
  <si>
    <t xml:space="preserve">08/26/26</t>
  </si>
  <si>
    <t xml:space="preserve">Payne</t>
  </si>
  <si>
    <t xml:space="preserve">735-5641 Ext 5597</t>
  </si>
  <si>
    <t xml:space="preserve">john.payne2@guamcc.edu</t>
  </si>
  <si>
    <t xml:space="preserve">AAD056</t>
  </si>
  <si>
    <t xml:space="preserve">Uchima, Katsuyoshi</t>
  </si>
  <si>
    <t xml:space="preserve">J-10-c</t>
  </si>
  <si>
    <t xml:space="preserve">Pereda</t>
  </si>
  <si>
    <t xml:space="preserve">Jaclyn</t>
  </si>
  <si>
    <t xml:space="preserve">jaclyn.pereda@guamcc.edu</t>
  </si>
  <si>
    <t xml:space="preserve">AAD196</t>
  </si>
  <si>
    <t xml:space="preserve">Aguilar, Abegail Q.</t>
  </si>
  <si>
    <t xml:space="preserve">11/06/24</t>
  </si>
  <si>
    <t xml:space="preserve">john.pereda3@guamcc.edu</t>
  </si>
  <si>
    <t xml:space="preserve">AAD024</t>
  </si>
  <si>
    <t xml:space="preserve">Blas, Leonalynn I.</t>
  </si>
  <si>
    <t xml:space="preserve">Perez</t>
  </si>
  <si>
    <t xml:space="preserve">Darlene</t>
  </si>
  <si>
    <t xml:space="preserve">735-5555 Ext 5558</t>
  </si>
  <si>
    <t xml:space="preserve">darlene.perez5@guamcc.edu</t>
  </si>
  <si>
    <t xml:space="preserve">AAD045</t>
  </si>
  <si>
    <t xml:space="preserve">Hiura, Tamara Therese T.</t>
  </si>
  <si>
    <t xml:space="preserve">Jonathan</t>
  </si>
  <si>
    <t xml:space="preserve">jonathan.perez1@guamcc.edu</t>
  </si>
  <si>
    <t xml:space="preserve">AAD067</t>
  </si>
  <si>
    <t xml:space="preserve">Zapanta, Darlygn M.</t>
  </si>
  <si>
    <t xml:space="preserve">Pinaula</t>
  </si>
  <si>
    <t xml:space="preserve">735-0113 Ext 0430</t>
  </si>
  <si>
    <t xml:space="preserve">libertyanne.pinaula@guamcc.edu</t>
  </si>
  <si>
    <t xml:space="preserve">AAD186</t>
  </si>
  <si>
    <t xml:space="preserve">Paulus, Vincent K.</t>
  </si>
  <si>
    <t xml:space="preserve">08/26/24</t>
  </si>
  <si>
    <t xml:space="preserve">J-8</t>
  </si>
  <si>
    <t xml:space="preserve">02/26/26</t>
  </si>
  <si>
    <t xml:space="preserve">Pingol</t>
  </si>
  <si>
    <t xml:space="preserve">Edsel</t>
  </si>
  <si>
    <t xml:space="preserve">edsel.pingol@guamcc.edu</t>
  </si>
  <si>
    <t xml:space="preserve">AAD088</t>
  </si>
  <si>
    <t xml:space="preserve">Torres, Hennessy S.</t>
  </si>
  <si>
    <t xml:space="preserve">Postrozny-Torres</t>
  </si>
  <si>
    <t xml:space="preserve">Marsha</t>
  </si>
  <si>
    <t xml:space="preserve">marsha.postroznytorres@guamcc.edu</t>
  </si>
  <si>
    <t xml:space="preserve">AAD098</t>
  </si>
  <si>
    <t xml:space="preserve">Haurillon, Bertrand J.</t>
  </si>
  <si>
    <t xml:space="preserve">08/12/16</t>
  </si>
  <si>
    <t xml:space="preserve">I-2-b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</si>
  <si>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</si>
  <si>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</si>
  <si>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</si>
  <si>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</si>
  <si>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AAD017</t>
  </si>
  <si>
    <t xml:space="preserve">Tenorio, Leonard A.</t>
  </si>
  <si>
    <t xml:space="preserve">Jerrica</t>
  </si>
  <si>
    <t xml:space="preserve">jerrica.quichocho@guamcc.edu</t>
  </si>
  <si>
    <t xml:space="preserve">AAD134</t>
  </si>
  <si>
    <t xml:space="preserve">Yanger, Gil T.</t>
  </si>
  <si>
    <t xml:space="preserve">patrick.quichocho2@guamcc.edu</t>
  </si>
  <si>
    <t xml:space="preserve">AAD142</t>
  </si>
  <si>
    <t xml:space="preserve">Camacho, Edward M.</t>
  </si>
  <si>
    <t xml:space="preserve">09/23/24</t>
  </si>
  <si>
    <t xml:space="preserve">Quinata</t>
  </si>
  <si>
    <t xml:space="preserve">Keith</t>
  </si>
  <si>
    <t xml:space="preserve">642-2100 Ext 2511</t>
  </si>
  <si>
    <t xml:space="preserve">keith.quinata@guamcc.edu</t>
  </si>
  <si>
    <t xml:space="preserve">ASD017</t>
  </si>
  <si>
    <t xml:space="preserve">Rojas, Megann R.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</si>
  <si>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</si>
  <si>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</si>
  <si>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</si>
  <si>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</si>
  <si>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AAD093</t>
  </si>
  <si>
    <t xml:space="preserve">Perez, Darlene R.</t>
  </si>
  <si>
    <t xml:space="preserve">Kiana</t>
  </si>
  <si>
    <t xml:space="preserve">735-6010 Ext 6020</t>
  </si>
  <si>
    <t xml:space="preserve">kiana.quitugua@guamcc.edu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</si>
  <si>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</si>
  <si>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</si>
  <si>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</si>
  <si>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</si>
  <si>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NH-1</t>
  </si>
  <si>
    <t xml:space="preserve">Ramirez</t>
  </si>
  <si>
    <t xml:space="preserve">Rebecca</t>
  </si>
  <si>
    <t xml:space="preserve">735-5537 Ext 5538</t>
  </si>
  <si>
    <t xml:space="preserve">rebecca.ramirez@guamcc.edu</t>
  </si>
  <si>
    <t xml:space="preserve">AAD011</t>
  </si>
  <si>
    <t xml:space="preserve">Concepcion, Tonirose R.</t>
  </si>
  <si>
    <t xml:space="preserve">10/01/17</t>
  </si>
  <si>
    <t xml:space="preserve">Richard</t>
  </si>
  <si>
    <t xml:space="preserve">richard.ramirez1@guamcc.edu</t>
  </si>
  <si>
    <t xml:space="preserve">AAD107</t>
  </si>
  <si>
    <t xml:space="preserve">**Vacant-Roberto, A.</t>
  </si>
  <si>
    <t xml:space="preserve">Ramos</t>
  </si>
  <si>
    <t xml:space="preserve">Kith Myxson</t>
  </si>
  <si>
    <t xml:space="preserve">kithmyxson.ramos@guamcc.edu</t>
  </si>
  <si>
    <t xml:space="preserve">AAD014</t>
  </si>
  <si>
    <t xml:space="preserve">Teng, Zhaopei</t>
  </si>
  <si>
    <t xml:space="preserve">M-13-c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</si>
  <si>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</si>
  <si>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</si>
  <si>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</si>
  <si>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</si>
  <si>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AAD020</t>
  </si>
  <si>
    <t xml:space="preserve">Buan, Carlos D.</t>
  </si>
  <si>
    <t xml:space="preserve">Repil</t>
  </si>
  <si>
    <t xml:space="preserve">Mercy</t>
  </si>
  <si>
    <t xml:space="preserve">479-2106</t>
  </si>
  <si>
    <t xml:space="preserve">mercy.repil@guamcc.edu</t>
  </si>
  <si>
    <t xml:space="preserve">AAD161</t>
  </si>
  <si>
    <t xml:space="preserve">Kuper, Terry F.</t>
  </si>
  <si>
    <t xml:space="preserve">Retiro</t>
  </si>
  <si>
    <t xml:space="preserve">Marivic</t>
  </si>
  <si>
    <t xml:space="preserve">marivic.retiro@guamcc.edu</t>
  </si>
  <si>
    <t xml:space="preserve">AAD164</t>
  </si>
  <si>
    <t xml:space="preserve">**Vacant-Tyquiengco, R.</t>
  </si>
  <si>
    <t xml:space="preserve">J-8-a</t>
  </si>
  <si>
    <t xml:space="preserve">Reyes</t>
  </si>
  <si>
    <t xml:space="preserve">Joven</t>
  </si>
  <si>
    <t xml:space="preserve">joven.reyes@guamcc.edu</t>
  </si>
  <si>
    <t xml:space="preserve">AAD216</t>
  </si>
  <si>
    <t xml:space="preserve">**Vacant-Growth</t>
  </si>
  <si>
    <t xml:space="preserve">735-5511 Ext 5513</t>
  </si>
  <si>
    <t xml:space="preserve">richard.reyes@guamcc.edu</t>
  </si>
  <si>
    <t xml:space="preserve">AAD018</t>
  </si>
  <si>
    <t xml:space="preserve">Pangelinan, Pilar C.</t>
  </si>
  <si>
    <t xml:space="preserve">M-12-d</t>
  </si>
  <si>
    <t xml:space="preserve">Rios</t>
  </si>
  <si>
    <t xml:space="preserve">esther.rios@guamcc.edu</t>
  </si>
  <si>
    <t xml:space="preserve">FED017</t>
  </si>
  <si>
    <t xml:space="preserve">Roberto, Joachim P.</t>
  </si>
  <si>
    <t xml:space="preserve">07/01/23</t>
  </si>
  <si>
    <t xml:space="preserve">Theda</t>
  </si>
  <si>
    <t xml:space="preserve">735-5501 Ext 5521</t>
  </si>
  <si>
    <t xml:space="preserve">theda.rios@guamcc.edu</t>
  </si>
  <si>
    <t xml:space="preserve">FED018</t>
  </si>
  <si>
    <t xml:space="preserve">Smith, Tishawnna P.H.</t>
  </si>
  <si>
    <t xml:space="preserve">Roberto</t>
  </si>
  <si>
    <t xml:space="preserve">Alejandra</t>
  </si>
  <si>
    <t xml:space="preserve">735-5640 Ext 5410</t>
  </si>
  <si>
    <t xml:space="preserve">alejandra.roberto@guamcc.edu</t>
  </si>
  <si>
    <t xml:space="preserve">FED028</t>
  </si>
  <si>
    <t xml:space="preserve">Cruz, Patricia O.</t>
  </si>
  <si>
    <t xml:space="preserve">Joachim</t>
  </si>
  <si>
    <t xml:space="preserve">735-5561 Ext 5637</t>
  </si>
  <si>
    <t xml:space="preserve">joachim.roberto@guamcc.edu</t>
  </si>
  <si>
    <t xml:space="preserve">NAF022</t>
  </si>
  <si>
    <t xml:space="preserve">Program Specialist (PT)</t>
  </si>
  <si>
    <t xml:space="preserve">Maloney, Patrick F.</t>
  </si>
  <si>
    <t xml:space="preserve">03/01/25</t>
  </si>
  <si>
    <t xml:space="preserve">joey.roberto@guamcc.edu</t>
  </si>
  <si>
    <t xml:space="preserve">PRE008</t>
  </si>
  <si>
    <t xml:space="preserve">Davis, Adrian E.</t>
  </si>
  <si>
    <t xml:space="preserve">M-1-a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</si>
  <si>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</si>
  <si>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</si>
  <si>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</si>
  <si>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</si>
  <si>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</si>
  <si>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</si>
  <si>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</si>
  <si>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</si>
  <si>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Rodriguez</t>
  </si>
  <si>
    <t xml:space="preserve">Mikayla</t>
  </si>
  <si>
    <t xml:space="preserve">mikayla.rodriguez@guamcc.edu</t>
  </si>
  <si>
    <t xml:space="preserve">NAF044</t>
  </si>
  <si>
    <t xml:space="preserve">Werimai, John J.</t>
  </si>
  <si>
    <t xml:space="preserve">07/08/19</t>
  </si>
  <si>
    <t xml:space="preserve">H-6</t>
  </si>
  <si>
    <t xml:space="preserve">07/08/25</t>
  </si>
  <si>
    <t xml:space="preserve">Rojas</t>
  </si>
  <si>
    <t xml:space="preserve">Megann</t>
  </si>
  <si>
    <t xml:space="preserve">megann.rojas@guamcc.edu</t>
  </si>
  <si>
    <t xml:space="preserve">NAF014</t>
  </si>
  <si>
    <t xml:space="preserve">Baguinon, Allan D.</t>
  </si>
  <si>
    <t xml:space="preserve">04/08/24</t>
  </si>
  <si>
    <t xml:space="preserve">04/08/25</t>
  </si>
  <si>
    <t xml:space="preserve">Rosario</t>
  </si>
  <si>
    <t xml:space="preserve">479-2127</t>
  </si>
  <si>
    <t xml:space="preserve">barbara.rosario@guamcc.edu</t>
  </si>
  <si>
    <t xml:space="preserve">AAD201</t>
  </si>
  <si>
    <t xml:space="preserve">Torres, Ben C.</t>
  </si>
  <si>
    <t xml:space="preserve">J-3</t>
  </si>
  <si>
    <t xml:space="preserve">Kirsten</t>
  </si>
  <si>
    <t xml:space="preserve">kirsten.rosario@guamcc.edu</t>
  </si>
  <si>
    <t xml:space="preserve">AAD200</t>
  </si>
  <si>
    <t xml:space="preserve">Materials Management (Bookstore)</t>
  </si>
  <si>
    <t xml:space="preserve">Castro, Esther Lynn A.</t>
  </si>
  <si>
    <t xml:space="preserve">12/05/16</t>
  </si>
  <si>
    <t xml:space="preserve">F-8</t>
  </si>
  <si>
    <t xml:space="preserve">Rowland</t>
  </si>
  <si>
    <t xml:space="preserve">735-3011 Ext 0465</t>
  </si>
  <si>
    <t xml:space="preserve">christopher.rowland@guamcc.edu</t>
  </si>
  <si>
    <t xml:space="preserve">AAD077</t>
  </si>
  <si>
    <t xml:space="preserve">Blas, Barbara J.</t>
  </si>
  <si>
    <t xml:space="preserve">Sablan</t>
  </si>
  <si>
    <t xml:space="preserve">Darlynn</t>
  </si>
  <si>
    <t xml:space="preserve">darlynn.sablan@guamcc.edu</t>
  </si>
  <si>
    <t xml:space="preserve">NAF002</t>
  </si>
  <si>
    <t xml:space="preserve">Baluyut, Joan</t>
  </si>
  <si>
    <t xml:space="preserve">03/28/24</t>
  </si>
  <si>
    <t xml:space="preserve">Sally</t>
  </si>
  <si>
    <t xml:space="preserve">735-5563 Ext 5582</t>
  </si>
  <si>
    <t xml:space="preserve">sally.sablan@guamcc.edu</t>
  </si>
  <si>
    <t xml:space="preserve">NAF012</t>
  </si>
  <si>
    <t xml:space="preserve">Untalan, Frances E.</t>
  </si>
  <si>
    <t xml:space="preserve">J-4</t>
  </si>
  <si>
    <t xml:space="preserve">Salas</t>
  </si>
  <si>
    <t xml:space="preserve">735-5589 Ext 5578</t>
  </si>
  <si>
    <t xml:space="preserve">catherine.salas@guamcc.edu</t>
  </si>
  <si>
    <t xml:space="preserve">NAF010</t>
  </si>
  <si>
    <t xml:space="preserve">**Vacant-Cejoco, J.</t>
  </si>
  <si>
    <t xml:space="preserve">J-7-c</t>
  </si>
  <si>
    <t xml:space="preserve">San Agustin</t>
  </si>
  <si>
    <t xml:space="preserve">Trina</t>
  </si>
  <si>
    <t xml:space="preserve">735-5516 Ext 5405</t>
  </si>
  <si>
    <t xml:space="preserve">trina.sanagustin@guamcc.edu</t>
  </si>
  <si>
    <t xml:space="preserve">NAF048</t>
  </si>
  <si>
    <t xml:space="preserve">Rosario, Kirsten L.</t>
  </si>
  <si>
    <t xml:space="preserve">San Nicolas</t>
  </si>
  <si>
    <t xml:space="preserve">Apolline</t>
  </si>
  <si>
    <t xml:space="preserve">apolline.sannicolas@guamcc.edu</t>
  </si>
  <si>
    <t xml:space="preserve">NAF026</t>
  </si>
  <si>
    <t xml:space="preserve">Palomo, Melissa L.</t>
  </si>
  <si>
    <t xml:space="preserve">08/01/10</t>
  </si>
  <si>
    <t xml:space="preserve">J-6-b</t>
  </si>
  <si>
    <t xml:space="preserve">Cheryl</t>
  </si>
  <si>
    <t xml:space="preserve">735-5550 Ext 5407</t>
  </si>
  <si>
    <t xml:space="preserve">cheryl.sannicolas@guamcc.edu</t>
  </si>
  <si>
    <t xml:space="preserve">NAF025</t>
  </si>
  <si>
    <t xml:space="preserve">Ji, Eric Y.</t>
  </si>
  <si>
    <t xml:space="preserve">Krystal</t>
  </si>
  <si>
    <t xml:space="preserve">735-5641 Ext 5415</t>
  </si>
  <si>
    <t xml:space="preserve">krystal.sannicolas@guamcc.edu</t>
  </si>
  <si>
    <t xml:space="preserve">AAD059</t>
  </si>
  <si>
    <t xml:space="preserve">Kerner, Paul N.</t>
  </si>
  <si>
    <t xml:space="preserve">Leandra</t>
  </si>
  <si>
    <t xml:space="preserve">leandra.sannicolas@guamcc.edu</t>
  </si>
  <si>
    <t xml:space="preserve">AAD120</t>
  </si>
  <si>
    <t xml:space="preserve">Bautista, Geri Lee M.</t>
  </si>
  <si>
    <t xml:space="preserve">Tasi Marina</t>
  </si>
  <si>
    <t xml:space="preserve">735-6010 Ext 6009</t>
  </si>
  <si>
    <t xml:space="preserve">tasimarina.sannicolas@guamcc.edu</t>
  </si>
  <si>
    <t xml:space="preserve">NAF021</t>
  </si>
  <si>
    <t xml:space="preserve">Blas, Trisha D.</t>
  </si>
  <si>
    <t xml:space="preserve">K-4-a</t>
  </si>
  <si>
    <t xml:space="preserve">Teresa Abigail</t>
  </si>
  <si>
    <t xml:space="preserve">teresaabigail.sannicolas@guamcc.edu</t>
  </si>
  <si>
    <t xml:space="preserve">NAF024</t>
  </si>
  <si>
    <t xml:space="preserve">Pangelinan, Mariana P.</t>
  </si>
  <si>
    <t xml:space="preserve">Santos</t>
  </si>
  <si>
    <t xml:space="preserve">300-1926</t>
  </si>
  <si>
    <t xml:space="preserve">david.santos@guamcc.edu</t>
  </si>
  <si>
    <t xml:space="preserve">AAD002</t>
  </si>
  <si>
    <t xml:space="preserve">**Vacant-Aguilar, A.</t>
  </si>
  <si>
    <t xml:space="preserve">Gemma-Lee</t>
  </si>
  <si>
    <t xml:space="preserve">735-5543 Ext 5544</t>
  </si>
  <si>
    <t xml:space="preserve">gemmalee.santos@guamcc.edu</t>
  </si>
  <si>
    <t xml:space="preserve">NAF020</t>
  </si>
  <si>
    <t xml:space="preserve">Lizama, Sean A.</t>
  </si>
  <si>
    <t xml:space="preserve">08/13/18</t>
  </si>
  <si>
    <t xml:space="preserve">Ian Jose</t>
  </si>
  <si>
    <t xml:space="preserve">ianjose.santos@guamcc.edu</t>
  </si>
  <si>
    <t xml:space="preserve">NAF040</t>
  </si>
  <si>
    <t xml:space="preserve">Cepeda, Nita Jeannette P.</t>
  </si>
  <si>
    <t xml:space="preserve">08/10/15</t>
  </si>
  <si>
    <t xml:space="preserve">james.santos1@guamcc.edu</t>
  </si>
  <si>
    <t xml:space="preserve">NAF055</t>
  </si>
  <si>
    <t xml:space="preserve">**Vacant-Lee, B.</t>
  </si>
  <si>
    <t xml:space="preserve">Keiana-Lynn</t>
  </si>
  <si>
    <t xml:space="preserve">keianalynn.santos@guamcc.edu</t>
  </si>
  <si>
    <t xml:space="preserve">NAF023</t>
  </si>
  <si>
    <t xml:space="preserve">Cundiff, Tressa R.</t>
  </si>
  <si>
    <t xml:space="preserve">735-0115 Ext 0450</t>
  </si>
  <si>
    <t xml:space="preserve">khenalynmarie.santos@guamcc.edu</t>
  </si>
  <si>
    <t xml:space="preserve">NAF027</t>
  </si>
  <si>
    <t xml:space="preserve">Pereda, John V.</t>
  </si>
  <si>
    <t xml:space="preserve">08/09/21</t>
  </si>
  <si>
    <t xml:space="preserve">Therese</t>
  </si>
  <si>
    <t xml:space="preserve">735-5543 Ext 5573</t>
  </si>
  <si>
    <t xml:space="preserve">therese.santos4@guamcc.edu</t>
  </si>
  <si>
    <t xml:space="preserve">NAF043</t>
  </si>
  <si>
    <t xml:space="preserve">**Vacant-Tam, Y.</t>
  </si>
  <si>
    <t xml:space="preserve">Sarmiento</t>
  </si>
  <si>
    <t xml:space="preserve">Launie Danielle</t>
  </si>
  <si>
    <t xml:space="preserve">launiedanielle.sarmiento@guamcc.edu</t>
  </si>
  <si>
    <t xml:space="preserve">ASD023</t>
  </si>
  <si>
    <t xml:space="preserve">Maintenance Custodian</t>
  </si>
  <si>
    <t xml:space="preserve">**Vacant-Tudela, F.</t>
  </si>
  <si>
    <t xml:space="preserve">D-1</t>
  </si>
  <si>
    <t xml:space="preserve">Schrage</t>
  </si>
  <si>
    <t xml:space="preserve">marivic.schrage@guamcc.edu</t>
  </si>
  <si>
    <t xml:space="preserve">AAD126</t>
  </si>
  <si>
    <t xml:space="preserve">Taitano, Kimberly Ann L.</t>
  </si>
  <si>
    <t xml:space="preserve">05/14/18</t>
  </si>
  <si>
    <t xml:space="preserve">Serafico</t>
  </si>
  <si>
    <t xml:space="preserve">Angelenne</t>
  </si>
  <si>
    <t xml:space="preserve">angelenne.serafico@guamcc.edu</t>
  </si>
  <si>
    <t xml:space="preserve">NAF003</t>
  </si>
  <si>
    <t xml:space="preserve">Quichocho, Jerrica</t>
  </si>
  <si>
    <t xml:space="preserve">03/04/25</t>
  </si>
  <si>
    <t xml:space="preserve">Servino</t>
  </si>
  <si>
    <t xml:space="preserve">darlenesanchez.servino@guamcc.edu</t>
  </si>
  <si>
    <t xml:space="preserve">NAF013</t>
  </si>
  <si>
    <t xml:space="preserve">**Vacant-Castro, A.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</si>
  <si>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</si>
  <si>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</si>
  <si>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</si>
  <si>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</si>
  <si>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NAF028</t>
  </si>
  <si>
    <t xml:space="preserve">**Vacant-New</t>
  </si>
  <si>
    <t xml:space="preserve">Sison</t>
  </si>
  <si>
    <t xml:space="preserve">735-5589 Ext 0205</t>
  </si>
  <si>
    <t xml:space="preserve">christine.sison@guamcc.edu</t>
  </si>
  <si>
    <t xml:space="preserve">NAF039</t>
  </si>
  <si>
    <t xml:space="preserve">Sarmiento, Launie Danielle N.</t>
  </si>
  <si>
    <t xml:space="preserve">K-4</t>
  </si>
  <si>
    <t xml:space="preserve">10/11/25</t>
  </si>
  <si>
    <t xml:space="preserve">Smith</t>
  </si>
  <si>
    <t xml:space="preserve">Tishawnna</t>
  </si>
  <si>
    <t xml:space="preserve">tishawnna.smith@guamcc.edu</t>
  </si>
  <si>
    <t xml:space="preserve">NAF056</t>
  </si>
  <si>
    <t xml:space="preserve">Roberto, Alejandra P.</t>
  </si>
  <si>
    <t xml:space="preserve">Solidum</t>
  </si>
  <si>
    <t xml:space="preserve">735-5520 Ext 5612</t>
  </si>
  <si>
    <t xml:space="preserve">catherine.solidum@guamcc.edu</t>
  </si>
  <si>
    <t xml:space="preserve">NAF058</t>
  </si>
  <si>
    <t xml:space="preserve">Chargualaf, Natalia G.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</si>
  <si>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</si>
  <si>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</si>
  <si>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</si>
  <si>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</si>
  <si>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NAF038</t>
  </si>
  <si>
    <t xml:space="preserve">Dela Cruz, Kerwin B.</t>
  </si>
  <si>
    <t xml:space="preserve">Stole</t>
  </si>
  <si>
    <t xml:space="preserve">Spencer</t>
  </si>
  <si>
    <t xml:space="preserve">Adjunct Level I CE</t>
  </si>
  <si>
    <t xml:space="preserve">spencer.stole@guamcc.edu</t>
  </si>
  <si>
    <t xml:space="preserve">NAF050</t>
  </si>
  <si>
    <t xml:space="preserve">Balmonte, Edwin J.</t>
  </si>
  <si>
    <t xml:space="preserve">Sunga</t>
  </si>
  <si>
    <t xml:space="preserve">Anthony Jay</t>
  </si>
  <si>
    <t xml:space="preserve">anthonyjay.sunga@guamcc.edu</t>
  </si>
  <si>
    <t xml:space="preserve">NAF054</t>
  </si>
  <si>
    <t xml:space="preserve">**Vacant-Charfauros, C.</t>
  </si>
  <si>
    <t xml:space="preserve">Tabunar</t>
  </si>
  <si>
    <t xml:space="preserve">cecilia.tabunar@guamcc.edu</t>
  </si>
  <si>
    <t xml:space="preserve">NAF057</t>
  </si>
  <si>
    <t xml:space="preserve">Borja, Kimberly May C.</t>
  </si>
  <si>
    <t xml:space="preserve">300-5894</t>
  </si>
  <si>
    <t xml:space="preserve">james.tabunar@guamcc.edu</t>
  </si>
  <si>
    <t xml:space="preserve">NAF059</t>
  </si>
  <si>
    <t xml:space="preserve">Repil, Mercy L.</t>
  </si>
  <si>
    <t xml:space="preserve">I-3-d</t>
  </si>
  <si>
    <t xml:space="preserve">Taitano</t>
  </si>
  <si>
    <t xml:space="preserve">Kimberly Ann</t>
  </si>
  <si>
    <t xml:space="preserve">kimberlyann.taitano@guamcc.edu</t>
  </si>
  <si>
    <t xml:space="preserve">NAF060</t>
  </si>
  <si>
    <t xml:space="preserve">Kimberly, Lydia K.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</si>
  <si>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</si>
  <si>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</si>
  <si>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</si>
  <si>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</si>
  <si>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NAF042</t>
  </si>
  <si>
    <t xml:space="preserve">Balajadia, Galen P.</t>
  </si>
  <si>
    <t xml:space="preserve">Teliu</t>
  </si>
  <si>
    <t xml:space="preserve">Morgan</t>
  </si>
  <si>
    <t xml:space="preserve">morgan.teliu@guamcc.edu</t>
  </si>
  <si>
    <t xml:space="preserve">NAF041</t>
  </si>
  <si>
    <t xml:space="preserve">Nguyen, Dior R.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</si>
  <si>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</si>
  <si>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</si>
  <si>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</si>
  <si>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</si>
  <si>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NAF004</t>
  </si>
  <si>
    <t xml:space="preserve">Datuin, Bonnie Mae M.</t>
  </si>
  <si>
    <t xml:space="preserve">06/06/11</t>
  </si>
  <si>
    <t xml:space="preserve">Tenorio</t>
  </si>
  <si>
    <t xml:space="preserve">735-0116 Ext 0465</t>
  </si>
  <si>
    <t xml:space="preserve">juanita.tenorio@guamcc.edu</t>
  </si>
  <si>
    <t xml:space="preserve">AAD195</t>
  </si>
  <si>
    <t xml:space="preserve">Topasna, Francine M.</t>
  </si>
  <si>
    <t xml:space="preserve">10/07/24</t>
  </si>
  <si>
    <t xml:space="preserve">Leonard</t>
  </si>
  <si>
    <t xml:space="preserve">300-5632</t>
  </si>
  <si>
    <t xml:space="preserve">leonard.tenorio1@guamcc.edu</t>
  </si>
  <si>
    <t xml:space="preserve">FED011</t>
  </si>
  <si>
    <t xml:space="preserve">Quitugua, Kiana C.</t>
  </si>
  <si>
    <t xml:space="preserve">Terlaje</t>
  </si>
  <si>
    <t xml:space="preserve">735-5563 Ext 5593</t>
  </si>
  <si>
    <t xml:space="preserve">patricia.terlaje@guamcc.edu</t>
  </si>
  <si>
    <t xml:space="preserve">FED015</t>
  </si>
  <si>
    <t xml:space="preserve">San Nicolas, Teresa A.D.</t>
  </si>
  <si>
    <t xml:space="preserve">Topasna</t>
  </si>
  <si>
    <t xml:space="preserve">735-6010 Ext 6014</t>
  </si>
  <si>
    <t xml:space="preserve">francine.topasna@guamcc.edu</t>
  </si>
  <si>
    <t xml:space="preserve">FED016</t>
  </si>
  <si>
    <t xml:space="preserve">Pereda, Jaclyn L.</t>
  </si>
  <si>
    <t xml:space="preserve">Torres</t>
  </si>
  <si>
    <t xml:space="preserve">Ben</t>
  </si>
  <si>
    <t xml:space="preserve">735-5506 Ext 5506</t>
  </si>
  <si>
    <t xml:space="preserve">ben.torres3@guamcc.edu</t>
  </si>
  <si>
    <t xml:space="preserve">FED024</t>
  </si>
  <si>
    <t xml:space="preserve">San Nicolas, Krystal D.</t>
  </si>
  <si>
    <t xml:space="preserve">Torres II</t>
  </si>
  <si>
    <t xml:space="preserve">Carl</t>
  </si>
  <si>
    <t xml:space="preserve">carl.torresii@guamcc.edu</t>
  </si>
  <si>
    <t xml:space="preserve">FED039</t>
  </si>
  <si>
    <t xml:space="preserve">August, Shirley</t>
  </si>
  <si>
    <t xml:space="preserve">04/10/23</t>
  </si>
  <si>
    <t xml:space="preserve">F-2</t>
  </si>
  <si>
    <t xml:space="preserve">04/10/25</t>
  </si>
  <si>
    <t xml:space="preserve">Hennessy</t>
  </si>
  <si>
    <t xml:space="preserve">300-1870</t>
  </si>
  <si>
    <t xml:space="preserve">hennessy.torres1@guamcc.edu</t>
  </si>
  <si>
    <t xml:space="preserve">FED045</t>
  </si>
  <si>
    <t xml:space="preserve">Serafico, Angelenne P.</t>
  </si>
  <si>
    <t xml:space="preserve">Jamie Lyn</t>
  </si>
  <si>
    <t xml:space="preserve">jamielyn.torres@guamcc.edu</t>
  </si>
  <si>
    <t xml:space="preserve">FED038</t>
  </si>
  <si>
    <t xml:space="preserve">Chu, Ashley Y.</t>
  </si>
  <si>
    <t xml:space="preserve">10/14/24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</si>
  <si>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</si>
  <si>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</si>
  <si>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</si>
  <si>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</si>
  <si>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FED005</t>
  </si>
  <si>
    <t xml:space="preserve">Program Coordinator III</t>
  </si>
  <si>
    <t xml:space="preserve">N-1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</si>
  <si>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</si>
  <si>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</si>
  <si>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</si>
  <si>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</si>
  <si>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Virginia</t>
  </si>
  <si>
    <t xml:space="preserve">virginia.tudela@guamcc.edu</t>
  </si>
  <si>
    <t xml:space="preserve">Tyquiengco</t>
  </si>
  <si>
    <t xml:space="preserve">Ricky</t>
  </si>
  <si>
    <t xml:space="preserve">300-5293/735-5511 Ext 3003</t>
  </si>
  <si>
    <t xml:space="preserve">ricky.tyquiengco1@guamcc.edu</t>
  </si>
  <si>
    <t xml:space="preserve">Rolland</t>
  </si>
  <si>
    <t xml:space="preserve">rolland.tyquiengco@guamcc.edu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</si>
  <si>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</si>
  <si>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</si>
  <si>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</si>
  <si>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</si>
  <si>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</si>
  <si>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</si>
  <si>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</si>
  <si>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</si>
  <si>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Umayam</t>
  </si>
  <si>
    <t xml:space="preserve">Jeffrey</t>
  </si>
  <si>
    <t xml:space="preserve">jeffrey.umayam@guamcc.edu</t>
  </si>
  <si>
    <t xml:space="preserve">Untalan</t>
  </si>
  <si>
    <t xml:space="preserve">Frances</t>
  </si>
  <si>
    <t xml:space="preserve">frances.untalan1@guamcc.edu</t>
  </si>
  <si>
    <t xml:space="preserve">Valencia</t>
  </si>
  <si>
    <t xml:space="preserve">Joida Hamenea</t>
  </si>
  <si>
    <t xml:space="preserve">joidahamenea.valencia@guamcc.edu</t>
  </si>
  <si>
    <t xml:space="preserve">Ryan</t>
  </si>
  <si>
    <t xml:space="preserve">735-5511 Ext 3004</t>
  </si>
  <si>
    <t xml:space="preserve">ryan.valencia@guamcc.edu</t>
  </si>
  <si>
    <t xml:space="preserve">Valino</t>
  </si>
  <si>
    <t xml:space="preserve">Franklin</t>
  </si>
  <si>
    <t xml:space="preserve">franklin.valino@guamcc.edu</t>
  </si>
  <si>
    <t xml:space="preserve">Velayo</t>
  </si>
  <si>
    <t xml:space="preserve">Emmanuel</t>
  </si>
  <si>
    <t xml:space="preserve">emmanuel.velayo@guamcc.edu</t>
  </si>
  <si>
    <t xml:space="preserve">Webb</t>
  </si>
  <si>
    <t xml:space="preserve">Carlie</t>
  </si>
  <si>
    <t xml:space="preserve">carlie.webb@guamcc.edu</t>
  </si>
  <si>
    <t xml:space="preserve">Werimai</t>
  </si>
  <si>
    <t xml:space="preserve">john.werimai@guamcc.edu</t>
  </si>
  <si>
    <t xml:space="preserve">White</t>
  </si>
  <si>
    <t xml:space="preserve">Joy</t>
  </si>
  <si>
    <t xml:space="preserve">joy.white@guamcc.edu</t>
  </si>
  <si>
    <t xml:space="preserve">Williams</t>
  </si>
  <si>
    <t xml:space="preserve">Isaac</t>
  </si>
  <si>
    <t xml:space="preserve">P.O.S.T. Commission</t>
  </si>
  <si>
    <t xml:space="preserve">isaac.williams1@guamcc.edu</t>
  </si>
  <si>
    <t xml:space="preserve">735-5589 Ext 5590</t>
  </si>
  <si>
    <t xml:space="preserve">pilar.williams@guamcc.edu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</si>
  <si>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</si>
  <si>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</si>
  <si>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</si>
  <si>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</si>
  <si>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Zapanta</t>
  </si>
  <si>
    <t xml:space="preserve">Darlygn</t>
  </si>
  <si>
    <t xml:space="preserve">darlygn.zapanta@guamcc.edu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</si>
</sst>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2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4.13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45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0" width="5.75"/>
    <col collapsed="false" customWidth="true" hidden="false" outlineLevel="0" max="15" min="15" style="0" width="9.45"/>
    <col collapsed="false" customWidth="true" hidden="false" outlineLevel="0" max="16" min="16" style="0" width="9.18"/>
    <col collapsed="false" customWidth="true" hidden="false" outlineLevel="0" max="17" min="17" style="0" width="4.4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0" min="20" style="0" width="4.77"/>
    <col collapsed="false" customWidth="true" hidden="false" outlineLevel="0" max="21" min="21" style="0" width="15.36"/>
    <col collapsed="false" customWidth="true" hidden="false" outlineLevel="0" max="22" min="22" style="0" width="38.59"/>
    <col collapsed="false" customWidth="true" hidden="false" outlineLevel="0" max="23" min="23" style="0" width="27.46"/>
    <col collapsed="false" customWidth="true" hidden="false" outlineLevel="0" max="24" min="24" style="0" width="26.34"/>
    <col collapsed="false" customWidth="true" hidden="false" outlineLevel="0" max="25" min="25" style="0" width="15.62"/>
    <col collapsed="false" customWidth="true" hidden="false" outlineLevel="0" max="26" min="26" style="0" width="14.79"/>
    <col collapsed="false" customWidth="true" hidden="false" outlineLevel="0" max="27" min="27" style="0" width="27.3"/>
    <col collapsed="false" customWidth="true" hidden="false" outlineLevel="0" max="28" min="28" style="0" width="32.03"/>
    <col collapsed="false" customWidth="true" hidden="false" outlineLevel="0" max="29" min="29" style="0" width="32.73"/>
    <col collapsed="false" customWidth="true" hidden="false" outlineLevel="0" max="30" min="30" style="0" width="9.22"/>
    <col collapsed="false" customWidth="true" hidden="false" outlineLevel="0" max="31" min="31" style="0" width="38.59"/>
    <col collapsed="false" customWidth="true" hidden="false" outlineLevel="0" max="32" min="32" style="0" width="56.67"/>
    <col collapsed="false" customWidth="true" hidden="false" outlineLevel="0" max="33" min="33" style="0" width="50.83"/>
    <col collapsed="false" customWidth="true" hidden="false" outlineLevel="0" max="34" min="34" style="0" width="27.46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  <c r="Y1" s="0" t="s">
        <v>18</v>
      </c>
      <c r="AF1" s="7" t="s">
        <v>19</v>
      </c>
      <c r="AG1" s="7" t="s">
        <v>19</v>
      </c>
      <c r="AH1" s="7" t="s">
        <v>20</v>
      </c>
    </row>
    <row r="2" customFormat="false" ht="12.8" hidden="false" customHeight="false" outlineLevel="0" collapsed="false">
      <c r="A2" s="8" t="n">
        <v>1</v>
      </c>
      <c r="B2" s="9" t="s">
        <v>21</v>
      </c>
      <c r="C2" s="9" t="n">
        <v>1010</v>
      </c>
      <c r="D2" s="8" t="s">
        <v>22</v>
      </c>
      <c r="E2" s="8" t="s">
        <v>23</v>
      </c>
      <c r="F2" s="8" t="s">
        <v>24</v>
      </c>
      <c r="G2" s="10" t="s">
        <v>25</v>
      </c>
      <c r="H2" s="9" t="s">
        <v>26</v>
      </c>
      <c r="I2" s="10" t="s">
        <v>27</v>
      </c>
      <c r="J2" s="11" t="n">
        <v>49412</v>
      </c>
      <c r="K2" s="11" t="n">
        <v>15204</v>
      </c>
      <c r="L2" s="11" t="n">
        <v>495</v>
      </c>
      <c r="M2" s="11" t="n">
        <v>716</v>
      </c>
      <c r="N2" s="11" t="n">
        <v>187</v>
      </c>
      <c r="O2" s="11" t="n">
        <v>8551</v>
      </c>
      <c r="P2" s="11" t="n">
        <v>341</v>
      </c>
      <c r="Q2" s="8" t="n">
        <v>26</v>
      </c>
      <c r="R2" s="11" t="n">
        <v>25495</v>
      </c>
      <c r="S2" s="11" t="n">
        <v>74907</v>
      </c>
      <c r="V2" s="0" t="str">
        <f aca="false">IF(LEFT(F2,1)="*",F2,VLOOKUP(_xlfn.ORG.LIBREOFFICE.REGEX(_xlfn.ORG.LIBREOFFICE.REGEX(IF(U2&gt;"",U2,LEFT(MID(F2,FIND(", ",F2)+2,20),FIND(".",MID(F2,FIND(", ",F2)+2,20)&amp;"  .")-3))&amp;"."&amp;LEFT(F2,FIND(",",F2)-1),"-","")," ","","g")&amp;T2,$X$2:$AE$289,8,0))</f>
        <v>bertha.guerrero@guamcc.edu</v>
      </c>
      <c r="W2" s="0" t="str">
        <f aca="false">IF(ISNA(V2),F2,"")</f>
        <v/>
      </c>
      <c r="X2" s="0" t="str">
        <f aca="false">_xlfn.ORG.LIBREOFFICE.REGEX(LOWER(_xlfn.ORG.LIBREOFFICE.REGEX(Z2&amp;"."&amp;_xlfn.ORG.LIBREOFFICE.REGEX(_xlfn.ORG.LIBREOFFICE.REGEX(_xlfn.ORG.LIBREOFFICE.REGEX(Y2," III","")," II","")," Jr","")," ","","g")),"-","","g")</f>
        <v>loren.abrahamsen</v>
      </c>
      <c r="Y2" s="0" t="s">
        <v>28</v>
      </c>
      <c r="Z2" s="0" t="s">
        <v>29</v>
      </c>
      <c r="AA2" s="0" t="s">
        <v>30</v>
      </c>
      <c r="AB2" s="0" t="s">
        <v>31</v>
      </c>
      <c r="AC2" s="0" t="s">
        <v>32</v>
      </c>
      <c r="AD2" s="0" t="s">
        <v>33</v>
      </c>
      <c r="AE2" s="0" t="s">
        <v>34</v>
      </c>
      <c r="AF2" s="0" t="str">
        <f aca="false">IF(ISNA(VLOOKUP(AE2,$V$2:$V$252,1,0)),AE2&amp;" "&amp;AA2,"")</f>
        <v/>
      </c>
      <c r="AG2" s="0" t="s">
        <v>35</v>
      </c>
      <c r="AH2" s="0" t="s">
        <v>36</v>
      </c>
    </row>
    <row r="3" customFormat="false" ht="12.8" hidden="false" customHeight="false" outlineLevel="0" collapsed="false">
      <c r="A3" s="8" t="n">
        <v>2</v>
      </c>
      <c r="B3" s="9" t="s">
        <v>37</v>
      </c>
      <c r="C3" s="9" t="n">
        <v>1010</v>
      </c>
      <c r="D3" s="8" t="s">
        <v>22</v>
      </c>
      <c r="E3" s="8" t="s">
        <v>38</v>
      </c>
      <c r="F3" s="8" t="s">
        <v>39</v>
      </c>
      <c r="G3" s="10" t="s">
        <v>40</v>
      </c>
      <c r="H3" s="9" t="s">
        <v>41</v>
      </c>
      <c r="I3" s="10" t="s">
        <v>42</v>
      </c>
      <c r="J3" s="11" t="n">
        <v>228165</v>
      </c>
      <c r="K3" s="11" t="n">
        <v>70206</v>
      </c>
      <c r="L3" s="11" t="n">
        <v>0</v>
      </c>
      <c r="M3" s="11" t="n">
        <v>3308</v>
      </c>
      <c r="N3" s="11" t="n">
        <v>187</v>
      </c>
      <c r="O3" s="11" t="n">
        <v>12721</v>
      </c>
      <c r="P3" s="11" t="n">
        <v>1622</v>
      </c>
      <c r="Q3" s="8" t="n">
        <v>26</v>
      </c>
      <c r="R3" s="11" t="n">
        <v>88045</v>
      </c>
      <c r="S3" s="11" t="n">
        <v>316210</v>
      </c>
      <c r="V3" s="0" t="str">
        <f aca="false">IF(LEFT(F3,1)="*",F3,VLOOKUP(_xlfn.ORG.LIBREOFFICE.REGEX(_xlfn.ORG.LIBREOFFICE.REGEX(IF(U3&gt;"",U3,LEFT(MID(F3,FIND(", ",F3)+2,20),FIND(".",MID(F3,FIND(", ",F3)+2,20)&amp;"  .")-3))&amp;"."&amp;LEFT(F3,FIND(",",F3)-1),"-","")," ","","g")&amp;T3,$X$2:$AE$289,8,0))</f>
        <v>mary.okada@guamcc.edu</v>
      </c>
      <c r="W3" s="0" t="str">
        <f aca="false">IF(ISNA(V3),F3,"")</f>
        <v/>
      </c>
      <c r="X3" s="0" t="str">
        <f aca="false">_xlfn.ORG.LIBREOFFICE.REGEX(LOWER(_xlfn.ORG.LIBREOFFICE.REGEX(Z3&amp;"."&amp;_xlfn.ORG.LIBREOFFICE.REGEX(_xlfn.ORG.LIBREOFFICE.REGEX(_xlfn.ORG.LIBREOFFICE.REGEX(Y3," III","")," II","")," Jr","")," ","","g")),"-","","g")</f>
        <v>abegail.aguilar</v>
      </c>
      <c r="Y3" s="0" t="s">
        <v>43</v>
      </c>
      <c r="Z3" s="0" t="s">
        <v>44</v>
      </c>
      <c r="AA3" s="0" t="s">
        <v>45</v>
      </c>
      <c r="AB3" s="0" t="s">
        <v>46</v>
      </c>
      <c r="AC3" s="0" t="s">
        <v>47</v>
      </c>
      <c r="AD3" s="0" t="s">
        <v>33</v>
      </c>
      <c r="AE3" s="0" t="s">
        <v>48</v>
      </c>
      <c r="AF3" s="0" t="str">
        <f aca="false">IF(ISNA(VLOOKUP(AE3,$V$2:$V$252,1,0)),AE3&amp;" "&amp;AA3,"")</f>
        <v/>
      </c>
      <c r="AG3" s="0" t="s">
        <v>49</v>
      </c>
    </row>
    <row r="4" customFormat="false" ht="12.8" hidden="false" customHeight="false" outlineLevel="0" collapsed="false">
      <c r="A4" s="8" t="n">
        <v>3</v>
      </c>
      <c r="B4" s="9" t="s">
        <v>50</v>
      </c>
      <c r="C4" s="9" t="n">
        <v>1010</v>
      </c>
      <c r="D4" s="8" t="s">
        <v>22</v>
      </c>
      <c r="E4" s="8" t="s">
        <v>51</v>
      </c>
      <c r="F4" s="8" t="s">
        <v>52</v>
      </c>
      <c r="G4" s="10" t="s">
        <v>53</v>
      </c>
      <c r="H4" s="9" t="s">
        <v>54</v>
      </c>
      <c r="I4" s="10" t="s">
        <v>55</v>
      </c>
      <c r="J4" s="11" t="n">
        <v>54266</v>
      </c>
      <c r="K4" s="11" t="n">
        <v>16698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486</v>
      </c>
      <c r="Q4" s="8" t="n">
        <v>26</v>
      </c>
      <c r="R4" s="11" t="n">
        <v>18157</v>
      </c>
      <c r="S4" s="11" t="n">
        <v>72423</v>
      </c>
      <c r="V4" s="0" t="str">
        <f aca="false">IF(LEFT(F4,1)="*",F4,VLOOKUP(_xlfn.ORG.LIBREOFFICE.REGEX(_xlfn.ORG.LIBREOFFICE.REGEX(IF(U4&gt;"",U4,LEFT(MID(F4,FIND(", ",F4)+2,20),FIND(".",MID(F4,FIND(", ",F4)+2,20)&amp;"  .")-3))&amp;"."&amp;LEFT(F4,FIND(",",F4)-1),"-","")," ","","g")&amp;T4,$X$2:$AE$289,8,0))</f>
        <v>esther.muna@guamcc.edu</v>
      </c>
      <c r="W4" s="0" t="str">
        <f aca="false">IF(ISNA(V4),F4,"")</f>
        <v/>
      </c>
      <c r="X4" s="0" t="str">
        <f aca="false">_xlfn.ORG.LIBREOFFICE.REGEX(LOWER(_xlfn.ORG.LIBREOFFICE.REGEX(Z4&amp;"."&amp;_xlfn.ORG.LIBREOFFICE.REGEX(_xlfn.ORG.LIBREOFFICE.REGEX(_xlfn.ORG.LIBREOFFICE.REGEX(Y4," III","")," II","")," Jr","")," ","","g")),"-","","g")</f>
        <v>marina.aguilar</v>
      </c>
      <c r="Y4" s="0" t="s">
        <v>43</v>
      </c>
      <c r="Z4" s="0" t="s">
        <v>56</v>
      </c>
      <c r="AA4" s="0" t="s">
        <v>57</v>
      </c>
      <c r="AB4" s="0" t="s">
        <v>58</v>
      </c>
      <c r="AC4" s="0" t="s">
        <v>59</v>
      </c>
      <c r="AD4" s="0" t="s">
        <v>60</v>
      </c>
      <c r="AE4" s="0" t="s">
        <v>61</v>
      </c>
      <c r="AF4" s="0" t="str">
        <f aca="false">IF(ISNA(VLOOKUP(AE4,$V$2:$V$252,1,0)),AE4&amp;" "&amp;AA4,"")</f>
        <v/>
      </c>
      <c r="AG4" s="0" t="s">
        <v>62</v>
      </c>
    </row>
    <row r="5" customFormat="false" ht="12.8" hidden="false" customHeight="false" outlineLevel="0" collapsed="false">
      <c r="A5" s="8" t="n">
        <v>4</v>
      </c>
      <c r="B5" s="9" t="s">
        <v>63</v>
      </c>
      <c r="C5" s="9" t="n">
        <v>1030</v>
      </c>
      <c r="D5" s="8" t="s">
        <v>64</v>
      </c>
      <c r="E5" s="8" t="s">
        <v>65</v>
      </c>
      <c r="F5" s="8" t="s">
        <v>66</v>
      </c>
      <c r="G5" s="10" t="s">
        <v>67</v>
      </c>
      <c r="H5" s="9" t="s">
        <v>68</v>
      </c>
      <c r="I5" s="10" t="s">
        <v>69</v>
      </c>
      <c r="J5" s="11" t="n">
        <v>44567</v>
      </c>
      <c r="K5" s="11" t="n">
        <v>13713</v>
      </c>
      <c r="L5" s="11" t="n">
        <v>0</v>
      </c>
      <c r="M5" s="11" t="n">
        <v>646</v>
      </c>
      <c r="N5" s="11" t="n">
        <v>187</v>
      </c>
      <c r="O5" s="11" t="n">
        <v>13493</v>
      </c>
      <c r="P5" s="11" t="n">
        <v>404</v>
      </c>
      <c r="Q5" s="8" t="n">
        <v>26</v>
      </c>
      <c r="R5" s="11" t="n">
        <v>28443</v>
      </c>
      <c r="S5" s="11" t="n">
        <v>73010</v>
      </c>
      <c r="V5" s="0" t="str">
        <f aca="false">IF(LEFT(F5,1)="*",F5,VLOOKUP(_xlfn.ORG.LIBREOFFICE.REGEX(_xlfn.ORG.LIBREOFFICE.REGEX(IF(U5&gt;"",U5,LEFT(MID(F5,FIND(", ",F5)+2,20),FIND(".",MID(F5,FIND(", ",F5)+2,20)&amp;"  .")-3))&amp;"."&amp;LEFT(F5,FIND(",",F5)-1),"-","")," ","","g")&amp;T5,$X$2:$AE$289,8,0))</f>
        <v>trina.sanagustin@guamcc.edu</v>
      </c>
      <c r="W5" s="0" t="str">
        <f aca="false">IF(ISNA(V5),F5,"")</f>
        <v/>
      </c>
      <c r="X5" s="0" t="str">
        <f aca="false">_xlfn.ORG.LIBREOFFICE.REGEX(LOWER(_xlfn.ORG.LIBREOFFICE.REGEX(Z5&amp;"."&amp;_xlfn.ORG.LIBREOFFICE.REGEX(_xlfn.ORG.LIBREOFFICE.REGEX(_xlfn.ORG.LIBREOFFICE.REGEX(Y5," III","")," II","")," Jr","")," ","","g")),"-","","g")</f>
        <v>janice.aguon</v>
      </c>
      <c r="Y5" s="0" t="s">
        <v>70</v>
      </c>
      <c r="Z5" s="0" t="s">
        <v>71</v>
      </c>
      <c r="AA5" s="0" t="s">
        <v>30</v>
      </c>
      <c r="AB5" s="0" t="s">
        <v>31</v>
      </c>
      <c r="AC5" s="0" t="s">
        <v>72</v>
      </c>
      <c r="AD5" s="0" t="s">
        <v>33</v>
      </c>
      <c r="AE5" s="0" t="s">
        <v>73</v>
      </c>
      <c r="AF5" s="0" t="str">
        <f aca="false">IF(ISNA(VLOOKUP(AE5,$V$2:$V$252,1,0)),AE5&amp;" "&amp;AA5,"")</f>
        <v/>
      </c>
      <c r="AG5" s="0" t="s">
        <v>74</v>
      </c>
    </row>
    <row r="6" customFormat="false" ht="12.8" hidden="false" customHeight="false" outlineLevel="0" collapsed="false">
      <c r="A6" s="8" t="n">
        <v>5</v>
      </c>
      <c r="B6" s="9" t="s">
        <v>75</v>
      </c>
      <c r="C6" s="9" t="n">
        <v>1030</v>
      </c>
      <c r="D6" s="8" t="s">
        <v>64</v>
      </c>
      <c r="E6" s="8" t="s">
        <v>76</v>
      </c>
      <c r="F6" s="8" t="s">
        <v>77</v>
      </c>
      <c r="G6" s="10" t="s">
        <v>78</v>
      </c>
      <c r="H6" s="9" t="s">
        <v>79</v>
      </c>
      <c r="I6" s="10" t="s">
        <v>42</v>
      </c>
      <c r="J6" s="11" t="n">
        <v>97830</v>
      </c>
      <c r="K6" s="11" t="n">
        <v>30102</v>
      </c>
      <c r="L6" s="11" t="n">
        <v>495</v>
      </c>
      <c r="M6" s="11" t="n">
        <v>1419</v>
      </c>
      <c r="N6" s="11" t="n">
        <v>187</v>
      </c>
      <c r="O6" s="11" t="n">
        <v>21917</v>
      </c>
      <c r="P6" s="11" t="n">
        <v>653</v>
      </c>
      <c r="Q6" s="8" t="n">
        <v>26</v>
      </c>
      <c r="R6" s="11" t="n">
        <v>54773</v>
      </c>
      <c r="S6" s="11" t="n">
        <v>152603</v>
      </c>
      <c r="V6" s="0" t="str">
        <f aca="false">IF(LEFT(F6,1)="*",F6,VLOOKUP(_xlfn.ORG.LIBREOFFICE.REGEX(_xlfn.ORG.LIBREOFFICE.REGEX(IF(U6&gt;"",U6,LEFT(MID(F6,FIND(", ",F6)+2,20),FIND(".",MID(F6,FIND(", ",F6)+2,20)&amp;"  .")-3))&amp;"."&amp;LEFT(F6,FIND(",",F6)-1),"-","")," ","","g")&amp;T6,$X$2:$AE$289,8,0))</f>
        <v>john.delarosa@guamcc.edu</v>
      </c>
      <c r="W6" s="0" t="str">
        <f aca="false">IF(ISNA(V6),F6,"")</f>
        <v/>
      </c>
      <c r="X6" s="0" t="str">
        <f aca="false">_xlfn.ORG.LIBREOFFICE.REGEX(LOWER(_xlfn.ORG.LIBREOFFICE.REGEX(Z6&amp;"."&amp;_xlfn.ORG.LIBREOFFICE.REGEX(_xlfn.ORG.LIBREOFFICE.REGEX(_xlfn.ORG.LIBREOFFICE.REGEX(Y6," III","")," II","")," Jr","")," ","","g")),"-","","g")</f>
        <v>fabian.aldan</v>
      </c>
      <c r="Y6" s="0" t="s">
        <v>80</v>
      </c>
      <c r="Z6" s="0" t="s">
        <v>81</v>
      </c>
      <c r="AA6" s="0" t="s">
        <v>82</v>
      </c>
      <c r="AB6" s="0" t="s">
        <v>83</v>
      </c>
      <c r="AC6" s="0" t="s">
        <v>84</v>
      </c>
      <c r="AD6" s="0" t="s">
        <v>33</v>
      </c>
      <c r="AE6" s="0" t="s">
        <v>85</v>
      </c>
      <c r="AF6" s="0" t="str">
        <f aca="false">IF(ISNA(VLOOKUP(AE6,$V$2:$V$252,1,0)),AE6&amp;" "&amp;AA6,"")</f>
        <v/>
      </c>
      <c r="AG6" s="0" t="s">
        <v>86</v>
      </c>
    </row>
    <row r="7" customFormat="false" ht="12.8" hidden="false" customHeight="false" outlineLevel="0" collapsed="false">
      <c r="A7" s="8" t="n">
        <v>6</v>
      </c>
      <c r="B7" s="9" t="s">
        <v>87</v>
      </c>
      <c r="C7" s="9" t="n">
        <v>1030</v>
      </c>
      <c r="D7" s="8" t="s">
        <v>64</v>
      </c>
      <c r="E7" s="8" t="s">
        <v>88</v>
      </c>
      <c r="F7" s="8" t="s">
        <v>89</v>
      </c>
      <c r="G7" s="10" t="s">
        <v>90</v>
      </c>
      <c r="H7" s="9" t="s">
        <v>91</v>
      </c>
      <c r="I7" s="10" t="s">
        <v>92</v>
      </c>
      <c r="J7" s="11" t="n">
        <v>44992</v>
      </c>
      <c r="K7" s="11" t="n">
        <v>13844</v>
      </c>
      <c r="L7" s="11" t="n">
        <v>495</v>
      </c>
      <c r="M7" s="11" t="n">
        <v>652</v>
      </c>
      <c r="N7" s="11" t="n">
        <v>187</v>
      </c>
      <c r="O7" s="11" t="n">
        <v>4800</v>
      </c>
      <c r="P7" s="11" t="n">
        <v>341</v>
      </c>
      <c r="Q7" s="8" t="n">
        <v>26</v>
      </c>
      <c r="R7" s="11" t="n">
        <v>20320</v>
      </c>
      <c r="S7" s="11" t="n">
        <v>65312</v>
      </c>
      <c r="V7" s="0" t="str">
        <f aca="false">IF(LEFT(F7,1)="*",F7,VLOOKUP(_xlfn.ORG.LIBREOFFICE.REGEX(_xlfn.ORG.LIBREOFFICE.REGEX(IF(U7&gt;"",U7,LEFT(MID(F7,FIND(", ",F7)+2,20),FIND(".",MID(F7,FIND(", ",F7)+2,20)&amp;"  .")-3))&amp;"."&amp;LEFT(F7,FIND(",",F7)-1),"-","")," ","","g")&amp;T7,$X$2:$AE$289,8,0))</f>
        <v>angela.cabrera1@guamcc.edu</v>
      </c>
      <c r="W7" s="0" t="str">
        <f aca="false">IF(ISNA(V7),F7,"")</f>
        <v/>
      </c>
      <c r="X7" s="0" t="str">
        <f aca="false">_xlfn.ORG.LIBREOFFICE.REGEX(LOWER(_xlfn.ORG.LIBREOFFICE.REGEX(Z7&amp;"."&amp;_xlfn.ORG.LIBREOFFICE.REGEX(_xlfn.ORG.LIBREOFFICE.REGEX(_xlfn.ORG.LIBREOFFICE.REGEX(Y7," III","")," II","")," Jr","")," ","","g")),"-","","g")</f>
        <v>hernalin.analista</v>
      </c>
      <c r="Y7" s="0" t="s">
        <v>93</v>
      </c>
      <c r="Z7" s="0" t="s">
        <v>94</v>
      </c>
      <c r="AA7" s="0" t="s">
        <v>95</v>
      </c>
      <c r="AB7" s="0" t="s">
        <v>96</v>
      </c>
      <c r="AC7" s="0" t="s">
        <v>97</v>
      </c>
      <c r="AD7" s="0" t="s">
        <v>33</v>
      </c>
      <c r="AE7" s="0" t="s">
        <v>98</v>
      </c>
      <c r="AF7" s="0" t="str">
        <f aca="false">IF(ISNA(VLOOKUP(AE7,$V$2:$V$252,1,0)),AE7&amp;" "&amp;AA7,"")</f>
        <v/>
      </c>
      <c r="AG7" s="0" t="s">
        <v>99</v>
      </c>
    </row>
    <row r="8" customFormat="false" ht="12.8" hidden="false" customHeight="false" outlineLevel="0" collapsed="false">
      <c r="A8" s="8" t="n">
        <v>7</v>
      </c>
      <c r="B8" s="9" t="s">
        <v>100</v>
      </c>
      <c r="C8" s="9" t="n">
        <v>1050</v>
      </c>
      <c r="D8" s="8" t="s">
        <v>101</v>
      </c>
      <c r="E8" s="8" t="s">
        <v>102</v>
      </c>
      <c r="F8" s="8" t="s">
        <v>103</v>
      </c>
      <c r="G8" s="10" t="s">
        <v>104</v>
      </c>
      <c r="H8" s="9" t="s">
        <v>105</v>
      </c>
      <c r="I8" s="10" t="s">
        <v>106</v>
      </c>
      <c r="J8" s="11" t="n">
        <v>63180</v>
      </c>
      <c r="K8" s="11" t="n">
        <v>19440</v>
      </c>
      <c r="L8" s="11" t="n">
        <v>0</v>
      </c>
      <c r="M8" s="11" t="n">
        <v>916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20544</v>
      </c>
      <c r="S8" s="11" t="n">
        <v>83724</v>
      </c>
      <c r="V8" s="0" t="str">
        <f aca="false">IF(LEFT(F8,1)="*",F8,VLOOKUP(_xlfn.ORG.LIBREOFFICE.REGEX(_xlfn.ORG.LIBREOFFICE.REGEX(IF(U8&gt;"",U8,LEFT(MID(F8,FIND(", ",F8)+2,20),FIND(".",MID(F8,FIND(", ",F8)+2,20)&amp;"  .")-3))&amp;"."&amp;LEFT(F8,FIND(",",F8)-1),"-","")," ","","g")&amp;T8,$X$2:$AE$289,8,0))</f>
        <v>therese.santos4@guamcc.edu</v>
      </c>
      <c r="W8" s="0" t="str">
        <f aca="false">IF(ISNA(V8),F8,"")</f>
        <v/>
      </c>
      <c r="X8" s="0" t="str">
        <f aca="false">_xlfn.ORG.LIBREOFFICE.REGEX(LOWER(_xlfn.ORG.LIBREOFFICE.REGEX(Z8&amp;"."&amp;_xlfn.ORG.LIBREOFFICE.REGEX(_xlfn.ORG.LIBREOFFICE.REGEX(_xlfn.ORG.LIBREOFFICE.REGEX(Y8," III","")," II","")," Jr","")," ","","g")),"-","","g")</f>
        <v>roderick.angay</v>
      </c>
      <c r="Y8" s="0" t="s">
        <v>107</v>
      </c>
      <c r="Z8" s="0" t="s">
        <v>108</v>
      </c>
      <c r="AA8" s="0" t="s">
        <v>30</v>
      </c>
      <c r="AB8" s="0" t="s">
        <v>109</v>
      </c>
      <c r="AC8" s="0" t="s">
        <v>110</v>
      </c>
      <c r="AD8" s="0" t="s">
        <v>33</v>
      </c>
      <c r="AE8" s="0" t="s">
        <v>111</v>
      </c>
      <c r="AF8" s="0" t="str">
        <f aca="false">IF(ISNA(VLOOKUP(AE8,$V$2:$V$252,1,0)),AE8&amp;" "&amp;AA8,"")</f>
        <v/>
      </c>
      <c r="AG8" s="0" t="s">
        <v>112</v>
      </c>
    </row>
    <row r="9" customFormat="false" ht="12.8" hidden="false" customHeight="false" outlineLevel="0" collapsed="false">
      <c r="A9" s="8" t="n">
        <v>8</v>
      </c>
      <c r="B9" s="9" t="s">
        <v>113</v>
      </c>
      <c r="C9" s="9" t="n">
        <v>1060</v>
      </c>
      <c r="D9" s="8" t="s">
        <v>114</v>
      </c>
      <c r="E9" s="8" t="s">
        <v>57</v>
      </c>
      <c r="F9" s="8" t="s">
        <v>115</v>
      </c>
      <c r="G9" s="10" t="s">
        <v>60</v>
      </c>
      <c r="H9" s="9" t="s">
        <v>116</v>
      </c>
      <c r="I9" s="10" t="s">
        <v>60</v>
      </c>
      <c r="J9" s="11" t="n">
        <v>66821</v>
      </c>
      <c r="K9" s="11" t="n">
        <v>20561</v>
      </c>
      <c r="L9" s="11" t="n">
        <v>495</v>
      </c>
      <c r="M9" s="11" t="n">
        <v>969</v>
      </c>
      <c r="N9" s="11" t="n">
        <v>187</v>
      </c>
      <c r="O9" s="11" t="n">
        <v>15868</v>
      </c>
      <c r="P9" s="11" t="n">
        <v>486</v>
      </c>
      <c r="Q9" s="8" t="n">
        <v>26</v>
      </c>
      <c r="R9" s="11" t="n">
        <v>38565</v>
      </c>
      <c r="S9" s="11" t="n">
        <v>105386</v>
      </c>
      <c r="V9" s="0" t="str">
        <f aca="false">IF(LEFT(F9,1)="*",F9,VLOOKUP(_xlfn.ORG.LIBREOFFICE.REGEX(_xlfn.ORG.LIBREOFFICE.REGEX(IF(U9&gt;"",U9,LEFT(MID(F9,FIND(", ",F9)+2,20),FIND(".",MID(F9,FIND(", ",F9)+2,20)&amp;"  .")-3))&amp;"."&amp;LEFT(F9,FIND(",",F9)-1),"-","")," ","","g")&amp;T9,$X$2:$AE$289,8,0))</f>
        <v>**Vacant-Arceo, J.</v>
      </c>
      <c r="W9" s="0" t="str">
        <f aca="false">IF(ISNA(V9),F9,"")</f>
        <v/>
      </c>
      <c r="X9" s="0" t="str">
        <f aca="false">_xlfn.ORG.LIBREOFFICE.REGEX(LOWER(_xlfn.ORG.LIBREOFFICE.REGEX(Z9&amp;"."&amp;_xlfn.ORG.LIBREOFFICE.REGEX(_xlfn.ORG.LIBREOFFICE.REGEX(_xlfn.ORG.LIBREOFFICE.REGEX(Y9," III","")," II","")," Jr","")," ","","g")),"-","","g")</f>
        <v>rosemarie.aquinde</v>
      </c>
      <c r="Y9" s="0" t="s">
        <v>117</v>
      </c>
      <c r="Z9" s="0" t="s">
        <v>118</v>
      </c>
      <c r="AA9" s="0" t="s">
        <v>65</v>
      </c>
      <c r="AB9" s="0" t="s">
        <v>119</v>
      </c>
      <c r="AC9" s="0" t="s">
        <v>120</v>
      </c>
      <c r="AD9" s="0" t="s">
        <v>33</v>
      </c>
      <c r="AE9" s="0" t="s">
        <v>121</v>
      </c>
      <c r="AF9" s="0" t="str">
        <f aca="false">IF(ISNA(VLOOKUP(AE9,$V$2:$V$252,1,0)),AE9&amp;" "&amp;AA9,"")</f>
        <v/>
      </c>
      <c r="AG9" s="0" t="s">
        <v>122</v>
      </c>
    </row>
    <row r="10" customFormat="false" ht="12.8" hidden="false" customHeight="false" outlineLevel="0" collapsed="false">
      <c r="A10" s="8" t="n">
        <v>9</v>
      </c>
      <c r="B10" s="9" t="s">
        <v>123</v>
      </c>
      <c r="C10" s="9" t="n">
        <v>1060</v>
      </c>
      <c r="D10" s="8" t="s">
        <v>114</v>
      </c>
      <c r="E10" s="8" t="s">
        <v>65</v>
      </c>
      <c r="F10" s="8" t="s">
        <v>124</v>
      </c>
      <c r="G10" s="10" t="s">
        <v>78</v>
      </c>
      <c r="H10" s="12" t="s">
        <v>125</v>
      </c>
      <c r="I10" s="10" t="s">
        <v>126</v>
      </c>
      <c r="J10" s="11" t="n">
        <v>56795</v>
      </c>
      <c r="K10" s="11" t="n">
        <v>17476</v>
      </c>
      <c r="L10" s="11" t="n">
        <v>495</v>
      </c>
      <c r="M10" s="11" t="n">
        <v>824</v>
      </c>
      <c r="N10" s="11" t="n">
        <v>187</v>
      </c>
      <c r="O10" s="11" t="n">
        <v>13493</v>
      </c>
      <c r="P10" s="11" t="n">
        <v>404</v>
      </c>
      <c r="Q10" s="8" t="n">
        <v>26</v>
      </c>
      <c r="R10" s="11" t="n">
        <v>32878</v>
      </c>
      <c r="S10" s="11" t="n">
        <v>89673</v>
      </c>
      <c r="V10" s="0" t="str">
        <f aca="false">IF(LEFT(F10,1)="*",F10,VLOOKUP(_xlfn.ORG.LIBREOFFICE.REGEX(_xlfn.ORG.LIBREOFFICE.REGEX(IF(U10&gt;"",U10,LEFT(MID(F10,FIND(", ",F10)+2,20),FIND(".",MID(F10,FIND(", ",F10)+2,20)&amp;"  .")-3))&amp;"."&amp;LEFT(F10,FIND(",",F10)-1),"-","")," ","","g")&amp;T10,$X$2:$AE$289,8,0))</f>
        <v>theda.rios@guamcc.edu</v>
      </c>
      <c r="W10" s="0" t="str">
        <f aca="false">IF(ISNA(V10),F10,"")</f>
        <v/>
      </c>
      <c r="X10" s="0" t="str">
        <f aca="false">_xlfn.ORG.LIBREOFFICE.REGEX(LOWER(_xlfn.ORG.LIBREOFFICE.REGEX(Z10&amp;"."&amp;_xlfn.ORG.LIBREOFFICE.REGEX(_xlfn.ORG.LIBREOFFICE.REGEX(_xlfn.ORG.LIBREOFFICE.REGEX(Y10," III","")," II","")," Jr","")," ","","g")),"-","","g")</f>
        <v>jeric.aquino</v>
      </c>
      <c r="Y10" s="0" t="s">
        <v>127</v>
      </c>
      <c r="Z10" s="0" t="s">
        <v>128</v>
      </c>
      <c r="AA10" s="0" t="s">
        <v>129</v>
      </c>
      <c r="AB10" s="0" t="s">
        <v>130</v>
      </c>
      <c r="AC10" s="0" t="s">
        <v>131</v>
      </c>
      <c r="AD10" s="0" t="s">
        <v>33</v>
      </c>
      <c r="AE10" s="0" t="s">
        <v>132</v>
      </c>
      <c r="AF10" s="0" t="str">
        <f aca="false">IF(ISNA(VLOOKUP(AE10,$V$2:$V$252,1,0)),AE10&amp;" "&amp;AA10,"")</f>
        <v/>
      </c>
      <c r="AG10" s="0" t="s">
        <v>133</v>
      </c>
    </row>
    <row r="11" customFormat="false" ht="12.8" hidden="false" customHeight="false" outlineLevel="0" collapsed="false">
      <c r="A11" s="8" t="n">
        <v>10</v>
      </c>
      <c r="B11" s="9" t="s">
        <v>134</v>
      </c>
      <c r="C11" s="9" t="n">
        <v>1060</v>
      </c>
      <c r="D11" s="8" t="s">
        <v>114</v>
      </c>
      <c r="E11" s="8" t="s">
        <v>135</v>
      </c>
      <c r="F11" s="8" t="s">
        <v>136</v>
      </c>
      <c r="G11" s="10" t="s">
        <v>137</v>
      </c>
      <c r="H11" s="9" t="s">
        <v>138</v>
      </c>
      <c r="I11" s="10" t="s">
        <v>139</v>
      </c>
      <c r="J11" s="11" t="n">
        <v>49731</v>
      </c>
      <c r="K11" s="11" t="n">
        <v>15302</v>
      </c>
      <c r="L11" s="11" t="n">
        <v>495</v>
      </c>
      <c r="M11" s="11" t="n">
        <v>721</v>
      </c>
      <c r="N11" s="11" t="n">
        <v>187</v>
      </c>
      <c r="O11" s="11" t="n">
        <v>4800</v>
      </c>
      <c r="P11" s="11" t="n">
        <v>341</v>
      </c>
      <c r="Q11" s="8" t="n">
        <v>26</v>
      </c>
      <c r="R11" s="11" t="n">
        <v>21847</v>
      </c>
      <c r="S11" s="11" t="n">
        <v>71578</v>
      </c>
      <c r="U11" s="0" t="s">
        <v>140</v>
      </c>
      <c r="V11" s="0" t="str">
        <f aca="false">IF(LEFT(F11,1)="*",F11,VLOOKUP(_xlfn.ORG.LIBREOFFICE.REGEX(_xlfn.ORG.LIBREOFFICE.REGEX(IF(U11&gt;"",U11,LEFT(MID(F11,FIND(", ",F11)+2,20),FIND(".",MID(F11,FIND(", ",F11)+2,20)&amp;"  .")-3))&amp;"."&amp;LEFT(F11,FIND(",",F11)-1),"-","")," ","","g")&amp;T11,$X$2:$AE$289,8,0))</f>
        <v>dilbedul.ngiraklang@guamcc.edu</v>
      </c>
      <c r="W11" s="0" t="str">
        <f aca="false">IF(ISNA(V11),F11,"")</f>
        <v/>
      </c>
      <c r="X11" s="0" t="str">
        <f aca="false">_xlfn.ORG.LIBREOFFICE.REGEX(LOWER(_xlfn.ORG.LIBREOFFICE.REGEX(Z11&amp;"."&amp;_xlfn.ORG.LIBREOFFICE.REGEX(_xlfn.ORG.LIBREOFFICE.REGEX(_xlfn.ORG.LIBREOFFICE.REGEX(Y11," III","")," II","")," Jr","")," ","","g")),"-","","g")</f>
        <v>josephine.arceo</v>
      </c>
      <c r="Y11" s="0" t="s">
        <v>141</v>
      </c>
      <c r="Z11" s="0" t="s">
        <v>142</v>
      </c>
      <c r="AA11" s="0" t="s">
        <v>143</v>
      </c>
      <c r="AB11" s="0" t="s">
        <v>144</v>
      </c>
      <c r="AC11" s="0" t="s">
        <v>145</v>
      </c>
      <c r="AD11" s="0" t="s">
        <v>33</v>
      </c>
      <c r="AE11" s="0" t="s">
        <v>146</v>
      </c>
      <c r="AF11" s="0" t="str">
        <f aca="false">IF(ISNA(VLOOKUP(AE11,$V$2:$V$252,1,0)),AE11&amp;" "&amp;AA11,"")</f>
        <v/>
      </c>
      <c r="AG11" s="0" t="s">
        <v>147</v>
      </c>
    </row>
    <row r="12" customFormat="false" ht="12.8" hidden="false" customHeight="false" outlineLevel="0" collapsed="false">
      <c r="A12" s="8" t="n">
        <v>11</v>
      </c>
      <c r="B12" s="9" t="s">
        <v>148</v>
      </c>
      <c r="C12" s="9" t="n">
        <v>1060</v>
      </c>
      <c r="D12" s="8" t="s">
        <v>114</v>
      </c>
      <c r="E12" s="8" t="s">
        <v>76</v>
      </c>
      <c r="F12" s="8" t="s">
        <v>149</v>
      </c>
      <c r="G12" s="10" t="s">
        <v>150</v>
      </c>
      <c r="H12" s="9" t="s">
        <v>79</v>
      </c>
      <c r="I12" s="10" t="s">
        <v>42</v>
      </c>
      <c r="J12" s="11" t="n">
        <v>97830</v>
      </c>
      <c r="K12" s="11" t="n">
        <v>30102</v>
      </c>
      <c r="L12" s="11" t="n">
        <v>495</v>
      </c>
      <c r="M12" s="11" t="n">
        <v>1419</v>
      </c>
      <c r="N12" s="11" t="n">
        <v>187</v>
      </c>
      <c r="O12" s="11" t="n">
        <v>8551</v>
      </c>
      <c r="P12" s="11" t="n">
        <v>341</v>
      </c>
      <c r="Q12" s="8" t="n">
        <v>26</v>
      </c>
      <c r="R12" s="11" t="n">
        <v>41095</v>
      </c>
      <c r="S12" s="11" t="n">
        <v>138925</v>
      </c>
      <c r="V12" s="0" t="str">
        <f aca="false">IF(LEFT(F12,1)="*",F12,VLOOKUP(_xlfn.ORG.LIBREOFFICE.REGEX(_xlfn.ORG.LIBREOFFICE.REGEX(IF(U12&gt;"",U12,LEFT(MID(F12,FIND(", ",F12)+2,20),FIND(".",MID(F12,FIND(", ",F12)+2,20)&amp;"  .")-3))&amp;"."&amp;LEFT(F12,FIND(",",F12)-1),"-","")," ","","g")&amp;T12,$X$2:$AE$289,8,0))</f>
        <v>julie.ulloaheath@guamcc.edu</v>
      </c>
      <c r="W12" s="0" t="str">
        <f aca="false">IF(ISNA(V12),F12,"")</f>
        <v/>
      </c>
      <c r="X12" s="0" t="str">
        <f aca="false">_xlfn.ORG.LIBREOFFICE.REGEX(LOWER(_xlfn.ORG.LIBREOFFICE.REGEX(Z12&amp;"."&amp;_xlfn.ORG.LIBREOFFICE.REGEX(_xlfn.ORG.LIBREOFFICE.REGEX(_xlfn.ORG.LIBREOFFICE.REGEX(Y12," III","")," II","")," Jr","")," ","","g")),"-","","g")</f>
        <v>anamari.atoigue</v>
      </c>
      <c r="Y12" s="0" t="s">
        <v>151</v>
      </c>
      <c r="Z12" s="0" t="s">
        <v>152</v>
      </c>
      <c r="AA12" s="0" t="s">
        <v>135</v>
      </c>
      <c r="AB12" s="0" t="s">
        <v>153</v>
      </c>
      <c r="AC12" s="0" t="s">
        <v>154</v>
      </c>
      <c r="AD12" s="0" t="s">
        <v>33</v>
      </c>
      <c r="AE12" s="0" t="s">
        <v>155</v>
      </c>
      <c r="AF12" s="0" t="str">
        <f aca="false">IF(ISNA(VLOOKUP(AE12,$V$2:$V$252,1,0)),AE12&amp;" "&amp;AA12,"")</f>
        <v/>
      </c>
      <c r="AG12" s="0" t="s">
        <v>156</v>
      </c>
    </row>
    <row r="13" customFormat="false" ht="12.8" hidden="false" customHeight="false" outlineLevel="0" collapsed="false">
      <c r="A13" s="8" t="n">
        <v>12</v>
      </c>
      <c r="B13" s="9" t="s">
        <v>157</v>
      </c>
      <c r="C13" s="9" t="n">
        <v>1060</v>
      </c>
      <c r="D13" s="8" t="s">
        <v>114</v>
      </c>
      <c r="E13" s="8" t="s">
        <v>158</v>
      </c>
      <c r="F13" s="8" t="s">
        <v>159</v>
      </c>
      <c r="G13" s="10" t="s">
        <v>160</v>
      </c>
      <c r="H13" s="9" t="s">
        <v>161</v>
      </c>
      <c r="I13" s="10" t="s">
        <v>42</v>
      </c>
      <c r="J13" s="11" t="n">
        <v>77168</v>
      </c>
      <c r="K13" s="11" t="n">
        <v>23745</v>
      </c>
      <c r="L13" s="11" t="n">
        <v>495</v>
      </c>
      <c r="M13" s="11" t="n">
        <v>1119</v>
      </c>
      <c r="N13" s="11" t="n">
        <v>187</v>
      </c>
      <c r="O13" s="11" t="n">
        <v>11191</v>
      </c>
      <c r="P13" s="11" t="n">
        <v>653</v>
      </c>
      <c r="Q13" s="8" t="n">
        <v>26</v>
      </c>
      <c r="R13" s="11" t="n">
        <v>37390</v>
      </c>
      <c r="S13" s="11" t="n">
        <v>114558</v>
      </c>
      <c r="V13" s="0" t="str">
        <f aca="false">IF(LEFT(F13,1)="*",F13,VLOOKUP(_xlfn.ORG.LIBREOFFICE.REGEX(_xlfn.ORG.LIBREOFFICE.REGEX(IF(U13&gt;"",U13,LEFT(MID(F13,FIND(", ",F13)+2,20),FIND(".",MID(F13,FIND(", ",F13)+2,20)&amp;"  .")-3))&amp;"."&amp;LEFT(F13,FIND(",",F13)-1),"-","")," ","","g")&amp;T13,$X$2:$AE$289,8,0))</f>
        <v>francisco.palacios1@guamcc.edu</v>
      </c>
      <c r="W13" s="0" t="str">
        <f aca="false">IF(ISNA(V13),F13,"")</f>
        <v/>
      </c>
      <c r="X13" s="0" t="str">
        <f aca="false">_xlfn.ORG.LIBREOFFICE.REGEX(LOWER(_xlfn.ORG.LIBREOFFICE.REGEX(Z13&amp;"."&amp;_xlfn.ORG.LIBREOFFICE.REGEX(_xlfn.ORG.LIBREOFFICE.REGEX(_xlfn.ORG.LIBREOFFICE.REGEX(Y13," III","")," II","")," Jr","")," ","","g")),"-","","g")</f>
        <v>shirley.august</v>
      </c>
      <c r="Y13" s="0" t="s">
        <v>162</v>
      </c>
      <c r="Z13" s="0" t="s">
        <v>163</v>
      </c>
      <c r="AA13" s="0" t="s">
        <v>143</v>
      </c>
      <c r="AB13" s="0" t="s">
        <v>164</v>
      </c>
      <c r="AC13" s="0" t="s">
        <v>165</v>
      </c>
      <c r="AD13" s="0" t="s">
        <v>33</v>
      </c>
      <c r="AE13" s="0" t="s">
        <v>166</v>
      </c>
      <c r="AF13" s="0" t="str">
        <f aca="false">IF(ISNA(VLOOKUP(AE13,$V$2:$V$252,1,0)),AE13&amp;" "&amp;AA13,"")</f>
        <v>shirley.august@guamcc.edu Administrative Aide</v>
      </c>
      <c r="AG13" s="0" t="s">
        <v>167</v>
      </c>
    </row>
    <row r="14" customFormat="false" ht="12.8" hidden="false" customHeight="false" outlineLevel="0" collapsed="false">
      <c r="A14" s="8" t="n">
        <v>13</v>
      </c>
      <c r="B14" s="9" t="s">
        <v>168</v>
      </c>
      <c r="C14" s="9" t="n">
        <v>1065</v>
      </c>
      <c r="D14" s="8" t="s">
        <v>130</v>
      </c>
      <c r="E14" s="8" t="s">
        <v>129</v>
      </c>
      <c r="F14" s="8" t="s">
        <v>169</v>
      </c>
      <c r="G14" s="10" t="s">
        <v>67</v>
      </c>
      <c r="H14" s="9" t="s">
        <v>170</v>
      </c>
      <c r="I14" s="10" t="s">
        <v>69</v>
      </c>
      <c r="J14" s="11" t="n">
        <v>34853</v>
      </c>
      <c r="K14" s="11" t="n">
        <v>10724</v>
      </c>
      <c r="L14" s="11" t="n">
        <v>495</v>
      </c>
      <c r="M14" s="11" t="n">
        <v>505</v>
      </c>
      <c r="N14" s="11" t="n">
        <v>187</v>
      </c>
      <c r="O14" s="11" t="n">
        <v>8309</v>
      </c>
      <c r="P14" s="11" t="n">
        <v>486</v>
      </c>
      <c r="Q14" s="8" t="n">
        <v>26</v>
      </c>
      <c r="R14" s="11" t="n">
        <v>20707</v>
      </c>
      <c r="S14" s="11" t="n">
        <v>55560</v>
      </c>
      <c r="V14" s="0" t="str">
        <f aca="false">IF(LEFT(F14,1)="*",F14,VLOOKUP(_xlfn.ORG.LIBREOFFICE.REGEX(_xlfn.ORG.LIBREOFFICE.REGEX(IF(U14&gt;"",U14,LEFT(MID(F14,FIND(", ",F14)+2,20),FIND(".",MID(F14,FIND(", ",F14)+2,20)&amp;"  .")-3))&amp;"."&amp;LEFT(F14,FIND(",",F14)-1),"-","")," ","","g")&amp;T14,$X$2:$AE$289,8,0))</f>
        <v>jeric.aquino@guamcc.edu</v>
      </c>
      <c r="W14" s="0" t="str">
        <f aca="false">IF(ISNA(V14),F14,"")</f>
        <v/>
      </c>
      <c r="X14" s="0" t="str">
        <f aca="false">_xlfn.ORG.LIBREOFFICE.REGEX(LOWER(_xlfn.ORG.LIBREOFFICE.REGEX(Z14&amp;"."&amp;_xlfn.ORG.LIBREOFFICE.REGEX(_xlfn.ORG.LIBREOFFICE.REGEX(_xlfn.ORG.LIBREOFFICE.REGEX(Y14," III","")," II","")," Jr","")," ","","g")),"-","","g")</f>
        <v>allan.baguinon</v>
      </c>
      <c r="Y14" s="0" t="s">
        <v>171</v>
      </c>
      <c r="Z14" s="0" t="s">
        <v>172</v>
      </c>
      <c r="AA14" s="0" t="s">
        <v>173</v>
      </c>
      <c r="AB14" s="0" t="s">
        <v>174</v>
      </c>
      <c r="AC14" s="0" t="s">
        <v>175</v>
      </c>
      <c r="AD14" s="0" t="s">
        <v>33</v>
      </c>
      <c r="AE14" s="0" t="s">
        <v>176</v>
      </c>
      <c r="AF14" s="0" t="str">
        <f aca="false">IF(ISNA(VLOOKUP(AE14,$V$2:$V$252,1,0)),AE14&amp;" "&amp;AA14,"")</f>
        <v/>
      </c>
      <c r="AG14" s="0" t="s">
        <v>177</v>
      </c>
    </row>
    <row r="15" customFormat="false" ht="12.8" hidden="false" customHeight="false" outlineLevel="0" collapsed="false">
      <c r="A15" s="8" t="n">
        <v>14</v>
      </c>
      <c r="B15" s="9" t="s">
        <v>178</v>
      </c>
      <c r="C15" s="9" t="n">
        <v>1065</v>
      </c>
      <c r="D15" s="8" t="s">
        <v>130</v>
      </c>
      <c r="E15" s="8" t="s">
        <v>179</v>
      </c>
      <c r="F15" s="8" t="s">
        <v>180</v>
      </c>
      <c r="G15" s="10" t="s">
        <v>181</v>
      </c>
      <c r="H15" s="9" t="s">
        <v>182</v>
      </c>
      <c r="I15" s="10" t="s">
        <v>183</v>
      </c>
      <c r="J15" s="11" t="n">
        <v>33581</v>
      </c>
      <c r="K15" s="11" t="n">
        <v>10333</v>
      </c>
      <c r="L15" s="11" t="n">
        <v>495</v>
      </c>
      <c r="M15" s="11" t="n">
        <v>487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11502</v>
      </c>
      <c r="S15" s="11" t="n">
        <v>45083</v>
      </c>
      <c r="V15" s="0" t="str">
        <f aca="false">IF(LEFT(F15,1)="*",F15,VLOOKUP(_xlfn.ORG.LIBREOFFICE.REGEX(_xlfn.ORG.LIBREOFFICE.REGEX(IF(U15&gt;"",U15,LEFT(MID(F15,FIND(", ",F15)+2,20),FIND(".",MID(F15,FIND(", ",F15)+2,20)&amp;"  .")-3))&amp;"."&amp;LEFT(F15,FIND(",",F15)-1),"-","")," ","","g")&amp;T15,$X$2:$AE$289,8,0))</f>
        <v>richard.ramirez1@guamcc.edu</v>
      </c>
      <c r="W15" s="0" t="str">
        <f aca="false">IF(ISNA(V15),F15,"")</f>
        <v/>
      </c>
      <c r="X15" s="0" t="str">
        <f aca="false">_xlfn.ORG.LIBREOFFICE.REGEX(LOWER(_xlfn.ORG.LIBREOFFICE.REGEX(Z15&amp;"."&amp;_xlfn.ORG.LIBREOFFICE.REGEX(_xlfn.ORG.LIBREOFFICE.REGEX(_xlfn.ORG.LIBREOFFICE.REGEX(Y15," III","")," II","")," Jr","")," ","","g")),"-","","g")</f>
        <v>galen.balajadia</v>
      </c>
      <c r="Y15" s="0" t="s">
        <v>184</v>
      </c>
      <c r="Z15" s="0" t="s">
        <v>185</v>
      </c>
      <c r="AA15" s="0" t="s">
        <v>45</v>
      </c>
      <c r="AB15" s="0" t="s">
        <v>186</v>
      </c>
      <c r="AC15" s="0" t="s">
        <v>187</v>
      </c>
      <c r="AD15" s="0" t="s">
        <v>33</v>
      </c>
      <c r="AE15" s="0" t="s">
        <v>188</v>
      </c>
      <c r="AF15" s="0" t="str">
        <f aca="false">IF(ISNA(VLOOKUP(AE15,$V$2:$V$252,1,0)),AE15&amp;" "&amp;AA15,"")</f>
        <v/>
      </c>
      <c r="AG15" s="0" t="s">
        <v>189</v>
      </c>
    </row>
    <row r="16" customFormat="false" ht="12.8" hidden="false" customHeight="false" outlineLevel="0" collapsed="false">
      <c r="A16" s="8" t="n">
        <v>15</v>
      </c>
      <c r="B16" s="9" t="s">
        <v>190</v>
      </c>
      <c r="C16" s="9" t="n">
        <v>1065</v>
      </c>
      <c r="D16" s="8" t="s">
        <v>130</v>
      </c>
      <c r="E16" s="8" t="s">
        <v>191</v>
      </c>
      <c r="F16" s="8" t="s">
        <v>192</v>
      </c>
      <c r="G16" s="10" t="s">
        <v>193</v>
      </c>
      <c r="H16" s="9" t="s">
        <v>194</v>
      </c>
      <c r="I16" s="10" t="s">
        <v>195</v>
      </c>
      <c r="J16" s="11" t="n">
        <v>50605</v>
      </c>
      <c r="K16" s="11" t="n">
        <v>15571</v>
      </c>
      <c r="L16" s="11" t="n">
        <v>0</v>
      </c>
      <c r="M16" s="11" t="n">
        <v>734</v>
      </c>
      <c r="N16" s="11" t="n">
        <v>187</v>
      </c>
      <c r="O16" s="11" t="n">
        <v>6920</v>
      </c>
      <c r="P16" s="11" t="n">
        <v>404</v>
      </c>
      <c r="Q16" s="8" t="n">
        <v>26</v>
      </c>
      <c r="R16" s="11" t="n">
        <v>23816</v>
      </c>
      <c r="S16" s="11" t="n">
        <v>74421</v>
      </c>
      <c r="V16" s="0" t="str">
        <f aca="false">IF(LEFT(F16,1)="*",F16,VLOOKUP(_xlfn.ORG.LIBREOFFICE.REGEX(_xlfn.ORG.LIBREOFFICE.REGEX(IF(U16&gt;"",U16,LEFT(MID(F16,FIND(", ",F16)+2,20),FIND(".",MID(F16,FIND(", ",F16)+2,20)&amp;"  .")-3))&amp;"."&amp;LEFT(F16,FIND(",",F16)-1),"-","")," ","","g")&amp;T16,$X$2:$AE$289,8,0))</f>
        <v>jerome.blas@guamcc.edu</v>
      </c>
      <c r="W16" s="0" t="str">
        <f aca="false">IF(ISNA(V16),F16,"")</f>
        <v/>
      </c>
      <c r="X16" s="0" t="str">
        <f aca="false">_xlfn.ORG.LIBREOFFICE.REGEX(LOWER(_xlfn.ORG.LIBREOFFICE.REGEX(Z16&amp;"."&amp;_xlfn.ORG.LIBREOFFICE.REGEX(_xlfn.ORG.LIBREOFFICE.REGEX(_xlfn.ORG.LIBREOFFICE.REGEX(Y16," III","")," II","")," Jr","")," ","","g")),"-","","g")</f>
        <v>edwin.balmonte</v>
      </c>
      <c r="Y16" s="0" t="s">
        <v>196</v>
      </c>
      <c r="Z16" s="0" t="s">
        <v>197</v>
      </c>
      <c r="AA16" s="0" t="s">
        <v>65</v>
      </c>
      <c r="AB16" s="0" t="s">
        <v>198</v>
      </c>
      <c r="AC16" s="0" t="s">
        <v>199</v>
      </c>
      <c r="AD16" s="0" t="s">
        <v>33</v>
      </c>
      <c r="AE16" s="0" t="s">
        <v>200</v>
      </c>
      <c r="AF16" s="0" t="str">
        <f aca="false">IF(ISNA(VLOOKUP(AE16,$V$2:$V$252,1,0)),AE16&amp;" "&amp;AA16,"")</f>
        <v/>
      </c>
      <c r="AG16" s="0" t="s">
        <v>201</v>
      </c>
    </row>
    <row r="17" customFormat="false" ht="12.8" hidden="false" customHeight="false" outlineLevel="0" collapsed="false">
      <c r="A17" s="8" t="n">
        <v>16</v>
      </c>
      <c r="B17" s="9" t="s">
        <v>202</v>
      </c>
      <c r="C17" s="9" t="n">
        <v>1065</v>
      </c>
      <c r="D17" s="8" t="s">
        <v>130</v>
      </c>
      <c r="E17" s="8" t="s">
        <v>179</v>
      </c>
      <c r="F17" s="8" t="s">
        <v>203</v>
      </c>
      <c r="G17" s="10" t="s">
        <v>204</v>
      </c>
      <c r="H17" s="9" t="s">
        <v>182</v>
      </c>
      <c r="I17" s="10" t="s">
        <v>205</v>
      </c>
      <c r="J17" s="11" t="n">
        <v>33581</v>
      </c>
      <c r="K17" s="11" t="n">
        <v>10333</v>
      </c>
      <c r="L17" s="11" t="n">
        <v>495</v>
      </c>
      <c r="M17" s="11" t="n">
        <v>487</v>
      </c>
      <c r="N17" s="11" t="n">
        <v>187</v>
      </c>
      <c r="O17" s="11" t="n">
        <v>4800</v>
      </c>
      <c r="P17" s="11" t="n">
        <v>341</v>
      </c>
      <c r="Q17" s="8" t="n">
        <v>26</v>
      </c>
      <c r="R17" s="11" t="n">
        <v>16643</v>
      </c>
      <c r="S17" s="11" t="n">
        <v>50224</v>
      </c>
      <c r="V17" s="0" t="str">
        <f aca="false">IF(LEFT(F17,1)="*",F17,VLOOKUP(_xlfn.ORG.LIBREOFFICE.REGEX(_xlfn.ORG.LIBREOFFICE.REGEX(IF(U17&gt;"",U17,LEFT(MID(F17,FIND(", ",F17)+2,20),FIND(".",MID(F17,FIND(", ",F17)+2,20)&amp;"  .")-3))&amp;"."&amp;LEFT(F17,FIND(",",F17)-1),"-","")," ","","g")&amp;T17,$X$2:$AE$289,8,0))</f>
        <v>steven.flores2@guamcc.edu</v>
      </c>
      <c r="W17" s="0" t="str">
        <f aca="false">IF(ISNA(V17),F17,"")</f>
        <v/>
      </c>
      <c r="X17" s="0" t="str">
        <f aca="false">_xlfn.ORG.LIBREOFFICE.REGEX(LOWER(_xlfn.ORG.LIBREOFFICE.REGEX(Z17&amp;"."&amp;_xlfn.ORG.LIBREOFFICE.REGEX(_xlfn.ORG.LIBREOFFICE.REGEX(_xlfn.ORG.LIBREOFFICE.REGEX(Y17," III","")," II","")," Jr","")," ","","g")),"-","","g")</f>
        <v>joan.baluyut</v>
      </c>
      <c r="Y17" s="0" t="s">
        <v>206</v>
      </c>
      <c r="Z17" s="0" t="s">
        <v>207</v>
      </c>
      <c r="AA17" s="0" t="s">
        <v>208</v>
      </c>
      <c r="AB17" s="0" t="s">
        <v>119</v>
      </c>
      <c r="AC17" s="0" t="s">
        <v>209</v>
      </c>
      <c r="AD17" s="0" t="s">
        <v>33</v>
      </c>
      <c r="AE17" s="0" t="s">
        <v>210</v>
      </c>
      <c r="AF17" s="0" t="str">
        <f aca="false">IF(ISNA(VLOOKUP(AE17,$V$2:$V$252,1,0)),AE17&amp;" "&amp;AA17,"")</f>
        <v/>
      </c>
      <c r="AG17" s="0" t="s">
        <v>211</v>
      </c>
    </row>
    <row r="18" customFormat="false" ht="12.8" hidden="false" customHeight="false" outlineLevel="0" collapsed="false">
      <c r="A18" s="8" t="n">
        <v>17</v>
      </c>
      <c r="B18" s="9" t="s">
        <v>212</v>
      </c>
      <c r="C18" s="9" t="n">
        <v>1065</v>
      </c>
      <c r="D18" s="8" t="s">
        <v>130</v>
      </c>
      <c r="E18" s="8" t="s">
        <v>213</v>
      </c>
      <c r="F18" s="8" t="s">
        <v>214</v>
      </c>
      <c r="G18" s="10" t="s">
        <v>215</v>
      </c>
      <c r="H18" s="9" t="s">
        <v>216</v>
      </c>
      <c r="I18" s="10" t="s">
        <v>217</v>
      </c>
      <c r="J18" s="11" t="n">
        <v>47891</v>
      </c>
      <c r="K18" s="11" t="n">
        <v>14736</v>
      </c>
      <c r="L18" s="11" t="n">
        <v>495</v>
      </c>
      <c r="M18" s="11" t="n">
        <v>694</v>
      </c>
      <c r="N18" s="11" t="n">
        <v>187</v>
      </c>
      <c r="O18" s="11" t="n">
        <v>8551</v>
      </c>
      <c r="P18" s="11" t="n">
        <v>341</v>
      </c>
      <c r="Q18" s="8" t="n">
        <v>26</v>
      </c>
      <c r="R18" s="11" t="n">
        <v>25004</v>
      </c>
      <c r="S18" s="11" t="n">
        <v>72895</v>
      </c>
      <c r="V18" s="0" t="str">
        <f aca="false">IF(LEFT(F18,1)="*",F18,VLOOKUP(_xlfn.ORG.LIBREOFFICE.REGEX(_xlfn.ORG.LIBREOFFICE.REGEX(IF(U18&gt;"",U18,LEFT(MID(F18,FIND(", ",F18)+2,20),FIND(".",MID(F18,FIND(", ",F18)+2,20)&amp;"  .")-3))&amp;"."&amp;LEFT(F18,FIND(",",F18)-1),"-","")," ","","g")&amp;T18,$X$2:$AE$289,8,0))</f>
        <v>joey.roberto@guamcc.edu</v>
      </c>
      <c r="W18" s="0" t="str">
        <f aca="false">IF(ISNA(V18),F18,"")</f>
        <v/>
      </c>
      <c r="X18" s="0" t="str">
        <f aca="false">_xlfn.ORG.LIBREOFFICE.REGEX(LOWER(_xlfn.ORG.LIBREOFFICE.REGEX(Z18&amp;"."&amp;_xlfn.ORG.LIBREOFFICE.REGEX(_xlfn.ORG.LIBREOFFICE.REGEX(_xlfn.ORG.LIBREOFFICE.REGEX(Y18," III","")," II","")," Jr","")," ","","g")),"-","","g")</f>
        <v>joseph.bamba</v>
      </c>
      <c r="Y18" s="0" t="s">
        <v>218</v>
      </c>
      <c r="Z18" s="0" t="s">
        <v>219</v>
      </c>
      <c r="AA18" s="0" t="s">
        <v>220</v>
      </c>
      <c r="AB18" s="0" t="s">
        <v>221</v>
      </c>
      <c r="AC18" s="0" t="s">
        <v>222</v>
      </c>
      <c r="AD18" s="0" t="s">
        <v>33</v>
      </c>
      <c r="AE18" s="0" t="s">
        <v>223</v>
      </c>
      <c r="AF18" s="0" t="str">
        <f aca="false">IF(ISNA(VLOOKUP(AE18,$V$2:$V$252,1,0)),AE18&amp;" "&amp;AA18,"")</f>
        <v/>
      </c>
      <c r="AG18" s="0" t="s">
        <v>224</v>
      </c>
    </row>
    <row r="19" customFormat="false" ht="12.8" hidden="false" customHeight="false" outlineLevel="0" collapsed="false">
      <c r="A19" s="8" t="n">
        <v>18</v>
      </c>
      <c r="B19" s="9" t="s">
        <v>225</v>
      </c>
      <c r="C19" s="9" t="n">
        <v>1065</v>
      </c>
      <c r="D19" s="8" t="s">
        <v>130</v>
      </c>
      <c r="E19" s="8" t="s">
        <v>179</v>
      </c>
      <c r="F19" s="8" t="s">
        <v>226</v>
      </c>
      <c r="G19" s="10" t="s">
        <v>227</v>
      </c>
      <c r="H19" s="9" t="s">
        <v>228</v>
      </c>
      <c r="I19" s="10" t="s">
        <v>229</v>
      </c>
      <c r="J19" s="11" t="n">
        <v>36173</v>
      </c>
      <c r="K19" s="11" t="n">
        <v>11130</v>
      </c>
      <c r="L19" s="11" t="n">
        <v>0</v>
      </c>
      <c r="M19" s="11" t="n">
        <v>525</v>
      </c>
      <c r="N19" s="11" t="n">
        <v>187</v>
      </c>
      <c r="O19" s="11" t="n">
        <v>6920</v>
      </c>
      <c r="P19" s="11" t="n">
        <v>0</v>
      </c>
      <c r="Q19" s="8" t="n">
        <v>26</v>
      </c>
      <c r="R19" s="11" t="n">
        <v>18762</v>
      </c>
      <c r="S19" s="11" t="n">
        <v>54935</v>
      </c>
      <c r="V19" s="0" t="str">
        <f aca="false">IF(LEFT(F19,1)="*",F19,VLOOKUP(_xlfn.ORG.LIBREOFFICE.REGEX(_xlfn.ORG.LIBREOFFICE.REGEX(IF(U19&gt;"",U19,LEFT(MID(F19,FIND(", ",F19)+2,20),FIND(".",MID(F19,FIND(", ",F19)+2,20)&amp;"  .")-3))&amp;"."&amp;LEFT(F19,FIND(",",F19)-1),"-","")," ","","g")&amp;T19,$X$2:$AE$289,8,0))</f>
        <v>morgan.teliu@guamcc.edu</v>
      </c>
      <c r="W19" s="0" t="str">
        <f aca="false">IF(ISNA(V19),F19,"")</f>
        <v/>
      </c>
      <c r="X19" s="0" t="str">
        <f aca="false">_xlfn.ORG.LIBREOFFICE.REGEX(LOWER(_xlfn.ORG.LIBREOFFICE.REGEX(Z19&amp;"."&amp;_xlfn.ORG.LIBREOFFICE.REGEX(_xlfn.ORG.LIBREOFFICE.REGEX(_xlfn.ORG.LIBREOFFICE.REGEX(Y19," III","")," II","")," Jr","")," ","","g")),"-","","g")</f>
        <v>ayda.bautista</v>
      </c>
      <c r="Y19" s="0" t="s">
        <v>230</v>
      </c>
      <c r="Z19" s="0" t="s">
        <v>231</v>
      </c>
      <c r="AA19" s="0" t="s">
        <v>232</v>
      </c>
      <c r="AB19" s="0" t="s">
        <v>233</v>
      </c>
      <c r="AC19" s="0" t="s">
        <v>60</v>
      </c>
      <c r="AD19" s="0" t="s">
        <v>60</v>
      </c>
      <c r="AE19" s="0" t="s">
        <v>234</v>
      </c>
      <c r="AF19" s="0" t="str">
        <f aca="false">IF(ISNA(VLOOKUP(AE19,$V$2:$V$252,1,0)),AE19&amp;" "&amp;AA19,"")</f>
        <v>ayda.bautista@guamcc.edu Work Study</v>
      </c>
      <c r="AG19" s="0" t="s">
        <v>235</v>
      </c>
    </row>
    <row r="20" customFormat="false" ht="12.8" hidden="false" customHeight="false" outlineLevel="0" collapsed="false">
      <c r="A20" s="8" t="n">
        <v>19</v>
      </c>
      <c r="B20" s="9" t="s">
        <v>236</v>
      </c>
      <c r="C20" s="9" t="n">
        <v>1065</v>
      </c>
      <c r="D20" s="8" t="s">
        <v>130</v>
      </c>
      <c r="E20" s="8" t="s">
        <v>237</v>
      </c>
      <c r="F20" s="8" t="s">
        <v>238</v>
      </c>
      <c r="G20" s="10" t="s">
        <v>239</v>
      </c>
      <c r="H20" s="9" t="s">
        <v>240</v>
      </c>
      <c r="I20" s="10" t="s">
        <v>241</v>
      </c>
      <c r="J20" s="11" t="n">
        <v>45661</v>
      </c>
      <c r="K20" s="11" t="n">
        <v>14050</v>
      </c>
      <c r="L20" s="11" t="n">
        <v>495</v>
      </c>
      <c r="M20" s="11" t="n">
        <v>662</v>
      </c>
      <c r="N20" s="11" t="n">
        <v>187</v>
      </c>
      <c r="O20" s="11" t="n">
        <v>8309</v>
      </c>
      <c r="P20" s="11" t="n">
        <v>486</v>
      </c>
      <c r="Q20" s="8" t="n">
        <v>26</v>
      </c>
      <c r="R20" s="11" t="n">
        <v>24189</v>
      </c>
      <c r="S20" s="11" t="n">
        <v>69850</v>
      </c>
      <c r="V20" s="0" t="str">
        <f aca="false">IF(LEFT(F20,1)="*",F20,VLOOKUP(_xlfn.ORG.LIBREOFFICE.REGEX(_xlfn.ORG.LIBREOFFICE.REGEX(IF(U20&gt;"",U20,LEFT(MID(F20,FIND(", ",F20)+2,20),FIND(".",MID(F20,FIND(", ",F20)+2,20)&amp;"  .")-3))&amp;"."&amp;LEFT(F20,FIND(",",F20)-1),"-","")," ","","g")&amp;T20,$X$2:$AE$289,8,0))</f>
        <v>patrick.quichocho2@guamcc.edu</v>
      </c>
      <c r="W20" s="0" t="str">
        <f aca="false">IF(ISNA(V20),F20,"")</f>
        <v/>
      </c>
      <c r="X20" s="0" t="str">
        <f aca="false">_xlfn.ORG.LIBREOFFICE.REGEX(LOWER(_xlfn.ORG.LIBREOFFICE.REGEX(Z20&amp;"."&amp;_xlfn.ORG.LIBREOFFICE.REGEX(_xlfn.ORG.LIBREOFFICE.REGEX(_xlfn.ORG.LIBREOFFICE.REGEX(Y20," III","")," II","")," Jr","")," ","","g")),"-","","g")</f>
        <v>gerilee.bautista</v>
      </c>
      <c r="Y20" s="0" t="s">
        <v>230</v>
      </c>
      <c r="Z20" s="0" t="s">
        <v>242</v>
      </c>
      <c r="AA20" s="0" t="s">
        <v>143</v>
      </c>
      <c r="AB20" s="0" t="s">
        <v>243</v>
      </c>
      <c r="AC20" s="0" t="s">
        <v>244</v>
      </c>
      <c r="AD20" s="0" t="s">
        <v>33</v>
      </c>
      <c r="AE20" s="0" t="s">
        <v>245</v>
      </c>
      <c r="AF20" s="0" t="str">
        <f aca="false">IF(ISNA(VLOOKUP(AE20,$V$2:$V$252,1,0)),AE20&amp;" "&amp;AA20,"")</f>
        <v/>
      </c>
      <c r="AG20" s="0" t="s">
        <v>246</v>
      </c>
    </row>
    <row r="21" customFormat="false" ht="12.8" hidden="false" customHeight="false" outlineLevel="0" collapsed="false">
      <c r="A21" s="8" t="n">
        <v>20</v>
      </c>
      <c r="B21" s="9" t="s">
        <v>247</v>
      </c>
      <c r="C21" s="9" t="n">
        <v>1065</v>
      </c>
      <c r="D21" s="8" t="s">
        <v>130</v>
      </c>
      <c r="E21" s="8" t="s">
        <v>248</v>
      </c>
      <c r="F21" s="8" t="s">
        <v>249</v>
      </c>
      <c r="G21" s="10" t="s">
        <v>250</v>
      </c>
      <c r="H21" s="9" t="s">
        <v>251</v>
      </c>
      <c r="I21" s="10" t="s">
        <v>252</v>
      </c>
      <c r="J21" s="11" t="n">
        <v>37580</v>
      </c>
      <c r="K21" s="11" t="n">
        <v>11563</v>
      </c>
      <c r="L21" s="11" t="n">
        <v>495</v>
      </c>
      <c r="M21" s="11" t="n">
        <v>545</v>
      </c>
      <c r="N21" s="11" t="n">
        <v>187</v>
      </c>
      <c r="O21" s="11" t="n">
        <v>8309</v>
      </c>
      <c r="P21" s="11" t="n">
        <v>486</v>
      </c>
      <c r="Q21" s="8" t="n">
        <v>26</v>
      </c>
      <c r="R21" s="11" t="n">
        <v>21586</v>
      </c>
      <c r="S21" s="11" t="n">
        <v>59166</v>
      </c>
      <c r="V21" s="0" t="str">
        <f aca="false">IF(LEFT(F21,1)="*",F21,VLOOKUP(_xlfn.ORG.LIBREOFFICE.REGEX(_xlfn.ORG.LIBREOFFICE.REGEX(IF(U21&gt;"",U21,LEFT(MID(F21,FIND(", ",F21)+2,20),FIND(".",MID(F21,FIND(", ",F21)+2,20)&amp;"  .")-3))&amp;"."&amp;LEFT(F21,FIND(",",F21)-1),"-","")," ","","g")&amp;T21,$X$2:$AE$289,8,0))</f>
        <v>edsel.pingol@guamcc.edu</v>
      </c>
      <c r="W21" s="0" t="str">
        <f aca="false">IF(ISNA(V21),F21,"")</f>
        <v/>
      </c>
      <c r="X21" s="0" t="str">
        <f aca="false">_xlfn.ORG.LIBREOFFICE.REGEX(LOWER(_xlfn.ORG.LIBREOFFICE.REGEX(Z21&amp;"."&amp;_xlfn.ORG.LIBREOFFICE.REGEX(_xlfn.ORG.LIBREOFFICE.REGEX(_xlfn.ORG.LIBREOFFICE.REGEX(Y21," III","")," II","")," Jr","")," ","","g")),"-","","g")</f>
        <v>kenneth.bautista</v>
      </c>
      <c r="Y21" s="0" t="s">
        <v>230</v>
      </c>
      <c r="Z21" s="0" t="s">
        <v>253</v>
      </c>
      <c r="AA21" s="0" t="s">
        <v>254</v>
      </c>
      <c r="AB21" s="0" t="s">
        <v>174</v>
      </c>
      <c r="AC21" s="0" t="s">
        <v>255</v>
      </c>
      <c r="AD21" s="0" t="s">
        <v>33</v>
      </c>
      <c r="AE21" s="0" t="s">
        <v>256</v>
      </c>
      <c r="AF21" s="0" t="str">
        <f aca="false">IF(ISNA(VLOOKUP(AE21,$V$2:$V$252,1,0)),AE21&amp;" "&amp;AA21,"")</f>
        <v/>
      </c>
      <c r="AG21" s="13" t="s">
        <v>257</v>
      </c>
    </row>
    <row r="22" customFormat="false" ht="12.8" hidden="false" customHeight="false" outlineLevel="0" collapsed="false">
      <c r="A22" s="8" t="n">
        <v>21</v>
      </c>
      <c r="B22" s="9" t="s">
        <v>258</v>
      </c>
      <c r="C22" s="9" t="n">
        <v>3000</v>
      </c>
      <c r="D22" s="8" t="s">
        <v>259</v>
      </c>
      <c r="E22" s="8" t="s">
        <v>260</v>
      </c>
      <c r="F22" s="8" t="s">
        <v>261</v>
      </c>
      <c r="G22" s="10" t="s">
        <v>262</v>
      </c>
      <c r="H22" s="9" t="s">
        <v>263</v>
      </c>
      <c r="I22" s="10" t="s">
        <v>264</v>
      </c>
      <c r="J22" s="11" t="n">
        <v>117941</v>
      </c>
      <c r="K22" s="11" t="n">
        <v>36290</v>
      </c>
      <c r="L22" s="11" t="n">
        <v>495</v>
      </c>
      <c r="M22" s="11" t="n">
        <v>1710</v>
      </c>
      <c r="N22" s="11" t="n">
        <v>187</v>
      </c>
      <c r="O22" s="11" t="n">
        <v>13493</v>
      </c>
      <c r="P22" s="11" t="n">
        <v>404</v>
      </c>
      <c r="Q22" s="8" t="n">
        <v>26</v>
      </c>
      <c r="R22" s="11" t="n">
        <v>52579</v>
      </c>
      <c r="S22" s="11" t="n">
        <v>170520</v>
      </c>
      <c r="V22" s="0" t="str">
        <f aca="false">IF(LEFT(F22,1)="*",F22,VLOOKUP(_xlfn.ORG.LIBREOFFICE.REGEX(_xlfn.ORG.LIBREOFFICE.REGEX(IF(U22&gt;"",U22,LEFT(MID(F22,FIND(", ",F22)+2,20),FIND(".",MID(F22,FIND(", ",F22)+2,20)&amp;"  .")-3))&amp;"."&amp;LEFT(F22,FIND(",",F22)-1),"-","")," ","","g")&amp;T22,$X$2:$AE$289,8,0))</f>
        <v>clarissa.padua@guamcc.edu</v>
      </c>
      <c r="W22" s="0" t="str">
        <f aca="false">IF(ISNA(V22),F22,"")</f>
        <v/>
      </c>
      <c r="X22" s="0" t="str">
        <f aca="false">_xlfn.ORG.LIBREOFFICE.REGEX(LOWER(_xlfn.ORG.LIBREOFFICE.REGEX(Z22&amp;"."&amp;_xlfn.ORG.LIBREOFFICE.REGEX(_xlfn.ORG.LIBREOFFICE.REGEX(_xlfn.ORG.LIBREOFFICE.REGEX(Y22," III","")," II","")," Jr","")," ","","g")),"-","","g")</f>
        <v>kimberly.bautista</v>
      </c>
      <c r="Y22" s="0" t="s">
        <v>230</v>
      </c>
      <c r="Z22" s="0" t="s">
        <v>265</v>
      </c>
      <c r="AA22" s="0" t="s">
        <v>143</v>
      </c>
      <c r="AB22" s="0" t="s">
        <v>243</v>
      </c>
      <c r="AC22" s="0" t="s">
        <v>266</v>
      </c>
      <c r="AD22" s="0" t="s">
        <v>33</v>
      </c>
      <c r="AE22" s="0" t="s">
        <v>267</v>
      </c>
      <c r="AF22" s="0" t="str">
        <f aca="false">IF(ISNA(VLOOKUP(AE22,$V$2:$V$252,1,0)),AE22&amp;" "&amp;AA22,"")</f>
        <v/>
      </c>
      <c r="AG22" s="0" t="s">
        <v>268</v>
      </c>
    </row>
    <row r="23" customFormat="false" ht="12.8" hidden="false" customHeight="false" outlineLevel="0" collapsed="false">
      <c r="A23" s="8" t="n">
        <v>22</v>
      </c>
      <c r="B23" s="9" t="s">
        <v>269</v>
      </c>
      <c r="C23" s="9" t="n">
        <v>3010</v>
      </c>
      <c r="D23" s="8" t="s">
        <v>270</v>
      </c>
      <c r="E23" s="8" t="s">
        <v>271</v>
      </c>
      <c r="F23" s="8" t="s">
        <v>272</v>
      </c>
      <c r="G23" s="10" t="s">
        <v>273</v>
      </c>
      <c r="H23" s="9" t="s">
        <v>274</v>
      </c>
      <c r="I23" s="10" t="s">
        <v>275</v>
      </c>
      <c r="J23" s="11" t="n">
        <v>48758</v>
      </c>
      <c r="K23" s="11" t="n">
        <v>15003</v>
      </c>
      <c r="L23" s="11" t="n">
        <v>0</v>
      </c>
      <c r="M23" s="11" t="n">
        <v>707</v>
      </c>
      <c r="N23" s="11" t="n">
        <v>187</v>
      </c>
      <c r="O23" s="11" t="n">
        <v>6920</v>
      </c>
      <c r="P23" s="11" t="n">
        <v>404</v>
      </c>
      <c r="Q23" s="8" t="n">
        <v>26</v>
      </c>
      <c r="R23" s="11" t="n">
        <v>23221</v>
      </c>
      <c r="S23" s="11" t="n">
        <v>71979</v>
      </c>
      <c r="V23" s="0" t="str">
        <f aca="false">IF(LEFT(F23,1)="*",F23,VLOOKUP(_xlfn.ORG.LIBREOFFICE.REGEX(_xlfn.ORG.LIBREOFFICE.REGEX(IF(U23&gt;"",U23,LEFT(MID(F23,FIND(", ",F23)+2,20),FIND(".",MID(F23,FIND(", ",F23)+2,20)&amp;"  .")-3))&amp;"."&amp;LEFT(F23,FIND(",",F23)-1),"-","")," ","","g")&amp;T23,$X$2:$AE$289,8,0))</f>
        <v>darlynn.sablan@guamcc.edu</v>
      </c>
      <c r="W23" s="0" t="str">
        <f aca="false">IF(ISNA(V23),F23,"")</f>
        <v/>
      </c>
      <c r="X23" s="0" t="str">
        <f aca="false">_xlfn.ORG.LIBREOFFICE.REGEX(LOWER(_xlfn.ORG.LIBREOFFICE.REGEX(Z23&amp;"."&amp;_xlfn.ORG.LIBREOFFICE.REGEX(_xlfn.ORG.LIBREOFFICE.REGEX(_xlfn.ORG.LIBREOFFICE.REGEX(Y23," III","")," II","")," Jr","")," ","","g")),"-","","g")</f>
        <v>markgil.bearis</v>
      </c>
      <c r="Y23" s="0" t="s">
        <v>276</v>
      </c>
      <c r="Z23" s="0" t="s">
        <v>277</v>
      </c>
      <c r="AA23" s="0" t="s">
        <v>232</v>
      </c>
      <c r="AB23" s="0" t="s">
        <v>233</v>
      </c>
      <c r="AC23" s="0" t="s">
        <v>60</v>
      </c>
      <c r="AD23" s="0" t="s">
        <v>60</v>
      </c>
      <c r="AE23" s="0" t="s">
        <v>278</v>
      </c>
      <c r="AF23" s="0" t="str">
        <f aca="false">IF(ISNA(VLOOKUP(AE23,$V$2:$V$252,1,0)),AE23&amp;" "&amp;AA23,"")</f>
        <v>markgil.bearis@guamcc.edu Work Study</v>
      </c>
      <c r="AG23" s="0" t="s">
        <v>279</v>
      </c>
    </row>
    <row r="24" customFormat="false" ht="12.8" hidden="false" customHeight="false" outlineLevel="0" collapsed="false">
      <c r="A24" s="8" t="n">
        <v>23</v>
      </c>
      <c r="B24" s="9" t="s">
        <v>280</v>
      </c>
      <c r="C24" s="9" t="n">
        <v>3010</v>
      </c>
      <c r="D24" s="8" t="s">
        <v>270</v>
      </c>
      <c r="E24" s="8" t="s">
        <v>281</v>
      </c>
      <c r="F24" s="8" t="s">
        <v>282</v>
      </c>
      <c r="G24" s="10" t="s">
        <v>283</v>
      </c>
      <c r="H24" s="9" t="s">
        <v>284</v>
      </c>
      <c r="I24" s="10" t="s">
        <v>285</v>
      </c>
      <c r="J24" s="11" t="n">
        <v>55601</v>
      </c>
      <c r="K24" s="11" t="n">
        <v>17108</v>
      </c>
      <c r="L24" s="11" t="n">
        <v>495</v>
      </c>
      <c r="M24" s="11" t="n">
        <v>806</v>
      </c>
      <c r="N24" s="11" t="n">
        <v>187</v>
      </c>
      <c r="O24" s="11" t="n">
        <v>0</v>
      </c>
      <c r="P24" s="11" t="n">
        <v>0</v>
      </c>
      <c r="Q24" s="8" t="n">
        <v>26</v>
      </c>
      <c r="R24" s="11" t="n">
        <v>18597</v>
      </c>
      <c r="S24" s="11" t="n">
        <v>74198</v>
      </c>
      <c r="U24" s="13"/>
      <c r="V24" s="0" t="str">
        <f aca="false">IF(LEFT(F24,1)="*",F24,VLOOKUP(_xlfn.ORG.LIBREOFFICE.REGEX(_xlfn.ORG.LIBREOFFICE.REGEX(IF(U24&gt;"",U24,LEFT(MID(F24,FIND(", ",F24)+2,20),FIND(".",MID(F24,FIND(", ",F24)+2,20)&amp;"  .")-3))&amp;"."&amp;LEFT(F24,FIND(",",F24)-1),"-","")," ","","g")&amp;T24,$X$2:$AE$289,8,0))</f>
        <v>gina.ibanez@guamcc.edu</v>
      </c>
      <c r="W24" s="0" t="str">
        <f aca="false">IF(ISNA(V24),F24,"")</f>
        <v/>
      </c>
      <c r="X24" s="0" t="str">
        <f aca="false">_xlfn.ORG.LIBREOFFICE.REGEX(LOWER(_xlfn.ORG.LIBREOFFICE.REGEX(Z24&amp;"."&amp;_xlfn.ORG.LIBREOFFICE.REGEX(_xlfn.ORG.LIBREOFFICE.REGEX(_xlfn.ORG.LIBREOFFICE.REGEX(Y24," III","")," II","")," Jr","")," ","","g")),"-","","g")</f>
        <v>jadenrose.belga</v>
      </c>
      <c r="Y24" s="0" t="s">
        <v>286</v>
      </c>
      <c r="Z24" s="0" t="s">
        <v>287</v>
      </c>
      <c r="AA24" s="0" t="s">
        <v>143</v>
      </c>
      <c r="AB24" s="0" t="s">
        <v>144</v>
      </c>
      <c r="AC24" s="0" t="s">
        <v>288</v>
      </c>
      <c r="AD24" s="0" t="s">
        <v>33</v>
      </c>
      <c r="AE24" s="0" t="s">
        <v>289</v>
      </c>
      <c r="AF24" s="0" t="str">
        <f aca="false">IF(ISNA(VLOOKUP(AE24,$V$2:$V$252,1,0)),AE24&amp;" "&amp;AA24,"")</f>
        <v/>
      </c>
      <c r="AG24" s="0" t="s">
        <v>290</v>
      </c>
    </row>
    <row r="25" customFormat="false" ht="12.8" hidden="false" customHeight="false" outlineLevel="0" collapsed="false">
      <c r="A25" s="8" t="n">
        <v>24</v>
      </c>
      <c r="B25" s="9" t="s">
        <v>291</v>
      </c>
      <c r="C25" s="9" t="n">
        <v>3010</v>
      </c>
      <c r="D25" s="8" t="s">
        <v>270</v>
      </c>
      <c r="E25" s="8" t="s">
        <v>271</v>
      </c>
      <c r="F25" s="8" t="s">
        <v>292</v>
      </c>
      <c r="G25" s="10" t="s">
        <v>60</v>
      </c>
      <c r="H25" s="9" t="s">
        <v>293</v>
      </c>
      <c r="I25" s="10" t="s">
        <v>60</v>
      </c>
      <c r="J25" s="11" t="n">
        <v>45262</v>
      </c>
      <c r="K25" s="11" t="n">
        <v>13927</v>
      </c>
      <c r="L25" s="11" t="n">
        <v>0</v>
      </c>
      <c r="M25" s="11" t="n">
        <v>656</v>
      </c>
      <c r="N25" s="11" t="n">
        <v>187</v>
      </c>
      <c r="O25" s="11" t="n">
        <v>8551</v>
      </c>
      <c r="P25" s="11" t="n">
        <v>341</v>
      </c>
      <c r="Q25" s="8" t="n">
        <v>26</v>
      </c>
      <c r="R25" s="11" t="n">
        <v>23662</v>
      </c>
      <c r="S25" s="11" t="n">
        <v>68924</v>
      </c>
      <c r="V25" s="0" t="str">
        <f aca="false">IF(LEFT(F25,1)="*",F25,VLOOKUP(_xlfn.ORG.LIBREOFFICE.REGEX(_xlfn.ORG.LIBREOFFICE.REGEX(IF(U25&gt;"",U25,LEFT(MID(F25,FIND(", ",F25)+2,20),FIND(".",MID(F25,FIND(", ",F25)+2,20)&amp;"  .")-3))&amp;"."&amp;LEFT(F25,FIND(",",F25)-1),"-","")," ","","g")&amp;T25,$X$2:$AE$289,8,0))</f>
        <v>**Vacant - Guerrero, C.</v>
      </c>
      <c r="W25" s="0" t="str">
        <f aca="false">IF(ISNA(V25),F25,"")</f>
        <v/>
      </c>
      <c r="X25" s="0" t="str">
        <f aca="false">_xlfn.ORG.LIBREOFFICE.REGEX(LOWER(_xlfn.ORG.LIBREOFFICE.REGEX(Z25&amp;"."&amp;_xlfn.ORG.LIBREOFFICE.REGEX(_xlfn.ORG.LIBREOFFICE.REGEX(_xlfn.ORG.LIBREOFFICE.REGEX(Y25," III","")," II","")," Jr","")," ","","g")),"-","","g")</f>
        <v>jaylenemarie.bermudes</v>
      </c>
      <c r="Y25" s="0" t="s">
        <v>294</v>
      </c>
      <c r="Z25" s="0" t="s">
        <v>295</v>
      </c>
      <c r="AA25" s="0" t="s">
        <v>296</v>
      </c>
      <c r="AB25" s="0" t="s">
        <v>198</v>
      </c>
      <c r="AC25" s="0" t="s">
        <v>60</v>
      </c>
      <c r="AD25" s="0" t="s">
        <v>60</v>
      </c>
      <c r="AE25" s="0" t="s">
        <v>297</v>
      </c>
      <c r="AF25" s="0" t="str">
        <f aca="false">IF(ISNA(VLOOKUP(AE25,$V$2:$V$252,1,0)),AE25&amp;" "&amp;AA25,"")</f>
        <v>jaylenemarie.bermudes@guamcc.edu Tutor</v>
      </c>
      <c r="AG25" s="0" t="s">
        <v>298</v>
      </c>
    </row>
    <row r="26" customFormat="false" ht="12.8" hidden="false" customHeight="false" outlineLevel="0" collapsed="false">
      <c r="A26" s="8" t="n">
        <v>25</v>
      </c>
      <c r="B26" s="9" t="s">
        <v>299</v>
      </c>
      <c r="C26" s="9" t="n">
        <v>3010</v>
      </c>
      <c r="D26" s="8" t="s">
        <v>270</v>
      </c>
      <c r="E26" s="8" t="s">
        <v>300</v>
      </c>
      <c r="F26" s="8" t="s">
        <v>301</v>
      </c>
      <c r="G26" s="10" t="s">
        <v>60</v>
      </c>
      <c r="H26" s="9" t="s">
        <v>302</v>
      </c>
      <c r="I26" s="10" t="s">
        <v>60</v>
      </c>
      <c r="J26" s="11" t="n">
        <v>28269</v>
      </c>
      <c r="K26" s="11" t="n">
        <v>8698</v>
      </c>
      <c r="L26" s="11" t="n">
        <v>495</v>
      </c>
      <c r="M26" s="11" t="n">
        <v>410</v>
      </c>
      <c r="N26" s="11" t="n">
        <v>187</v>
      </c>
      <c r="O26" s="11" t="n">
        <v>0</v>
      </c>
      <c r="P26" s="11" t="n">
        <v>0</v>
      </c>
      <c r="Q26" s="8" t="n">
        <v>26</v>
      </c>
      <c r="R26" s="11" t="n">
        <v>9790</v>
      </c>
      <c r="S26" s="11" t="n">
        <v>38059</v>
      </c>
      <c r="V26" s="0" t="str">
        <f aca="false">IF(LEFT(F26,1)="*",F26,VLOOKUP(_xlfn.ORG.LIBREOFFICE.REGEX(_xlfn.ORG.LIBREOFFICE.REGEX(IF(U26&gt;"",U26,LEFT(MID(F26,FIND(", ",F26)+2,20),FIND(".",MID(F26,FIND(", ",F26)+2,20)&amp;"  .")-3))&amp;"."&amp;LEFT(F26,FIND(",",F26)-1),"-","")," ","","g")&amp;T26,$X$2:$AE$289,8,0))</f>
        <v>**Vacant-Wilson-Rothhaas, A.</v>
      </c>
      <c r="W26" s="0" t="str">
        <f aca="false">IF(ISNA(V26),F26,"")</f>
        <v/>
      </c>
      <c r="X26" s="0" t="str">
        <f aca="false">_xlfn.ORG.LIBREOFFICE.REGEX(LOWER(_xlfn.ORG.LIBREOFFICE.REGEX(Z26&amp;"."&amp;_xlfn.ORG.LIBREOFFICE.REGEX(_xlfn.ORG.LIBREOFFICE.REGEX(_xlfn.ORG.LIBREOFFICE.REGEX(Y26," III","")," II","")," Jr","")," ","","g")),"-","","g")</f>
        <v>barbara.blas</v>
      </c>
      <c r="Y26" s="0" t="s">
        <v>303</v>
      </c>
      <c r="Z26" s="0" t="s">
        <v>304</v>
      </c>
      <c r="AA26" s="0" t="s">
        <v>57</v>
      </c>
      <c r="AB26" s="0" t="s">
        <v>305</v>
      </c>
      <c r="AC26" s="0" t="s">
        <v>306</v>
      </c>
      <c r="AD26" s="0" t="s">
        <v>33</v>
      </c>
      <c r="AE26" s="0" t="s">
        <v>307</v>
      </c>
      <c r="AF26" s="0" t="str">
        <f aca="false">IF(ISNA(VLOOKUP(AE26,$V$2:$V$252,1,0)),AE26&amp;" "&amp;AA26,"")</f>
        <v/>
      </c>
      <c r="AG26" s="0" t="s">
        <v>308</v>
      </c>
    </row>
    <row r="27" customFormat="false" ht="12.8" hidden="false" customHeight="false" outlineLevel="0" collapsed="false">
      <c r="A27" s="8" t="n">
        <v>26</v>
      </c>
      <c r="B27" s="9" t="s">
        <v>309</v>
      </c>
      <c r="C27" s="9" t="n">
        <v>3010</v>
      </c>
      <c r="D27" s="8" t="s">
        <v>270</v>
      </c>
      <c r="E27" s="8" t="s">
        <v>310</v>
      </c>
      <c r="F27" s="8" t="s">
        <v>311</v>
      </c>
      <c r="G27" s="10" t="s">
        <v>312</v>
      </c>
      <c r="H27" s="9" t="s">
        <v>313</v>
      </c>
      <c r="I27" s="10" t="s">
        <v>92</v>
      </c>
      <c r="J27" s="11" t="n">
        <v>32355</v>
      </c>
      <c r="K27" s="11" t="n">
        <v>9956</v>
      </c>
      <c r="L27" s="11" t="n">
        <v>495</v>
      </c>
      <c r="M27" s="11" t="n">
        <v>469</v>
      </c>
      <c r="N27" s="11" t="n">
        <v>0</v>
      </c>
      <c r="O27" s="11" t="n">
        <v>4800</v>
      </c>
      <c r="P27" s="11" t="n">
        <v>341</v>
      </c>
      <c r="Q27" s="8" t="n">
        <v>26</v>
      </c>
      <c r="R27" s="11" t="n">
        <v>16061</v>
      </c>
      <c r="S27" s="11" t="n">
        <v>48416</v>
      </c>
      <c r="V27" s="0" t="str">
        <f aca="false">IF(LEFT(F27,1)="*",F27,VLOOKUP(_xlfn.ORG.LIBREOFFICE.REGEX(_xlfn.ORG.LIBREOFFICE.REGEX(IF(U27&gt;"",U27,LEFT(MID(F27,FIND(", ",F27)+2,20),FIND(".",MID(F27,FIND(", ",F27)+2,20)&amp;"  .")-3))&amp;"."&amp;LEFT(F27,FIND(",",F27)-1),"-","")," ","","g")&amp;T27,$X$2:$AE$289,8,0))</f>
        <v>tedjay.cueto@guamcc.edu</v>
      </c>
      <c r="W27" s="0" t="str">
        <f aca="false">IF(ISNA(V27),F27,"")</f>
        <v/>
      </c>
      <c r="X27" s="0" t="str">
        <f aca="false">_xlfn.ORG.LIBREOFFICE.REGEX(LOWER(_xlfn.ORG.LIBREOFFICE.REGEX(Z27&amp;"."&amp;_xlfn.ORG.LIBREOFFICE.REGEX(_xlfn.ORG.LIBREOFFICE.REGEX(_xlfn.ORG.LIBREOFFICE.REGEX(Y27," III","")," II","")," Jr","")," ","","g")),"-","","g")</f>
        <v>jerome.blas</v>
      </c>
      <c r="Y27" s="0" t="s">
        <v>303</v>
      </c>
      <c r="Z27" s="0" t="s">
        <v>314</v>
      </c>
      <c r="AA27" s="0" t="s">
        <v>315</v>
      </c>
      <c r="AB27" s="0" t="s">
        <v>130</v>
      </c>
      <c r="AC27" s="0" t="s">
        <v>131</v>
      </c>
      <c r="AD27" s="0" t="s">
        <v>33</v>
      </c>
      <c r="AE27" s="0" t="s">
        <v>316</v>
      </c>
      <c r="AF27" s="0" t="str">
        <f aca="false">IF(ISNA(VLOOKUP(AE27,$V$2:$V$252,1,0)),AE27&amp;" "&amp;AA27,"")</f>
        <v/>
      </c>
      <c r="AG27" s="0" t="s">
        <v>317</v>
      </c>
    </row>
    <row r="28" customFormat="false" ht="12.8" hidden="false" customHeight="false" outlineLevel="0" collapsed="false">
      <c r="A28" s="8" t="n">
        <v>27</v>
      </c>
      <c r="B28" s="9" t="s">
        <v>318</v>
      </c>
      <c r="C28" s="9" t="n">
        <v>3010</v>
      </c>
      <c r="D28" s="8" t="s">
        <v>270</v>
      </c>
      <c r="E28" s="8" t="s">
        <v>281</v>
      </c>
      <c r="F28" s="8" t="s">
        <v>319</v>
      </c>
      <c r="G28" s="10" t="s">
        <v>60</v>
      </c>
      <c r="H28" s="9" t="s">
        <v>320</v>
      </c>
      <c r="I28" s="10" t="s">
        <v>60</v>
      </c>
      <c r="J28" s="11" t="n">
        <v>74977</v>
      </c>
      <c r="K28" s="11" t="n">
        <v>23070</v>
      </c>
      <c r="L28" s="11" t="n">
        <v>0</v>
      </c>
      <c r="M28" s="11" t="n">
        <v>1087</v>
      </c>
      <c r="N28" s="11" t="n">
        <v>187</v>
      </c>
      <c r="O28" s="11" t="n">
        <v>8551</v>
      </c>
      <c r="P28" s="11" t="n">
        <v>341</v>
      </c>
      <c r="Q28" s="8" t="n">
        <v>26</v>
      </c>
      <c r="R28" s="11" t="n">
        <v>33237</v>
      </c>
      <c r="S28" s="11" t="n">
        <v>108214</v>
      </c>
      <c r="V28" s="0" t="str">
        <f aca="false">IF(LEFT(F28,1)="*",F28,VLOOKUP(_xlfn.ORG.LIBREOFFICE.REGEX(_xlfn.ORG.LIBREOFFICE.REGEX(IF(U28&gt;"",U28,LEFT(MID(F28,FIND(", ",F28)+2,20),FIND(".",MID(F28,FIND(", ",F28)+2,20)&amp;"  .")-3))&amp;"."&amp;LEFT(F28,FIND(",",F28)-1),"-","")," ","","g")&amp;T28,$X$2:$AE$289,8,0))</f>
        <v>**Vacant-Santos Torres, L.</v>
      </c>
      <c r="W28" s="0" t="str">
        <f aca="false">IF(ISNA(V28),F28,"")</f>
        <v/>
      </c>
      <c r="X28" s="0" t="str">
        <f aca="false">_xlfn.ORG.LIBREOFFICE.REGEX(LOWER(_xlfn.ORG.LIBREOFFICE.REGEX(Z28&amp;"."&amp;_xlfn.ORG.LIBREOFFICE.REGEX(_xlfn.ORG.LIBREOFFICE.REGEX(_xlfn.ORG.LIBREOFFICE.REGEX(Y28," III","")," II","")," Jr","")," ","","g")),"-","","g")</f>
        <v>joey.blas</v>
      </c>
      <c r="Y28" s="0" t="s">
        <v>303</v>
      </c>
      <c r="Z28" s="0" t="s">
        <v>321</v>
      </c>
      <c r="AA28" s="0" t="s">
        <v>30</v>
      </c>
      <c r="AB28" s="0" t="s">
        <v>322</v>
      </c>
      <c r="AC28" s="0" t="s">
        <v>323</v>
      </c>
      <c r="AD28" s="0" t="s">
        <v>33</v>
      </c>
      <c r="AE28" s="0" t="s">
        <v>324</v>
      </c>
      <c r="AF28" s="0" t="str">
        <f aca="false">IF(ISNA(VLOOKUP(AE28,$V$2:$V$252,1,0)),AE28&amp;" "&amp;AA28,"")</f>
        <v/>
      </c>
      <c r="AG28" s="0" t="s">
        <v>325</v>
      </c>
    </row>
    <row r="29" customFormat="false" ht="12.8" hidden="false" customHeight="false" outlineLevel="0" collapsed="false">
      <c r="A29" s="8" t="n">
        <v>28</v>
      </c>
      <c r="B29" s="9" t="s">
        <v>326</v>
      </c>
      <c r="C29" s="9" t="n">
        <v>3010</v>
      </c>
      <c r="D29" s="8" t="s">
        <v>270</v>
      </c>
      <c r="E29" s="8" t="s">
        <v>327</v>
      </c>
      <c r="F29" s="8" t="s">
        <v>328</v>
      </c>
      <c r="G29" s="10" t="s">
        <v>329</v>
      </c>
      <c r="H29" s="9" t="s">
        <v>330</v>
      </c>
      <c r="I29" s="10" t="s">
        <v>331</v>
      </c>
      <c r="J29" s="11" t="n">
        <v>92933</v>
      </c>
      <c r="K29" s="11" t="n">
        <v>28595</v>
      </c>
      <c r="L29" s="11" t="n">
        <v>0</v>
      </c>
      <c r="M29" s="11" t="n">
        <v>1348</v>
      </c>
      <c r="N29" s="11" t="n">
        <v>187</v>
      </c>
      <c r="O29" s="11" t="n">
        <v>0</v>
      </c>
      <c r="P29" s="11" t="n">
        <v>0</v>
      </c>
      <c r="Q29" s="8" t="n">
        <v>26</v>
      </c>
      <c r="R29" s="11" t="n">
        <v>30130</v>
      </c>
      <c r="S29" s="11" t="n">
        <v>123063</v>
      </c>
      <c r="V29" s="0" t="str">
        <f aca="false">IF(LEFT(F29,1)="*",F29,VLOOKUP(_xlfn.ORG.LIBREOFFICE.REGEX(_xlfn.ORG.LIBREOFFICE.REGEX(IF(U29&gt;"",U29,LEFT(MID(F29,FIND(", ",F29)+2,20),FIND(".",MID(F29,FIND(", ",F29)+2,20)&amp;"  .")-3))&amp;"."&amp;LEFT(F29,FIND(",",F29)-1),"-","")," ","","g")&amp;T29,$X$2:$AE$289,8,0))</f>
        <v>cheryl.sannicolas@guamcc.edu</v>
      </c>
      <c r="W29" s="0" t="str">
        <f aca="false">IF(ISNA(V29),F29,"")</f>
        <v/>
      </c>
      <c r="X29" s="0" t="str">
        <f aca="false">_xlfn.ORG.LIBREOFFICE.REGEX(LOWER(_xlfn.ORG.LIBREOFFICE.REGEX(Z29&amp;"."&amp;_xlfn.ORG.LIBREOFFICE.REGEX(_xlfn.ORG.LIBREOFFICE.REGEX(_xlfn.ORG.LIBREOFFICE.REGEX(Y29," III","")," II","")," Jr","")," ","","g")),"-","","g")</f>
        <v>leonalynn.blas</v>
      </c>
      <c r="Y29" s="0" t="s">
        <v>303</v>
      </c>
      <c r="Z29" s="0" t="s">
        <v>332</v>
      </c>
      <c r="AA29" s="0" t="s">
        <v>30</v>
      </c>
      <c r="AB29" s="0" t="s">
        <v>58</v>
      </c>
      <c r="AC29" s="0" t="s">
        <v>333</v>
      </c>
      <c r="AD29" s="0" t="s">
        <v>33</v>
      </c>
      <c r="AE29" s="0" t="s">
        <v>334</v>
      </c>
      <c r="AF29" s="0" t="str">
        <f aca="false">IF(ISNA(VLOOKUP(AE29,$V$2:$V$252,1,0)),AE29&amp;" "&amp;AA29,"")</f>
        <v/>
      </c>
      <c r="AG29" s="0" t="s">
        <v>335</v>
      </c>
    </row>
    <row r="30" customFormat="false" ht="12.8" hidden="false" customHeight="false" outlineLevel="0" collapsed="false">
      <c r="A30" s="8" t="n">
        <v>29</v>
      </c>
      <c r="B30" s="9" t="s">
        <v>336</v>
      </c>
      <c r="C30" s="9" t="n">
        <v>3010</v>
      </c>
      <c r="D30" s="8" t="s">
        <v>270</v>
      </c>
      <c r="E30" s="8" t="s">
        <v>337</v>
      </c>
      <c r="F30" s="8" t="s">
        <v>338</v>
      </c>
      <c r="G30" s="10" t="s">
        <v>339</v>
      </c>
      <c r="H30" s="9" t="s">
        <v>340</v>
      </c>
      <c r="I30" s="10" t="s">
        <v>341</v>
      </c>
      <c r="J30" s="11" t="n">
        <v>34886</v>
      </c>
      <c r="K30" s="11" t="n">
        <v>10734</v>
      </c>
      <c r="L30" s="11" t="n">
        <v>495</v>
      </c>
      <c r="M30" s="11" t="n">
        <v>506</v>
      </c>
      <c r="N30" s="11" t="n">
        <v>187</v>
      </c>
      <c r="O30" s="11" t="n">
        <v>8551</v>
      </c>
      <c r="P30" s="11" t="n">
        <v>341</v>
      </c>
      <c r="Q30" s="8" t="n">
        <v>26</v>
      </c>
      <c r="R30" s="11" t="n">
        <v>20814</v>
      </c>
      <c r="S30" s="11" t="n">
        <v>55700</v>
      </c>
      <c r="V30" s="0" t="str">
        <f aca="false">IF(LEFT(F30,1)="*",F30,VLOOKUP(_xlfn.ORG.LIBREOFFICE.REGEX(_xlfn.ORG.LIBREOFFICE.REGEX(IF(U30&gt;"",U30,LEFT(MID(F30,FIND(", ",F30)+2,20),FIND(".",MID(F30,FIND(", ",F30)+2,20)&amp;"  .")-3))&amp;"."&amp;LEFT(F30,FIND(",",F30)-1),"-","")," ","","g")&amp;T30,$X$2:$AE$289,8,0))</f>
        <v>cecilekatrina.escalona@guamcc.edu</v>
      </c>
      <c r="W30" s="0" t="str">
        <f aca="false">IF(ISNA(V30),F30,"")</f>
        <v/>
      </c>
      <c r="X30" s="0" t="str">
        <f aca="false">_xlfn.ORG.LIBREOFFICE.REGEX(LOWER(_xlfn.ORG.LIBREOFFICE.REGEX(Z30&amp;"."&amp;_xlfn.ORG.LIBREOFFICE.REGEX(_xlfn.ORG.LIBREOFFICE.REGEX(_xlfn.ORG.LIBREOFFICE.REGEX(Y30," III","")," II","")," Jr","")," ","","g")),"-","","g")</f>
        <v>trisha.blas</v>
      </c>
      <c r="Y30" s="0" t="s">
        <v>303</v>
      </c>
      <c r="Z30" s="0" t="s">
        <v>342</v>
      </c>
      <c r="AA30" s="0" t="s">
        <v>95</v>
      </c>
      <c r="AB30" s="0" t="s">
        <v>343</v>
      </c>
      <c r="AC30" s="0" t="s">
        <v>344</v>
      </c>
      <c r="AD30" s="0" t="s">
        <v>33</v>
      </c>
      <c r="AE30" s="0" t="s">
        <v>345</v>
      </c>
      <c r="AF30" s="0" t="str">
        <f aca="false">IF(ISNA(VLOOKUP(AE30,$V$2:$V$252,1,0)),AE30&amp;" "&amp;AA30,"")</f>
        <v/>
      </c>
      <c r="AG30" s="0" t="s">
        <v>346</v>
      </c>
    </row>
    <row r="31" customFormat="false" ht="12.8" hidden="false" customHeight="false" outlineLevel="0" collapsed="false">
      <c r="A31" s="8" t="n">
        <v>30</v>
      </c>
      <c r="B31" s="9" t="s">
        <v>347</v>
      </c>
      <c r="C31" s="9" t="n">
        <v>3010</v>
      </c>
      <c r="D31" s="8" t="s">
        <v>270</v>
      </c>
      <c r="E31" s="8" t="s">
        <v>348</v>
      </c>
      <c r="F31" s="8" t="s">
        <v>349</v>
      </c>
      <c r="G31" s="10" t="s">
        <v>350</v>
      </c>
      <c r="H31" s="9" t="s">
        <v>351</v>
      </c>
      <c r="I31" s="10" t="s">
        <v>42</v>
      </c>
      <c r="J31" s="11" t="n">
        <v>102071</v>
      </c>
      <c r="K31" s="11" t="n">
        <v>31407</v>
      </c>
      <c r="L31" s="11" t="n">
        <v>0</v>
      </c>
      <c r="M31" s="11" t="n">
        <v>1480</v>
      </c>
      <c r="N31" s="11" t="n">
        <v>187</v>
      </c>
      <c r="O31" s="11" t="n">
        <v>6920</v>
      </c>
      <c r="P31" s="11" t="n">
        <v>404</v>
      </c>
      <c r="Q31" s="8" t="n">
        <v>26</v>
      </c>
      <c r="R31" s="11" t="n">
        <v>40398</v>
      </c>
      <c r="S31" s="11" t="n">
        <v>142469</v>
      </c>
      <c r="V31" s="0" t="str">
        <f aca="false">IF(LEFT(F31,1)="*",F31,VLOOKUP(_xlfn.ORG.LIBREOFFICE.REGEX(_xlfn.ORG.LIBREOFFICE.REGEX(IF(U31&gt;"",U31,LEFT(MID(F31,FIND(", ",F31)+2,20),FIND(".",MID(F31,FIND(", ",F31)+2,20)&amp;"  .")-3))&amp;"."&amp;LEFT(F31,FIND(",",F31)-1),"-","")," ","","g")&amp;T31,$X$2:$AE$289,8,0))</f>
        <v>edwin.limtuatco@guamcc.edu</v>
      </c>
      <c r="W31" s="0" t="str">
        <f aca="false">IF(ISNA(V31),F31,"")</f>
        <v/>
      </c>
      <c r="X31" s="0" t="str">
        <f aca="false">_xlfn.ORG.LIBREOFFICE.REGEX(LOWER(_xlfn.ORG.LIBREOFFICE.REGEX(Z31&amp;"."&amp;_xlfn.ORG.LIBREOFFICE.REGEX(_xlfn.ORG.LIBREOFFICE.REGEX(_xlfn.ORG.LIBREOFFICE.REGEX(Y31," III","")," II","")," Jr","")," ","","g")),"-","","g")</f>
        <v>simone.bollinger</v>
      </c>
      <c r="Y31" s="0" t="s">
        <v>352</v>
      </c>
      <c r="Z31" s="0" t="s">
        <v>353</v>
      </c>
      <c r="AA31" s="0" t="s">
        <v>354</v>
      </c>
      <c r="AB31" s="0" t="s">
        <v>355</v>
      </c>
      <c r="AC31" s="0" t="s">
        <v>356</v>
      </c>
      <c r="AD31" s="0" t="s">
        <v>33</v>
      </c>
      <c r="AE31" s="0" t="s">
        <v>357</v>
      </c>
      <c r="AF31" s="0" t="str">
        <f aca="false">IF(ISNA(VLOOKUP(AE31,$V$2:$V$252,1,0)),AE31&amp;" "&amp;AA31,"")</f>
        <v/>
      </c>
      <c r="AG31" s="0" t="s">
        <v>358</v>
      </c>
    </row>
    <row r="32" customFormat="false" ht="12.8" hidden="false" customHeight="false" outlineLevel="0" collapsed="false">
      <c r="A32" s="8" t="n">
        <v>31</v>
      </c>
      <c r="B32" s="9" t="s">
        <v>359</v>
      </c>
      <c r="C32" s="9" t="n">
        <v>3020</v>
      </c>
      <c r="D32" s="8" t="s">
        <v>174</v>
      </c>
      <c r="E32" s="8" t="s">
        <v>254</v>
      </c>
      <c r="F32" s="8" t="s">
        <v>360</v>
      </c>
      <c r="G32" s="10" t="s">
        <v>361</v>
      </c>
      <c r="H32" s="9" t="s">
        <v>362</v>
      </c>
      <c r="I32" s="10" t="s">
        <v>363</v>
      </c>
      <c r="J32" s="11" t="n">
        <v>85425</v>
      </c>
      <c r="K32" s="11" t="n">
        <v>26285</v>
      </c>
      <c r="L32" s="11" t="n">
        <v>0</v>
      </c>
      <c r="M32" s="11" t="n">
        <v>1239</v>
      </c>
      <c r="N32" s="11" t="n">
        <v>187</v>
      </c>
      <c r="O32" s="11" t="n">
        <v>4800</v>
      </c>
      <c r="P32" s="11" t="n">
        <v>341</v>
      </c>
      <c r="Q32" s="8" t="n">
        <v>26</v>
      </c>
      <c r="R32" s="11" t="n">
        <v>32852</v>
      </c>
      <c r="S32" s="11" t="n">
        <v>118277</v>
      </c>
      <c r="V32" s="0" t="str">
        <f aca="false">IF(LEFT(F32,1)="*",F32,VLOOKUP(_xlfn.ORG.LIBREOFFICE.REGEX(_xlfn.ORG.LIBREOFFICE.REGEX(IF(U32&gt;"",U32,LEFT(MID(F32,FIND(", ",F32)+2,20),FIND(".",MID(F32,FIND(", ",F32)+2,20)&amp;"  .")-3))&amp;"."&amp;LEFT(F32,FIND(",",F32)-1),"-","")," ","","g")&amp;T32,$X$2:$AE$289,8,0))</f>
        <v>kenneth.bautista@guamcc.edu</v>
      </c>
      <c r="W32" s="0" t="str">
        <f aca="false">IF(ISNA(V32),F32,"")</f>
        <v/>
      </c>
      <c r="X32" s="0" t="str">
        <f aca="false">_xlfn.ORG.LIBREOFFICE.REGEX(LOWER(_xlfn.ORG.LIBREOFFICE.REGEX(Z32&amp;"."&amp;_xlfn.ORG.LIBREOFFICE.REGEX(_xlfn.ORG.LIBREOFFICE.REGEX(_xlfn.ORG.LIBREOFFICE.REGEX(Y32," III","")," II","")," Jr","")," ","","g")),"-","","g")</f>
        <v>amiah.borja</v>
      </c>
      <c r="Y32" s="0" t="s">
        <v>364</v>
      </c>
      <c r="Z32" s="0" t="s">
        <v>365</v>
      </c>
      <c r="AA32" s="0" t="s">
        <v>296</v>
      </c>
      <c r="AB32" s="0" t="s">
        <v>198</v>
      </c>
      <c r="AC32" s="0" t="s">
        <v>60</v>
      </c>
      <c r="AD32" s="0" t="s">
        <v>60</v>
      </c>
      <c r="AE32" s="0" t="s">
        <v>366</v>
      </c>
      <c r="AF32" s="0" t="str">
        <f aca="false">IF(ISNA(VLOOKUP(AE32,$V$2:$V$252,1,0)),AE32&amp;" "&amp;AA32,"")</f>
        <v>amiah.borja@guamcc.edu Tutor</v>
      </c>
      <c r="AG32" s="0" t="s">
        <v>367</v>
      </c>
    </row>
    <row r="33" customFormat="false" ht="12.8" hidden="false" customHeight="false" outlineLevel="0" collapsed="false">
      <c r="A33" s="8" t="n">
        <v>32</v>
      </c>
      <c r="B33" s="9" t="s">
        <v>368</v>
      </c>
      <c r="C33" s="9" t="n">
        <v>3020</v>
      </c>
      <c r="D33" s="8" t="s">
        <v>174</v>
      </c>
      <c r="E33" s="8" t="s">
        <v>369</v>
      </c>
      <c r="F33" s="8" t="s">
        <v>370</v>
      </c>
      <c r="G33" s="10" t="s">
        <v>371</v>
      </c>
      <c r="H33" s="9" t="s">
        <v>372</v>
      </c>
      <c r="I33" s="10" t="s">
        <v>373</v>
      </c>
      <c r="J33" s="11" t="n">
        <v>57708</v>
      </c>
      <c r="K33" s="11" t="n">
        <v>17757</v>
      </c>
      <c r="L33" s="11" t="n">
        <v>495</v>
      </c>
      <c r="M33" s="11" t="n">
        <v>837</v>
      </c>
      <c r="N33" s="11" t="n">
        <v>187</v>
      </c>
      <c r="O33" s="11" t="n">
        <v>6920</v>
      </c>
      <c r="P33" s="11" t="n">
        <v>653</v>
      </c>
      <c r="Q33" s="8" t="n">
        <v>26</v>
      </c>
      <c r="R33" s="11" t="n">
        <v>26849</v>
      </c>
      <c r="S33" s="11" t="n">
        <v>84557</v>
      </c>
      <c r="V33" s="0" t="str">
        <f aca="false">IF(LEFT(F33,1)="*",F33,VLOOKUP(_xlfn.ORG.LIBREOFFICE.REGEX(_xlfn.ORG.LIBREOFFICE.REGEX(IF(U33&gt;"",U33,LEFT(MID(F33,FIND(", ",F33)+2,20),FIND(".",MID(F33,FIND(", ",F33)+2,20)&amp;"  .")-3))&amp;"."&amp;LEFT(F33,FIND(",",F33)-1),"-","")," ","","g")&amp;T33,$X$2:$AE$289,8,0))</f>
        <v>victor.deroca@guamcc.edu</v>
      </c>
      <c r="W33" s="0" t="str">
        <f aca="false">IF(ISNA(V33),F33,"")</f>
        <v/>
      </c>
      <c r="X33" s="0" t="str">
        <f aca="false">_xlfn.ORG.LIBREOFFICE.REGEX(LOWER(_xlfn.ORG.LIBREOFFICE.REGEX(Z33&amp;"."&amp;_xlfn.ORG.LIBREOFFICE.REGEX(_xlfn.ORG.LIBREOFFICE.REGEX(_xlfn.ORG.LIBREOFFICE.REGEX(Y33," III","")," II","")," Jr","")," ","","g")),"-","","g")</f>
        <v>kimberly.borja</v>
      </c>
      <c r="Y33" s="0" t="s">
        <v>364</v>
      </c>
      <c r="Z33" s="0" t="s">
        <v>265</v>
      </c>
      <c r="AA33" s="0" t="s">
        <v>135</v>
      </c>
      <c r="AB33" s="0" t="s">
        <v>198</v>
      </c>
      <c r="AC33" s="0" t="s">
        <v>374</v>
      </c>
      <c r="AD33" s="0" t="s">
        <v>33</v>
      </c>
      <c r="AE33" s="0" t="s">
        <v>375</v>
      </c>
      <c r="AF33" s="0" t="str">
        <f aca="false">IF(ISNA(VLOOKUP(AE33,$V$2:$V$252,1,0)),AE33&amp;" "&amp;AA33,"")</f>
        <v/>
      </c>
      <c r="AG33" s="0" t="s">
        <v>376</v>
      </c>
    </row>
    <row r="34" customFormat="false" ht="12.8" hidden="false" customHeight="false" outlineLevel="0" collapsed="false">
      <c r="A34" s="8" t="n">
        <v>33</v>
      </c>
      <c r="B34" s="9" t="s">
        <v>377</v>
      </c>
      <c r="C34" s="9" t="n">
        <v>3020</v>
      </c>
      <c r="D34" s="8" t="s">
        <v>174</v>
      </c>
      <c r="E34" s="8" t="s">
        <v>378</v>
      </c>
      <c r="F34" s="8" t="s">
        <v>379</v>
      </c>
      <c r="G34" s="10" t="s">
        <v>380</v>
      </c>
      <c r="H34" s="9" t="s">
        <v>381</v>
      </c>
      <c r="I34" s="10" t="s">
        <v>382</v>
      </c>
      <c r="J34" s="11" t="n">
        <v>43995</v>
      </c>
      <c r="K34" s="11" t="n">
        <v>13537</v>
      </c>
      <c r="L34" s="11" t="n">
        <v>495</v>
      </c>
      <c r="M34" s="11" t="n">
        <v>638</v>
      </c>
      <c r="N34" s="11" t="n">
        <v>187</v>
      </c>
      <c r="O34" s="11" t="n">
        <v>4800</v>
      </c>
      <c r="P34" s="11" t="n">
        <v>341</v>
      </c>
      <c r="Q34" s="8" t="n">
        <v>26</v>
      </c>
      <c r="R34" s="11" t="n">
        <v>19999</v>
      </c>
      <c r="S34" s="11" t="n">
        <v>63994</v>
      </c>
      <c r="V34" s="0" t="str">
        <f aca="false">IF(LEFT(F34,1)="*",F34,VLOOKUP(_xlfn.ORG.LIBREOFFICE.REGEX(_xlfn.ORG.LIBREOFFICE.REGEX(IF(U34&gt;"",U34,LEFT(MID(F34,FIND(", ",F34)+2,20),FIND(".",MID(F34,FIND(", ",F34)+2,20)&amp;"  .")-3))&amp;"."&amp;LEFT(F34,FIND(",",F34)-1),"-","")," ","","g")&amp;T34,$X$2:$AE$289,8,0))</f>
        <v>james.santos1@guamcc.edu</v>
      </c>
      <c r="W34" s="0" t="str">
        <f aca="false">IF(ISNA(V34),F34,"")</f>
        <v/>
      </c>
      <c r="X34" s="0" t="str">
        <f aca="false">_xlfn.ORG.LIBREOFFICE.REGEX(LOWER(_xlfn.ORG.LIBREOFFICE.REGEX(Z34&amp;"."&amp;_xlfn.ORG.LIBREOFFICE.REGEX(_xlfn.ORG.LIBREOFFICE.REGEX(_xlfn.ORG.LIBREOFFICE.REGEX(Y34," III","")," II","")," Jr","")," ","","g")),"-","","g")</f>
        <v>carlos.buan</v>
      </c>
      <c r="Y34" s="0" t="s">
        <v>383</v>
      </c>
      <c r="Z34" s="0" t="s">
        <v>384</v>
      </c>
      <c r="AA34" s="0" t="s">
        <v>30</v>
      </c>
      <c r="AB34" s="0" t="s">
        <v>385</v>
      </c>
      <c r="AC34" s="0" t="s">
        <v>60</v>
      </c>
      <c r="AD34" s="0" t="s">
        <v>33</v>
      </c>
      <c r="AE34" s="0" t="s">
        <v>386</v>
      </c>
      <c r="AF34" s="0" t="str">
        <f aca="false">IF(ISNA(VLOOKUP(AE34,$V$2:$V$252,1,0)),AE34&amp;" "&amp;AA34,"")</f>
        <v/>
      </c>
      <c r="AG34" s="0" t="s">
        <v>387</v>
      </c>
    </row>
    <row r="35" customFormat="false" ht="12.8" hidden="false" customHeight="false" outlineLevel="0" collapsed="false">
      <c r="A35" s="8" t="n">
        <v>34</v>
      </c>
      <c r="B35" s="9" t="s">
        <v>388</v>
      </c>
      <c r="C35" s="9" t="n">
        <v>3020</v>
      </c>
      <c r="D35" s="8" t="s">
        <v>174</v>
      </c>
      <c r="E35" s="8" t="s">
        <v>389</v>
      </c>
      <c r="F35" s="8" t="s">
        <v>390</v>
      </c>
      <c r="G35" s="10" t="s">
        <v>391</v>
      </c>
      <c r="H35" s="9" t="s">
        <v>392</v>
      </c>
      <c r="I35" s="10" t="s">
        <v>393</v>
      </c>
      <c r="J35" s="11" t="n">
        <v>64136</v>
      </c>
      <c r="K35" s="11" t="n">
        <v>19735</v>
      </c>
      <c r="L35" s="11" t="n">
        <v>0</v>
      </c>
      <c r="M35" s="11" t="n">
        <v>930</v>
      </c>
      <c r="N35" s="11" t="n">
        <v>187</v>
      </c>
      <c r="O35" s="11" t="n">
        <v>4800</v>
      </c>
      <c r="P35" s="11" t="n">
        <v>341</v>
      </c>
      <c r="Q35" s="8" t="n">
        <v>26</v>
      </c>
      <c r="R35" s="11" t="n">
        <v>25993</v>
      </c>
      <c r="S35" s="11" t="n">
        <v>90129</v>
      </c>
      <c r="V35" s="0" t="str">
        <f aca="false">IF(LEFT(F35,1)="*",F35,VLOOKUP(_xlfn.ORG.LIBREOFFICE.REGEX(_xlfn.ORG.LIBREOFFICE.REGEX(IF(U35&gt;"",U35,LEFT(MID(F35,FIND(", ",F35)+2,20),FIND(".",MID(F35,FIND(", ",F35)+2,20)&amp;"  .")-3))&amp;"."&amp;LEFT(F35,FIND(",",F35)-1),"-","")," ","","g")&amp;T35,$X$2:$AE$289,8,0))</f>
        <v>andrew.marquez@guamcc.edu</v>
      </c>
      <c r="W35" s="0" t="str">
        <f aca="false">IF(ISNA(V35),F35,"")</f>
        <v/>
      </c>
      <c r="X35" s="0" t="str">
        <f aca="false">_xlfn.ORG.LIBREOFFICE.REGEX(LOWER(_xlfn.ORG.LIBREOFFICE.REGEX(Z35&amp;"."&amp;_xlfn.ORG.LIBREOFFICE.REGEX(_xlfn.ORG.LIBREOFFICE.REGEX(_xlfn.ORG.LIBREOFFICE.REGEX(Y35," III","")," II","")," Jr","")," ","","g")),"-","","g")</f>
        <v>markjoseph.burgos</v>
      </c>
      <c r="Y35" s="0" t="s">
        <v>394</v>
      </c>
      <c r="Z35" s="0" t="s">
        <v>395</v>
      </c>
      <c r="AA35" s="0" t="s">
        <v>396</v>
      </c>
      <c r="AB35" s="0" t="s">
        <v>153</v>
      </c>
      <c r="AC35" s="0" t="s">
        <v>397</v>
      </c>
      <c r="AD35" s="0" t="s">
        <v>33</v>
      </c>
      <c r="AE35" s="0" t="s">
        <v>398</v>
      </c>
      <c r="AF35" s="0" t="str">
        <f aca="false">IF(ISNA(VLOOKUP(AE35,$V$2:$V$252,1,0)),AE35&amp;" "&amp;AA35,"")</f>
        <v/>
      </c>
      <c r="AG35" s="0" t="s">
        <v>399</v>
      </c>
    </row>
    <row r="36" customFormat="false" ht="12.8" hidden="false" customHeight="false" outlineLevel="0" collapsed="false">
      <c r="A36" s="8" t="n">
        <v>35</v>
      </c>
      <c r="B36" s="9" t="s">
        <v>400</v>
      </c>
      <c r="C36" s="9" t="n">
        <v>3020</v>
      </c>
      <c r="D36" s="8" t="s">
        <v>174</v>
      </c>
      <c r="E36" s="8" t="s">
        <v>401</v>
      </c>
      <c r="F36" s="8" t="s">
        <v>402</v>
      </c>
      <c r="G36" s="10" t="s">
        <v>403</v>
      </c>
      <c r="H36" s="9" t="s">
        <v>404</v>
      </c>
      <c r="I36" s="10" t="s">
        <v>405</v>
      </c>
      <c r="J36" s="11" t="n">
        <v>58597</v>
      </c>
      <c r="K36" s="11" t="n">
        <v>18030</v>
      </c>
      <c r="L36" s="11" t="n">
        <v>0</v>
      </c>
      <c r="M36" s="11" t="n">
        <v>850</v>
      </c>
      <c r="N36" s="11" t="n">
        <v>187</v>
      </c>
      <c r="O36" s="11" t="n">
        <v>13493</v>
      </c>
      <c r="P36" s="11" t="n">
        <v>404</v>
      </c>
      <c r="Q36" s="8" t="n">
        <v>26</v>
      </c>
      <c r="R36" s="11" t="n">
        <v>32963</v>
      </c>
      <c r="S36" s="11" t="n">
        <v>91560</v>
      </c>
      <c r="V36" s="0" t="str">
        <f aca="false">IF(LEFT(F36,1)="*",F36,VLOOKUP(_xlfn.ORG.LIBREOFFICE.REGEX(_xlfn.ORG.LIBREOFFICE.REGEX(IF(U36&gt;"",U36,LEFT(MID(F36,FIND(", ",F36)+2,20),FIND(".",MID(F36,FIND(", ",F36)+2,20)&amp;"  .")-3))&amp;"."&amp;LEFT(F36,FIND(",",F36)-1),"-","")," ","","g")&amp;T36,$X$2:$AE$289,8,0))</f>
        <v>christopher.camacho@guamcc.edu</v>
      </c>
      <c r="W36" s="0" t="str">
        <f aca="false">IF(ISNA(V36),F36,"")</f>
        <v/>
      </c>
      <c r="X36" s="0" t="str">
        <f aca="false">_xlfn.ORG.LIBREOFFICE.REGEX(LOWER(_xlfn.ORG.LIBREOFFICE.REGEX(Z36&amp;"."&amp;_xlfn.ORG.LIBREOFFICE.REGEX(_xlfn.ORG.LIBREOFFICE.REGEX(_xlfn.ORG.LIBREOFFICE.REGEX(Y36," III","")," II","")," Jr","")," ","","g")),"-","","g")</f>
        <v>antonia.cabatic</v>
      </c>
      <c r="Y36" s="0" t="s">
        <v>406</v>
      </c>
      <c r="Z36" s="0" t="s">
        <v>407</v>
      </c>
      <c r="AA36" s="0" t="s">
        <v>408</v>
      </c>
      <c r="AB36" s="0" t="s">
        <v>243</v>
      </c>
      <c r="AC36" s="0" t="s">
        <v>409</v>
      </c>
      <c r="AD36" s="0" t="s">
        <v>33</v>
      </c>
      <c r="AE36" s="0" t="s">
        <v>410</v>
      </c>
      <c r="AF36" s="0" t="str">
        <f aca="false">IF(ISNA(VLOOKUP(AE36,$V$2:$V$252,1,0)),AE36&amp;" "&amp;AA36,"")</f>
        <v/>
      </c>
      <c r="AG36" s="0" t="s">
        <v>411</v>
      </c>
    </row>
    <row r="37" customFormat="false" ht="12.8" hidden="false" customHeight="false" outlineLevel="0" collapsed="false">
      <c r="A37" s="8" t="n">
        <v>36</v>
      </c>
      <c r="B37" s="9" t="s">
        <v>412</v>
      </c>
      <c r="C37" s="9" t="n">
        <v>3020</v>
      </c>
      <c r="D37" s="8" t="s">
        <v>174</v>
      </c>
      <c r="E37" s="8" t="s">
        <v>389</v>
      </c>
      <c r="F37" s="8" t="s">
        <v>413</v>
      </c>
      <c r="G37" s="10" t="s">
        <v>414</v>
      </c>
      <c r="H37" s="9" t="s">
        <v>415</v>
      </c>
      <c r="I37" s="10" t="s">
        <v>416</v>
      </c>
      <c r="J37" s="11" t="n">
        <v>82342</v>
      </c>
      <c r="K37" s="11" t="n">
        <v>25337</v>
      </c>
      <c r="L37" s="11" t="n">
        <v>0</v>
      </c>
      <c r="M37" s="11" t="n">
        <v>1194</v>
      </c>
      <c r="N37" s="11" t="n">
        <v>187</v>
      </c>
      <c r="O37" s="11" t="n">
        <v>4800</v>
      </c>
      <c r="P37" s="11" t="n">
        <v>341</v>
      </c>
      <c r="Q37" s="8" t="n">
        <v>26</v>
      </c>
      <c r="R37" s="11" t="n">
        <v>31859</v>
      </c>
      <c r="S37" s="11" t="n">
        <v>114201</v>
      </c>
      <c r="V37" s="0" t="str">
        <f aca="false">IF(LEFT(F37,1)="*",F37,VLOOKUP(_xlfn.ORG.LIBREOFFICE.REGEX(_xlfn.ORG.LIBREOFFICE.REGEX(IF(U37&gt;"",U37,LEFT(MID(F37,FIND(", ",F37)+2,20),FIND(".",MID(F37,FIND(", ",F37)+2,20)&amp;"  .")-3))&amp;"."&amp;LEFT(F37,FIND(",",F37)-1),"-","")," ","","g")&amp;T37,$X$2:$AE$289,8,0))</f>
        <v>gerard.dacanay@guamcc.edu</v>
      </c>
      <c r="W37" s="0" t="str">
        <f aca="false">IF(ISNA(V37),F37,"")</f>
        <v/>
      </c>
      <c r="X37" s="0" t="str">
        <f aca="false">_xlfn.ORG.LIBREOFFICE.REGEX(LOWER(_xlfn.ORG.LIBREOFFICE.REGEX(Z37&amp;"."&amp;_xlfn.ORG.LIBREOFFICE.REGEX(_xlfn.ORG.LIBREOFFICE.REGEX(_xlfn.ORG.LIBREOFFICE.REGEX(Y37," III","")," II","")," Jr","")," ","","g")),"-","","g")</f>
        <v>angela.cabrera</v>
      </c>
      <c r="Y37" s="0" t="s">
        <v>417</v>
      </c>
      <c r="Z37" s="0" t="s">
        <v>418</v>
      </c>
      <c r="AA37" s="0" t="s">
        <v>88</v>
      </c>
      <c r="AB37" s="0" t="s">
        <v>64</v>
      </c>
      <c r="AC37" s="0" t="s">
        <v>419</v>
      </c>
      <c r="AD37" s="0" t="s">
        <v>33</v>
      </c>
      <c r="AE37" s="0" t="s">
        <v>420</v>
      </c>
      <c r="AF37" s="0" t="str">
        <f aca="false">IF(ISNA(VLOOKUP(AE37,$V$2:$V$252,1,0)),AE37&amp;" "&amp;AA37,"")</f>
        <v/>
      </c>
      <c r="AG37" s="0" t="s">
        <v>421</v>
      </c>
    </row>
    <row r="38" customFormat="false" ht="12.8" hidden="false" customHeight="false" outlineLevel="0" collapsed="false">
      <c r="A38" s="8" t="n">
        <v>37</v>
      </c>
      <c r="B38" s="9" t="s">
        <v>422</v>
      </c>
      <c r="C38" s="9" t="n">
        <v>3020</v>
      </c>
      <c r="D38" s="8" t="s">
        <v>174</v>
      </c>
      <c r="E38" s="8" t="s">
        <v>389</v>
      </c>
      <c r="F38" s="8" t="s">
        <v>423</v>
      </c>
      <c r="G38" s="10" t="s">
        <v>424</v>
      </c>
      <c r="H38" s="9" t="s">
        <v>425</v>
      </c>
      <c r="I38" s="10" t="s">
        <v>426</v>
      </c>
      <c r="J38" s="11" t="n">
        <v>62163</v>
      </c>
      <c r="K38" s="11" t="n">
        <v>19128</v>
      </c>
      <c r="L38" s="11" t="n">
        <v>0</v>
      </c>
      <c r="M38" s="11" t="n">
        <v>901</v>
      </c>
      <c r="N38" s="11" t="n">
        <v>187</v>
      </c>
      <c r="O38" s="11" t="n">
        <v>8551</v>
      </c>
      <c r="P38" s="11" t="n">
        <v>0</v>
      </c>
      <c r="Q38" s="8" t="n">
        <v>26</v>
      </c>
      <c r="R38" s="11" t="n">
        <v>28767</v>
      </c>
      <c r="S38" s="11" t="n">
        <v>90930</v>
      </c>
      <c r="V38" s="0" t="str">
        <f aca="false">IF(LEFT(F38,1)="*",F38,VLOOKUP(_xlfn.ORG.LIBREOFFICE.REGEX(_xlfn.ORG.LIBREOFFICE.REGEX(IF(U38&gt;"",U38,LEFT(MID(F38,FIND(", ",F38)+2,20),FIND(".",MID(F38,FIND(", ",F38)+2,20)&amp;"  .")-3))&amp;"."&amp;LEFT(F38,FIND(",",F38)-1),"-","")," ","","g")&amp;T38,$X$2:$AE$289,8,0))</f>
        <v>richard.reyes@guamcc.edu</v>
      </c>
      <c r="W38" s="0" t="str">
        <f aca="false">IF(ISNA(V38),F38,"")</f>
        <v/>
      </c>
      <c r="X38" s="0" t="str">
        <f aca="false">_xlfn.ORG.LIBREOFFICE.REGEX(LOWER(_xlfn.ORG.LIBREOFFICE.REGEX(Z38&amp;"."&amp;_xlfn.ORG.LIBREOFFICE.REGEX(_xlfn.ORG.LIBREOFFICE.REGEX(_xlfn.ORG.LIBREOFFICE.REGEX(Y38," III","")," II","")," Jr","")," ","","g")),"-","","g")</f>
        <v>joegines.calbang</v>
      </c>
      <c r="Y38" s="0" t="s">
        <v>427</v>
      </c>
      <c r="Z38" s="0" t="s">
        <v>428</v>
      </c>
      <c r="AA38" s="0" t="s">
        <v>45</v>
      </c>
      <c r="AB38" s="0" t="s">
        <v>109</v>
      </c>
      <c r="AC38" s="0" t="s">
        <v>429</v>
      </c>
      <c r="AD38" s="0" t="s">
        <v>33</v>
      </c>
      <c r="AE38" s="0" t="s">
        <v>430</v>
      </c>
      <c r="AF38" s="0" t="str">
        <f aca="false">IF(ISNA(VLOOKUP(AE38,$V$2:$V$252,1,0)),AE38&amp;" "&amp;AA38,"")</f>
        <v/>
      </c>
      <c r="AG38" s="0" t="s">
        <v>431</v>
      </c>
    </row>
    <row r="39" customFormat="false" ht="12.8" hidden="false" customHeight="false" outlineLevel="0" collapsed="false">
      <c r="A39" s="8" t="n">
        <v>38</v>
      </c>
      <c r="B39" s="9" t="s">
        <v>432</v>
      </c>
      <c r="C39" s="9" t="n">
        <v>3020</v>
      </c>
      <c r="D39" s="8" t="s">
        <v>174</v>
      </c>
      <c r="E39" s="8" t="s">
        <v>433</v>
      </c>
      <c r="F39" s="8" t="s">
        <v>434</v>
      </c>
      <c r="G39" s="10" t="s">
        <v>435</v>
      </c>
      <c r="H39" s="9" t="s">
        <v>436</v>
      </c>
      <c r="I39" s="10" t="s">
        <v>437</v>
      </c>
      <c r="J39" s="11" t="n">
        <v>91505</v>
      </c>
      <c r="K39" s="11" t="n">
        <v>28156</v>
      </c>
      <c r="L39" s="11" t="n">
        <v>495</v>
      </c>
      <c r="M39" s="11" t="n">
        <v>1327</v>
      </c>
      <c r="N39" s="11" t="n">
        <v>187</v>
      </c>
      <c r="O39" s="11" t="n">
        <v>11191</v>
      </c>
      <c r="P39" s="11" t="n">
        <v>653</v>
      </c>
      <c r="Q39" s="8" t="n">
        <v>26</v>
      </c>
      <c r="R39" s="11" t="n">
        <v>42009</v>
      </c>
      <c r="S39" s="11" t="n">
        <v>133514</v>
      </c>
      <c r="V39" s="0" t="str">
        <f aca="false">IF(LEFT(F39,1)="*",F39,VLOOKUP(_xlfn.ORG.LIBREOFFICE.REGEX(_xlfn.ORG.LIBREOFFICE.REGEX(IF(U39&gt;"",U39,LEFT(MID(F39,FIND(", ",F39)+2,20),FIND(".",MID(F39,FIND(", ",F39)+2,20)&amp;"  .")-3))&amp;"."&amp;LEFT(F39,FIND(",",F39)-1),"-","")," ","","g")&amp;T39,$X$2:$AE$289,8,0))</f>
        <v>ricky.tyquiengco1@guamcc.edu</v>
      </c>
      <c r="W39" s="0" t="str">
        <f aca="false">IF(ISNA(V39),F39,"")</f>
        <v/>
      </c>
      <c r="X39" s="0" t="str">
        <f aca="false">_xlfn.ORG.LIBREOFFICE.REGEX(LOWER(_xlfn.ORG.LIBREOFFICE.REGEX(Z39&amp;"."&amp;_xlfn.ORG.LIBREOFFICE.REGEX(_xlfn.ORG.LIBREOFFICE.REGEX(_xlfn.ORG.LIBREOFFICE.REGEX(Y39," III","")," II","")," Jr","")," ","","g")),"-","","g")</f>
        <v>philipkelvin.callos</v>
      </c>
      <c r="Y39" s="0" t="s">
        <v>438</v>
      </c>
      <c r="Z39" s="0" t="s">
        <v>439</v>
      </c>
      <c r="AA39" s="0" t="s">
        <v>45</v>
      </c>
      <c r="AB39" s="0" t="s">
        <v>440</v>
      </c>
      <c r="AC39" s="0" t="s">
        <v>323</v>
      </c>
      <c r="AD39" s="0" t="s">
        <v>33</v>
      </c>
      <c r="AE39" s="0" t="s">
        <v>441</v>
      </c>
      <c r="AF39" s="0" t="str">
        <f aca="false">IF(ISNA(VLOOKUP(AE39,$V$2:$V$252,1,0)),AE39&amp;" "&amp;AA39,"")</f>
        <v/>
      </c>
      <c r="AG39" s="0" t="s">
        <v>442</v>
      </c>
    </row>
    <row r="40" customFormat="false" ht="12.8" hidden="false" customHeight="false" outlineLevel="0" collapsed="false">
      <c r="A40" s="8" t="n">
        <v>39</v>
      </c>
      <c r="B40" s="9" t="s">
        <v>443</v>
      </c>
      <c r="C40" s="9" t="n">
        <v>3030</v>
      </c>
      <c r="D40" s="8" t="s">
        <v>444</v>
      </c>
      <c r="E40" s="8" t="s">
        <v>445</v>
      </c>
      <c r="F40" s="8" t="s">
        <v>446</v>
      </c>
      <c r="G40" s="10" t="s">
        <v>447</v>
      </c>
      <c r="H40" s="9" t="s">
        <v>448</v>
      </c>
      <c r="I40" s="10" t="s">
        <v>449</v>
      </c>
      <c r="J40" s="11" t="n">
        <v>53571</v>
      </c>
      <c r="K40" s="11" t="n">
        <v>16484</v>
      </c>
      <c r="L40" s="11" t="n">
        <v>495</v>
      </c>
      <c r="M40" s="11" t="n">
        <v>777</v>
      </c>
      <c r="N40" s="11" t="n">
        <v>187</v>
      </c>
      <c r="O40" s="11" t="n">
        <v>8551</v>
      </c>
      <c r="P40" s="11" t="n">
        <v>341</v>
      </c>
      <c r="Q40" s="8" t="n">
        <v>26</v>
      </c>
      <c r="R40" s="11" t="n">
        <v>26835</v>
      </c>
      <c r="S40" s="11" t="n">
        <v>80406</v>
      </c>
      <c r="V40" s="0" t="str">
        <f aca="false">IF(LEFT(F40,1)="*",F40,VLOOKUP(_xlfn.ORG.LIBREOFFICE.REGEX(_xlfn.ORG.LIBREOFFICE.REGEX(IF(U40&gt;"",U40,LEFT(MID(F40,FIND(", ",F40)+2,20),FIND(".",MID(F40,FIND(", ",F40)+2,20)&amp;"  .")-3))&amp;"."&amp;LEFT(F40,FIND(",",F40)-1),"-","")," ","","g")&amp;T40,$X$2:$AE$289,8,0))</f>
        <v>rebecca.ramirez@guamcc.edu</v>
      </c>
      <c r="W40" s="0" t="str">
        <f aca="false">IF(ISNA(V40),F40,"")</f>
        <v/>
      </c>
      <c r="X40" s="0" t="str">
        <f aca="false">_xlfn.ORG.LIBREOFFICE.REGEX(LOWER(_xlfn.ORG.LIBREOFFICE.REGEX(Z40&amp;"."&amp;_xlfn.ORG.LIBREOFFICE.REGEX(_xlfn.ORG.LIBREOFFICE.REGEX(_xlfn.ORG.LIBREOFFICE.REGEX(Y40," III","")," II","")," Jr","")," ","","g")),"-","","g")</f>
        <v>angela.camacho</v>
      </c>
      <c r="Y40" s="0" t="s">
        <v>450</v>
      </c>
      <c r="Z40" s="0" t="s">
        <v>418</v>
      </c>
      <c r="AA40" s="0" t="s">
        <v>296</v>
      </c>
      <c r="AB40" s="0" t="s">
        <v>164</v>
      </c>
      <c r="AC40" s="0" t="s">
        <v>451</v>
      </c>
      <c r="AD40" s="0" t="s">
        <v>60</v>
      </c>
      <c r="AE40" s="0" t="s">
        <v>452</v>
      </c>
      <c r="AF40" s="0" t="str">
        <f aca="false">IF(ISNA(VLOOKUP(AE40,$V$2:$V$252,1,0)),AE40&amp;" "&amp;AA40,"")</f>
        <v>angela.camacho3@guamcc.edu Tutor</v>
      </c>
      <c r="AG40" s="0" t="s">
        <v>453</v>
      </c>
    </row>
    <row r="41" customFormat="false" ht="12.8" hidden="false" customHeight="false" outlineLevel="0" collapsed="false">
      <c r="A41" s="8" t="n">
        <v>40</v>
      </c>
      <c r="B41" s="9" t="s">
        <v>454</v>
      </c>
      <c r="C41" s="9" t="n">
        <v>3030</v>
      </c>
      <c r="D41" s="8" t="s">
        <v>444</v>
      </c>
      <c r="E41" s="8" t="s">
        <v>455</v>
      </c>
      <c r="F41" s="8" t="s">
        <v>456</v>
      </c>
      <c r="G41" s="10" t="s">
        <v>457</v>
      </c>
      <c r="H41" s="9" t="s">
        <v>194</v>
      </c>
      <c r="I41" s="10" t="s">
        <v>458</v>
      </c>
      <c r="J41" s="11" t="n">
        <v>50605</v>
      </c>
      <c r="K41" s="11" t="n">
        <v>15571</v>
      </c>
      <c r="L41" s="11" t="n">
        <v>495</v>
      </c>
      <c r="M41" s="11" t="n">
        <v>734</v>
      </c>
      <c r="N41" s="11" t="n">
        <v>187</v>
      </c>
      <c r="O41" s="11" t="n">
        <v>8551</v>
      </c>
      <c r="P41" s="11" t="n">
        <v>341</v>
      </c>
      <c r="Q41" s="8" t="n">
        <v>26</v>
      </c>
      <c r="R41" s="11" t="n">
        <v>25879</v>
      </c>
      <c r="S41" s="11" t="n">
        <v>76484</v>
      </c>
      <c r="V41" s="0" t="str">
        <f aca="false">IF(LEFT(F41,1)="*",F41,VLOOKUP(_xlfn.ORG.LIBREOFFICE.REGEX(_xlfn.ORG.LIBREOFFICE.REGEX(IF(U41&gt;"",U41,LEFT(MID(F41,FIND(", ",F41)+2,20),FIND(".",MID(F41,FIND(", ",F41)+2,20)&amp;"  .")-3))&amp;"."&amp;LEFT(F41,FIND(",",F41)-1),"-","")," ","","g")&amp;T41,$X$2:$AE$289,8,0))</f>
        <v>jamielyn.torres@guamcc.edu</v>
      </c>
      <c r="W41" s="0" t="str">
        <f aca="false">IF(ISNA(V41),F41,"")</f>
        <v/>
      </c>
      <c r="X41" s="0" t="str">
        <f aca="false">_xlfn.ORG.LIBREOFFICE.REGEX(LOWER(_xlfn.ORG.LIBREOFFICE.REGEX(Z41&amp;"."&amp;_xlfn.ORG.LIBREOFFICE.REGEX(_xlfn.ORG.LIBREOFFICE.REGEX(_xlfn.ORG.LIBREOFFICE.REGEX(Y41," III","")," II","")," Jr","")," ","","g")),"-","","g")</f>
        <v>anthony.camacho</v>
      </c>
      <c r="Y41" s="0" t="s">
        <v>450</v>
      </c>
      <c r="Z41" s="0" t="s">
        <v>459</v>
      </c>
      <c r="AA41" s="0" t="s">
        <v>460</v>
      </c>
      <c r="AB41" s="0" t="s">
        <v>461</v>
      </c>
      <c r="AC41" s="0" t="s">
        <v>60</v>
      </c>
      <c r="AD41" s="0" t="s">
        <v>60</v>
      </c>
      <c r="AE41" s="0" t="s">
        <v>462</v>
      </c>
      <c r="AF41" s="0" t="str">
        <f aca="false">IF(ISNA(VLOOKUP(AE41,$V$2:$V$252,1,0)),AE41&amp;" "&amp;AA41,"")</f>
        <v>anthony.camacho11@guamcc.edu Adjunct Level IV CE</v>
      </c>
      <c r="AG41" s="0" t="s">
        <v>463</v>
      </c>
    </row>
    <row r="42" customFormat="false" ht="12.8" hidden="false" customHeight="false" outlineLevel="0" collapsed="false">
      <c r="A42" s="8" t="n">
        <v>41</v>
      </c>
      <c r="B42" s="9" t="s">
        <v>464</v>
      </c>
      <c r="C42" s="9" t="n">
        <v>3030</v>
      </c>
      <c r="D42" s="8" t="s">
        <v>444</v>
      </c>
      <c r="E42" s="8" t="s">
        <v>445</v>
      </c>
      <c r="F42" s="8" t="s">
        <v>465</v>
      </c>
      <c r="G42" s="10" t="s">
        <v>466</v>
      </c>
      <c r="H42" s="9" t="s">
        <v>467</v>
      </c>
      <c r="I42" s="10" t="s">
        <v>468</v>
      </c>
      <c r="J42" s="11" t="n">
        <v>51615</v>
      </c>
      <c r="K42" s="11" t="n">
        <v>15882</v>
      </c>
      <c r="L42" s="11" t="n">
        <v>495</v>
      </c>
      <c r="M42" s="11" t="n">
        <v>748</v>
      </c>
      <c r="N42" s="11" t="n">
        <v>187</v>
      </c>
      <c r="O42" s="11" t="n">
        <v>15868</v>
      </c>
      <c r="P42" s="11" t="n">
        <v>486</v>
      </c>
      <c r="Q42" s="8" t="n">
        <v>26</v>
      </c>
      <c r="R42" s="11" t="n">
        <v>33666</v>
      </c>
      <c r="S42" s="11" t="n">
        <v>85281</v>
      </c>
      <c r="V42" s="0" t="str">
        <f aca="false">IF(LEFT(F42,1)="*",F42,VLOOKUP(_xlfn.ORG.LIBREOFFICE.REGEX(_xlfn.ORG.LIBREOFFICE.REGEX(IF(U42&gt;"",U42,LEFT(MID(F42,FIND(", ",F42)+2,20),FIND(".",MID(F42,FIND(", ",F42)+2,20)&amp;"  .")-3))&amp;"."&amp;LEFT(F42,FIND(",",F42)-1),"-","")," ","","g")&amp;T42,$X$2:$AE$289,8,0))</f>
        <v>merle.macalalag@guamcc.edu</v>
      </c>
      <c r="W42" s="0" t="str">
        <f aca="false">IF(ISNA(V42),F42,"")</f>
        <v/>
      </c>
      <c r="X42" s="0" t="str">
        <f aca="false">_xlfn.ORG.LIBREOFFICE.REGEX(LOWER(_xlfn.ORG.LIBREOFFICE.REGEX(Z42&amp;"."&amp;_xlfn.ORG.LIBREOFFICE.REGEX(_xlfn.ORG.LIBREOFFICE.REGEX(_xlfn.ORG.LIBREOFFICE.REGEX(Y42," III","")," II","")," Jr","")," ","","g")),"-","","g")</f>
        <v>christopher.camacho</v>
      </c>
      <c r="Y42" s="0" t="s">
        <v>450</v>
      </c>
      <c r="Z42" s="0" t="s">
        <v>469</v>
      </c>
      <c r="AA42" s="0" t="s">
        <v>401</v>
      </c>
      <c r="AB42" s="0" t="s">
        <v>174</v>
      </c>
      <c r="AC42" s="0" t="s">
        <v>470</v>
      </c>
      <c r="AD42" s="0" t="s">
        <v>33</v>
      </c>
      <c r="AE42" s="0" t="s">
        <v>471</v>
      </c>
      <c r="AF42" s="0" t="str">
        <f aca="false">IF(ISNA(VLOOKUP(AE42,$V$2:$V$252,1,0)),AE42&amp;" "&amp;AA42,"")</f>
        <v/>
      </c>
      <c r="AG42" s="0" t="s">
        <v>472</v>
      </c>
    </row>
    <row r="43" customFormat="false" ht="12.8" hidden="false" customHeight="false" outlineLevel="0" collapsed="false">
      <c r="A43" s="8" t="n">
        <v>42</v>
      </c>
      <c r="B43" s="9" t="s">
        <v>473</v>
      </c>
      <c r="C43" s="9" t="n">
        <v>3030</v>
      </c>
      <c r="D43" s="8" t="s">
        <v>444</v>
      </c>
      <c r="E43" s="8" t="s">
        <v>474</v>
      </c>
      <c r="F43" s="8" t="s">
        <v>475</v>
      </c>
      <c r="G43" s="10" t="s">
        <v>476</v>
      </c>
      <c r="H43" s="9" t="s">
        <v>477</v>
      </c>
      <c r="I43" s="10" t="s">
        <v>42</v>
      </c>
      <c r="J43" s="11" t="n">
        <v>95204</v>
      </c>
      <c r="K43" s="11" t="n">
        <v>29294</v>
      </c>
      <c r="L43" s="11" t="n">
        <v>0</v>
      </c>
      <c r="M43" s="11" t="n">
        <v>1380</v>
      </c>
      <c r="N43" s="11" t="n">
        <v>187</v>
      </c>
      <c r="O43" s="11" t="n">
        <v>0</v>
      </c>
      <c r="P43" s="11" t="n">
        <v>0</v>
      </c>
      <c r="Q43" s="8" t="n">
        <v>26</v>
      </c>
      <c r="R43" s="11" t="n">
        <v>30862</v>
      </c>
      <c r="S43" s="11" t="n">
        <v>126066</v>
      </c>
      <c r="V43" s="0" t="str">
        <f aca="false">IF(LEFT(F43,1)="*",F43,VLOOKUP(_xlfn.ORG.LIBREOFFICE.REGEX(_xlfn.ORG.LIBREOFFICE.REGEX(IF(U43&gt;"",U43,LEFT(MID(F43,FIND(", ",F43)+2,20),FIND(".",MID(F43,FIND(", ",F43)+2,20)&amp;"  .")-3))&amp;"."&amp;LEFT(F43,FIND(",",F43)-1),"-","")," ","","g")&amp;T43,$X$2:$AE$289,8,0))</f>
        <v>apolline.sannicolas@guamcc.edu</v>
      </c>
      <c r="W43" s="0" t="str">
        <f aca="false">IF(ISNA(V43),F43,"")</f>
        <v/>
      </c>
      <c r="X43" s="0" t="str">
        <f aca="false">_xlfn.ORG.LIBREOFFICE.REGEX(LOWER(_xlfn.ORG.LIBREOFFICE.REGEX(Z43&amp;"."&amp;_xlfn.ORG.LIBREOFFICE.REGEX(_xlfn.ORG.LIBREOFFICE.REGEX(_xlfn.ORG.LIBREOFFICE.REGEX(Y43," III","")," II","")," Jr","")," ","","g")),"-","","g")</f>
        <v>edward.camacho</v>
      </c>
      <c r="Y43" s="0" t="s">
        <v>450</v>
      </c>
      <c r="Z43" s="0" t="s">
        <v>478</v>
      </c>
      <c r="AA43" s="0" t="s">
        <v>30</v>
      </c>
      <c r="AB43" s="0" t="s">
        <v>186</v>
      </c>
      <c r="AC43" s="0" t="s">
        <v>60</v>
      </c>
      <c r="AD43" s="0" t="s">
        <v>60</v>
      </c>
      <c r="AE43" s="0" t="s">
        <v>479</v>
      </c>
      <c r="AF43" s="0" t="str">
        <f aca="false">IF(ISNA(VLOOKUP(AE43,$V$2:$V$252,1,0)),AE43&amp;" "&amp;AA43,"")</f>
        <v/>
      </c>
      <c r="AG43" s="13" t="s">
        <v>480</v>
      </c>
    </row>
    <row r="44" customFormat="false" ht="12.8" hidden="false" customHeight="false" outlineLevel="0" collapsed="false">
      <c r="A44" s="8" t="n">
        <v>43</v>
      </c>
      <c r="B44" s="9" t="s">
        <v>481</v>
      </c>
      <c r="C44" s="9" t="n">
        <v>3040</v>
      </c>
      <c r="D44" s="8" t="s">
        <v>83</v>
      </c>
      <c r="E44" s="8" t="s">
        <v>482</v>
      </c>
      <c r="F44" s="8" t="s">
        <v>483</v>
      </c>
      <c r="G44" s="10" t="s">
        <v>484</v>
      </c>
      <c r="H44" s="9" t="s">
        <v>485</v>
      </c>
      <c r="I44" s="10" t="s">
        <v>42</v>
      </c>
      <c r="J44" s="11" t="n">
        <v>92607</v>
      </c>
      <c r="K44" s="11" t="n">
        <v>28495</v>
      </c>
      <c r="L44" s="11" t="n">
        <v>0</v>
      </c>
      <c r="M44" s="11" t="n">
        <v>1343</v>
      </c>
      <c r="N44" s="11" t="n">
        <v>187</v>
      </c>
      <c r="O44" s="11" t="n">
        <v>0</v>
      </c>
      <c r="P44" s="11" t="n">
        <v>404</v>
      </c>
      <c r="Q44" s="8" t="n">
        <v>26</v>
      </c>
      <c r="R44" s="11" t="n">
        <v>30429</v>
      </c>
      <c r="S44" s="11" t="n">
        <v>123036</v>
      </c>
      <c r="V44" s="0" t="str">
        <f aca="false">IF(LEFT(F44,1)="*",F44,VLOOKUP(_xlfn.ORG.LIBREOFFICE.REGEX(_xlfn.ORG.LIBREOFFICE.REGEX(IF(U44&gt;"",U44,LEFT(MID(F44,FIND(", ",F44)+2,20),FIND(".",MID(F44,FIND(", ",F44)+2,20)&amp;"  .")-3))&amp;"."&amp;LEFT(F44,FIND(",",F44)-1),"-","")," ","","g")&amp;T44,$X$2:$AE$289,8,0))</f>
        <v>joleen.evangelista@guamcc.edu</v>
      </c>
      <c r="W44" s="0" t="str">
        <f aca="false">IF(ISNA(V44),F44,"")</f>
        <v/>
      </c>
      <c r="X44" s="0" t="str">
        <f aca="false">_xlfn.ORG.LIBREOFFICE.REGEX(LOWER(_xlfn.ORG.LIBREOFFICE.REGEX(Z44&amp;"."&amp;_xlfn.ORG.LIBREOFFICE.REGEX(_xlfn.ORG.LIBREOFFICE.REGEX(_xlfn.ORG.LIBREOFFICE.REGEX(Y44," III","")," II","")," Jr","")," ","","g")),"-","","g")</f>
        <v>pialouise.capati</v>
      </c>
      <c r="Y44" s="0" t="s">
        <v>486</v>
      </c>
      <c r="Z44" s="0" t="s">
        <v>487</v>
      </c>
      <c r="AA44" s="0" t="s">
        <v>232</v>
      </c>
      <c r="AB44" s="0" t="s">
        <v>233</v>
      </c>
      <c r="AC44" s="0" t="s">
        <v>60</v>
      </c>
      <c r="AD44" s="0" t="s">
        <v>60</v>
      </c>
      <c r="AE44" s="0" t="s">
        <v>488</v>
      </c>
      <c r="AF44" s="0" t="str">
        <f aca="false">IF(ISNA(VLOOKUP(AE44,$V$2:$V$252,1,0)),AE44&amp;" "&amp;AA44,"")</f>
        <v>pialouise.capati@guamcc.edu Work Study</v>
      </c>
      <c r="AG44" s="0" t="s">
        <v>489</v>
      </c>
    </row>
    <row r="45" customFormat="false" ht="12.8" hidden="false" customHeight="false" outlineLevel="0" collapsed="false">
      <c r="A45" s="8" t="n">
        <v>44</v>
      </c>
      <c r="B45" s="9" t="s">
        <v>490</v>
      </c>
      <c r="C45" s="9" t="n">
        <v>3040</v>
      </c>
      <c r="D45" s="8" t="s">
        <v>83</v>
      </c>
      <c r="E45" s="8" t="s">
        <v>491</v>
      </c>
      <c r="F45" s="8" t="s">
        <v>492</v>
      </c>
      <c r="G45" s="10" t="s">
        <v>493</v>
      </c>
      <c r="H45" s="9" t="s">
        <v>494</v>
      </c>
      <c r="I45" s="10" t="s">
        <v>495</v>
      </c>
      <c r="J45" s="11" t="n">
        <v>39349</v>
      </c>
      <c r="K45" s="11" t="n">
        <v>12108</v>
      </c>
      <c r="L45" s="11" t="n">
        <v>0</v>
      </c>
      <c r="M45" s="11" t="n">
        <v>571</v>
      </c>
      <c r="N45" s="11" t="n">
        <v>187</v>
      </c>
      <c r="O45" s="11" t="n">
        <v>4800</v>
      </c>
      <c r="P45" s="11" t="n">
        <v>341</v>
      </c>
      <c r="Q45" s="8" t="n">
        <v>26</v>
      </c>
      <c r="R45" s="11" t="n">
        <v>18007</v>
      </c>
      <c r="S45" s="11" t="n">
        <v>57356</v>
      </c>
      <c r="V45" s="0" t="str">
        <f aca="false">IF(LEFT(F45,1)="*",F45,VLOOKUP(_xlfn.ORG.LIBREOFFICE.REGEX(_xlfn.ORG.LIBREOFFICE.REGEX(IF(U45&gt;"",U45,LEFT(MID(F45,FIND(", ",F45)+2,20),FIND(".",MID(F45,FIND(", ",F45)+2,20)&amp;"  .")-3))&amp;"."&amp;LEFT(F45,FIND(",",F45)-1),"-","")," ","","g")&amp;T45,$X$2:$AE$289,8,0))</f>
        <v>tanyarose.mendiola@guamcc.edu</v>
      </c>
      <c r="W45" s="0" t="str">
        <f aca="false">IF(ISNA(V45),F45,"")</f>
        <v/>
      </c>
      <c r="X45" s="0" t="str">
        <f aca="false">_xlfn.ORG.LIBREOFFICE.REGEX(LOWER(_xlfn.ORG.LIBREOFFICE.REGEX(Z45&amp;"."&amp;_xlfn.ORG.LIBREOFFICE.REGEX(_xlfn.ORG.LIBREOFFICE.REGEX(_xlfn.ORG.LIBREOFFICE.REGEX(Y45," III","")," II","")," Jr","")," ","","g")),"-","","g")</f>
        <v>christianjheff.carale</v>
      </c>
      <c r="Y45" s="0" t="s">
        <v>496</v>
      </c>
      <c r="Z45" s="0" t="s">
        <v>497</v>
      </c>
      <c r="AA45" s="0" t="s">
        <v>232</v>
      </c>
      <c r="AB45" s="0" t="s">
        <v>233</v>
      </c>
      <c r="AC45" s="0" t="s">
        <v>60</v>
      </c>
      <c r="AD45" s="0" t="s">
        <v>60</v>
      </c>
      <c r="AE45" s="0" t="s">
        <v>498</v>
      </c>
      <c r="AF45" s="0" t="str">
        <f aca="false">IF(ISNA(VLOOKUP(AE45,$V$2:$V$252,1,0)),AE45&amp;" "&amp;AA45,"")</f>
        <v>christianjheff.carale@guamcc.edu Work Study</v>
      </c>
      <c r="AG45" s="0" t="s">
        <v>499</v>
      </c>
    </row>
    <row r="46" customFormat="false" ht="12.8" hidden="false" customHeight="false" outlineLevel="0" collapsed="false">
      <c r="A46" s="8" t="n">
        <v>45</v>
      </c>
      <c r="B46" s="9" t="s">
        <v>500</v>
      </c>
      <c r="C46" s="9" t="n">
        <v>3040</v>
      </c>
      <c r="D46" s="8" t="s">
        <v>83</v>
      </c>
      <c r="E46" s="8" t="s">
        <v>501</v>
      </c>
      <c r="F46" s="8" t="s">
        <v>502</v>
      </c>
      <c r="G46" s="10" t="s">
        <v>503</v>
      </c>
      <c r="H46" s="9" t="s">
        <v>170</v>
      </c>
      <c r="I46" s="10" t="s">
        <v>504</v>
      </c>
      <c r="J46" s="11" t="n">
        <v>34853</v>
      </c>
      <c r="K46" s="11" t="n">
        <v>10724</v>
      </c>
      <c r="L46" s="11" t="n">
        <v>495</v>
      </c>
      <c r="M46" s="11" t="n">
        <v>505</v>
      </c>
      <c r="N46" s="11" t="n">
        <v>187</v>
      </c>
      <c r="O46" s="11" t="n">
        <v>21917</v>
      </c>
      <c r="P46" s="11" t="n">
        <v>653</v>
      </c>
      <c r="Q46" s="8" t="n">
        <v>26</v>
      </c>
      <c r="R46" s="11" t="n">
        <v>34482</v>
      </c>
      <c r="S46" s="11" t="n">
        <v>69335</v>
      </c>
      <c r="V46" s="0" t="str">
        <f aca="false">IF(LEFT(F46,1)="*",F46,VLOOKUP(_xlfn.ORG.LIBREOFFICE.REGEX(_xlfn.ORG.LIBREOFFICE.REGEX(IF(U46&gt;"",U46,LEFT(MID(F46,FIND(", ",F46)+2,20),FIND(".",MID(F46,FIND(", ",F46)+2,20)&amp;"  .")-3))&amp;"."&amp;LEFT(F46,FIND(",",F46)-1),"-","")," ","","g")&amp;T46,$X$2:$AE$289,8,0))</f>
        <v>franklin.valino@guamcc.edu</v>
      </c>
      <c r="W46" s="0" t="str">
        <f aca="false">IF(ISNA(V46),F46,"")</f>
        <v/>
      </c>
      <c r="X46" s="0" t="str">
        <f aca="false">_xlfn.ORG.LIBREOFFICE.REGEX(LOWER(_xlfn.ORG.LIBREOFFICE.REGEX(Z46&amp;"."&amp;_xlfn.ORG.LIBREOFFICE.REGEX(_xlfn.ORG.LIBREOFFICE.REGEX(_xlfn.ORG.LIBREOFFICE.REGEX(Y46," III","")," II","")," Jr","")," ","","g")),"-","","g")</f>
        <v>estherlynn.castro</v>
      </c>
      <c r="Y46" s="0" t="s">
        <v>505</v>
      </c>
      <c r="Z46" s="0" t="s">
        <v>506</v>
      </c>
      <c r="AA46" s="0" t="s">
        <v>143</v>
      </c>
      <c r="AB46" s="0" t="s">
        <v>507</v>
      </c>
      <c r="AC46" s="0" t="s">
        <v>508</v>
      </c>
      <c r="AD46" s="0" t="s">
        <v>33</v>
      </c>
      <c r="AE46" s="0" t="s">
        <v>509</v>
      </c>
      <c r="AF46" s="0" t="str">
        <f aca="false">IF(ISNA(VLOOKUP(AE46,$V$2:$V$252,1,0)),AE46&amp;" "&amp;AA46,"")</f>
        <v/>
      </c>
      <c r="AG46" s="0" t="s">
        <v>510</v>
      </c>
    </row>
    <row r="47" customFormat="false" ht="12.8" hidden="false" customHeight="false" outlineLevel="0" collapsed="false">
      <c r="A47" s="8" t="n">
        <v>46</v>
      </c>
      <c r="B47" s="9" t="s">
        <v>511</v>
      </c>
      <c r="C47" s="9" t="n">
        <v>3045</v>
      </c>
      <c r="D47" s="8" t="s">
        <v>507</v>
      </c>
      <c r="E47" s="8" t="s">
        <v>512</v>
      </c>
      <c r="F47" s="8" t="s">
        <v>513</v>
      </c>
      <c r="G47" s="10" t="s">
        <v>514</v>
      </c>
      <c r="H47" s="9" t="s">
        <v>194</v>
      </c>
      <c r="I47" s="10" t="s">
        <v>515</v>
      </c>
      <c r="J47" s="11" t="n">
        <v>50605</v>
      </c>
      <c r="K47" s="11" t="n">
        <v>15571</v>
      </c>
      <c r="L47" s="11" t="n">
        <v>0</v>
      </c>
      <c r="M47" s="11" t="n">
        <v>734</v>
      </c>
      <c r="N47" s="11" t="n">
        <v>187</v>
      </c>
      <c r="O47" s="11" t="n">
        <v>13493</v>
      </c>
      <c r="P47" s="11" t="n">
        <v>404</v>
      </c>
      <c r="Q47" s="8" t="n">
        <v>26</v>
      </c>
      <c r="R47" s="11" t="n">
        <v>30388</v>
      </c>
      <c r="S47" s="11" t="n">
        <v>80993</v>
      </c>
      <c r="V47" s="0" t="str">
        <f aca="false">IF(LEFT(F47,1)="*",F47,VLOOKUP(_xlfn.ORG.LIBREOFFICE.REGEX(_xlfn.ORG.LIBREOFFICE.REGEX(IF(U47&gt;"",U47,LEFT(MID(F47,FIND(", ",F47)+2,20),FIND(".",MID(F47,FIND(", ",F47)+2,20)&amp;"  .")-3))&amp;"."&amp;LEFT(F47,FIND(",",F47)-1),"-","")," ","","g")&amp;T47,$X$2:$AE$289,8,0))</f>
        <v>roland.manglona@guamcc.edu</v>
      </c>
      <c r="W47" s="0" t="str">
        <f aca="false">IF(ISNA(V47),F47,"")</f>
        <v/>
      </c>
      <c r="X47" s="0" t="str">
        <f aca="false">_xlfn.ORG.LIBREOFFICE.REGEX(LOWER(_xlfn.ORG.LIBREOFFICE.REGEX(Z47&amp;"."&amp;_xlfn.ORG.LIBREOFFICE.REGEX(_xlfn.ORG.LIBREOFFICE.REGEX(_xlfn.ORG.LIBREOFFICE.REGEX(Y47," III","")," II","")," Jr","")," ","","g")),"-","","g")</f>
        <v>nitajeannette.cepeda</v>
      </c>
      <c r="Y47" s="0" t="s">
        <v>516</v>
      </c>
      <c r="Z47" s="0" t="s">
        <v>517</v>
      </c>
      <c r="AA47" s="0" t="s">
        <v>30</v>
      </c>
      <c r="AB47" s="0" t="s">
        <v>518</v>
      </c>
      <c r="AC47" s="0" t="s">
        <v>519</v>
      </c>
      <c r="AD47" s="0" t="s">
        <v>33</v>
      </c>
      <c r="AE47" s="0" t="s">
        <v>520</v>
      </c>
      <c r="AF47" s="0" t="str">
        <f aca="false">IF(ISNA(VLOOKUP(AE47,$V$2:$V$252,1,0)),AE47&amp;" "&amp;AA47,"")</f>
        <v/>
      </c>
      <c r="AG47" s="0" t="s">
        <v>521</v>
      </c>
    </row>
    <row r="48" customFormat="false" ht="12.8" hidden="false" customHeight="false" outlineLevel="0" collapsed="false">
      <c r="A48" s="8" t="n">
        <v>47</v>
      </c>
      <c r="B48" s="9" t="s">
        <v>522</v>
      </c>
      <c r="C48" s="9" t="n">
        <v>3060</v>
      </c>
      <c r="D48" s="8" t="s">
        <v>233</v>
      </c>
      <c r="E48" s="8" t="s">
        <v>135</v>
      </c>
      <c r="F48" s="8" t="s">
        <v>523</v>
      </c>
      <c r="G48" s="10" t="s">
        <v>524</v>
      </c>
      <c r="H48" s="9" t="s">
        <v>448</v>
      </c>
      <c r="I48" s="10" t="s">
        <v>525</v>
      </c>
      <c r="J48" s="11" t="n">
        <v>53571</v>
      </c>
      <c r="K48" s="11" t="n">
        <v>16484</v>
      </c>
      <c r="L48" s="11" t="n">
        <v>495</v>
      </c>
      <c r="M48" s="11" t="n">
        <v>777</v>
      </c>
      <c r="N48" s="11" t="n">
        <v>187</v>
      </c>
      <c r="O48" s="11" t="n">
        <v>8309</v>
      </c>
      <c r="P48" s="11" t="n">
        <v>653</v>
      </c>
      <c r="Q48" s="8" t="n">
        <v>26</v>
      </c>
      <c r="R48" s="11" t="n">
        <v>26905</v>
      </c>
      <c r="S48" s="11" t="n">
        <v>80476</v>
      </c>
      <c r="U48" s="0" t="s">
        <v>526</v>
      </c>
      <c r="V48" s="0" t="str">
        <f aca="false">IF(LEFT(F48,1)="*",F48,VLOOKUP(_xlfn.ORG.LIBREOFFICE.REGEX(_xlfn.ORG.LIBREOFFICE.REGEX(IF(U48&gt;"",U48,LEFT(MID(F48,FIND(", ",F48)+2,20),FIND(".",MID(F48,FIND(", ",F48)+2,20)&amp;"  .")-3))&amp;"."&amp;LEFT(F48,FIND(",",F48)-1),"-","")," ","","g")&amp;T48,$X$2:$AE$289,8,0))</f>
        <v>victor.fernandez1@guamcc.edu</v>
      </c>
      <c r="W48" s="0" t="str">
        <f aca="false">IF(ISNA(V48),F48,"")</f>
        <v/>
      </c>
      <c r="X48" s="0" t="str">
        <f aca="false">_xlfn.ORG.LIBREOFFICE.REGEX(LOWER(_xlfn.ORG.LIBREOFFICE.REGEX(Z48&amp;"."&amp;_xlfn.ORG.LIBREOFFICE.REGEX(_xlfn.ORG.LIBREOFFICE.REGEX(_xlfn.ORG.LIBREOFFICE.REGEX(Y48," III","")," II","")," Jr","")," ","","g")),"-","","g")</f>
        <v>michael.chan</v>
      </c>
      <c r="Y48" s="0" t="s">
        <v>527</v>
      </c>
      <c r="Z48" s="0" t="s">
        <v>528</v>
      </c>
      <c r="AA48" s="0" t="s">
        <v>529</v>
      </c>
      <c r="AB48" s="0" t="s">
        <v>243</v>
      </c>
      <c r="AC48" s="0" t="s">
        <v>530</v>
      </c>
      <c r="AD48" s="0" t="s">
        <v>33</v>
      </c>
      <c r="AE48" s="0" t="s">
        <v>531</v>
      </c>
      <c r="AF48" s="0" t="str">
        <f aca="false">IF(ISNA(VLOOKUP(AE48,$V$2:$V$252,1,0)),AE48&amp;" "&amp;AA48,"")</f>
        <v/>
      </c>
      <c r="AG48" s="0" t="s">
        <v>532</v>
      </c>
    </row>
    <row r="49" customFormat="false" ht="12.8" hidden="false" customHeight="false" outlineLevel="0" collapsed="false">
      <c r="A49" s="8" t="n">
        <v>48</v>
      </c>
      <c r="B49" s="9" t="s">
        <v>533</v>
      </c>
      <c r="C49" s="9" t="n">
        <v>3060</v>
      </c>
      <c r="D49" s="8" t="s">
        <v>233</v>
      </c>
      <c r="E49" s="8" t="s">
        <v>534</v>
      </c>
      <c r="F49" s="8" t="s">
        <v>535</v>
      </c>
      <c r="G49" s="10" t="s">
        <v>503</v>
      </c>
      <c r="H49" s="9" t="s">
        <v>536</v>
      </c>
      <c r="I49" s="10" t="s">
        <v>42</v>
      </c>
      <c r="J49" s="11" t="n">
        <v>67323</v>
      </c>
      <c r="K49" s="11" t="n">
        <v>20715</v>
      </c>
      <c r="L49" s="11" t="n">
        <v>0</v>
      </c>
      <c r="M49" s="11" t="n">
        <v>976</v>
      </c>
      <c r="N49" s="11" t="n">
        <v>187</v>
      </c>
      <c r="O49" s="11" t="n">
        <v>13493</v>
      </c>
      <c r="P49" s="11" t="n">
        <v>653</v>
      </c>
      <c r="Q49" s="8" t="n">
        <v>26</v>
      </c>
      <c r="R49" s="11" t="n">
        <v>36024</v>
      </c>
      <c r="S49" s="11" t="n">
        <v>103347</v>
      </c>
      <c r="V49" s="0" t="str">
        <f aca="false">IF(LEFT(F49,1)="*",F49,VLOOKUP(_xlfn.ORG.LIBREOFFICE.REGEX(_xlfn.ORG.LIBREOFFICE.REGEX(IF(U49&gt;"",U49,LEFT(MID(F49,FIND(", ",F49)+2,20),FIND(".",MID(F49,FIND(", ",F49)+2,20)&amp;"  .")-3))&amp;"."&amp;LEFT(F49,FIND(",",F49)-1),"-","")," ","","g")&amp;T49,$X$2:$AE$289,8,0))</f>
        <v>gemmalee.santos@guamcc.edu</v>
      </c>
      <c r="W49" s="0" t="str">
        <f aca="false">IF(ISNA(V49),F49,"")</f>
        <v/>
      </c>
      <c r="X49" s="0" t="str">
        <f aca="false">_xlfn.ORG.LIBREOFFICE.REGEX(LOWER(_xlfn.ORG.LIBREOFFICE.REGEX(Z49&amp;"."&amp;_xlfn.ORG.LIBREOFFICE.REGEX(_xlfn.ORG.LIBREOFFICE.REGEX(_xlfn.ORG.LIBREOFFICE.REGEX(Y49," III","")," II","")," Jr","")," ","","g")),"-","","g")</f>
        <v>christopherdean.charfauros</v>
      </c>
      <c r="Y49" s="0" t="s">
        <v>537</v>
      </c>
      <c r="Z49" s="0" t="s">
        <v>538</v>
      </c>
      <c r="AA49" s="0" t="s">
        <v>143</v>
      </c>
      <c r="AB49" s="0" t="s">
        <v>221</v>
      </c>
      <c r="AC49" s="0" t="s">
        <v>539</v>
      </c>
      <c r="AD49" s="0" t="s">
        <v>33</v>
      </c>
      <c r="AE49" s="0" t="s">
        <v>540</v>
      </c>
      <c r="AF49" s="0" t="str">
        <f aca="false">IF(ISNA(VLOOKUP(AE49,$V$2:$V$252,1,0)),AE49&amp;" "&amp;AA49,"")</f>
        <v/>
      </c>
    </row>
    <row r="50" customFormat="false" ht="12.8" hidden="false" customHeight="false" outlineLevel="0" collapsed="false">
      <c r="A50" s="8" t="n">
        <v>49</v>
      </c>
      <c r="B50" s="9" t="s">
        <v>541</v>
      </c>
      <c r="C50" s="9" t="n">
        <v>3060</v>
      </c>
      <c r="D50" s="8" t="s">
        <v>233</v>
      </c>
      <c r="E50" s="8" t="s">
        <v>135</v>
      </c>
      <c r="F50" s="8" t="s">
        <v>542</v>
      </c>
      <c r="G50" s="10" t="s">
        <v>543</v>
      </c>
      <c r="H50" s="9" t="s">
        <v>544</v>
      </c>
      <c r="I50" s="10" t="s">
        <v>545</v>
      </c>
      <c r="J50" s="11" t="n">
        <v>72671</v>
      </c>
      <c r="K50" s="11" t="n">
        <v>22361</v>
      </c>
      <c r="L50" s="11" t="n">
        <v>0</v>
      </c>
      <c r="M50" s="11" t="n">
        <v>1054</v>
      </c>
      <c r="N50" s="11" t="n">
        <v>187</v>
      </c>
      <c r="O50" s="11" t="n">
        <v>8551</v>
      </c>
      <c r="P50" s="11" t="n">
        <v>341</v>
      </c>
      <c r="Q50" s="8" t="n">
        <v>26</v>
      </c>
      <c r="R50" s="11" t="n">
        <v>32494</v>
      </c>
      <c r="S50" s="11" t="n">
        <v>105165</v>
      </c>
      <c r="V50" s="13" t="str">
        <f aca="false">IF(LEFT(F50,1)="*",F50,VLOOKUP(_xlfn.ORG.LIBREOFFICE.REGEX(_xlfn.ORG.LIBREOFFICE.REGEX(IF(U50&gt;"",U50,LEFT(MID(F50,FIND(", ",F50)+2,20),FIND(".",MID(F50,FIND(", ",F50)+2,20)&amp;"  .")-3))&amp;"."&amp;LEFT(F50,FIND(",",F50)-1),"-","")," ","","g")&amp;T50,$X$2:$AE$289,8,0))</f>
        <v>vivian.guerrero@guamcc.edu</v>
      </c>
      <c r="W50" s="0" t="str">
        <f aca="false">IF(ISNA(V50),F50,"")</f>
        <v/>
      </c>
      <c r="X50" s="0" t="str">
        <f aca="false">_xlfn.ORG.LIBREOFFICE.REGEX(LOWER(_xlfn.ORG.LIBREOFFICE.REGEX(Z50&amp;"."&amp;_xlfn.ORG.LIBREOFFICE.REGEX(_xlfn.ORG.LIBREOFFICE.REGEX(_xlfn.ORG.LIBREOFFICE.REGEX(Y50," III","")," II","")," Jr","")," ","","g")),"-","","g")</f>
        <v>katherine.chargualaf</v>
      </c>
      <c r="Y50" s="0" t="s">
        <v>546</v>
      </c>
      <c r="Z50" s="0" t="s">
        <v>547</v>
      </c>
      <c r="AA50" s="0" t="s">
        <v>45</v>
      </c>
      <c r="AB50" s="0" t="s">
        <v>548</v>
      </c>
      <c r="AC50" s="0" t="s">
        <v>549</v>
      </c>
      <c r="AD50" s="0" t="s">
        <v>33</v>
      </c>
      <c r="AE50" s="0" t="s">
        <v>550</v>
      </c>
      <c r="AF50" s="0" t="str">
        <f aca="false">IF(ISNA(VLOOKUP(AE50,$V$2:$V$252,1,0)),AE50&amp;" "&amp;AA50,"")</f>
        <v/>
      </c>
    </row>
    <row r="51" customFormat="false" ht="12.8" hidden="false" customHeight="false" outlineLevel="0" collapsed="false">
      <c r="A51" s="8" t="n">
        <v>50</v>
      </c>
      <c r="B51" s="9" t="s">
        <v>551</v>
      </c>
      <c r="C51" s="9" t="n">
        <v>3070</v>
      </c>
      <c r="D51" s="8" t="s">
        <v>552</v>
      </c>
      <c r="E51" s="8" t="s">
        <v>553</v>
      </c>
      <c r="F51" s="8" t="s">
        <v>554</v>
      </c>
      <c r="G51" s="10" t="s">
        <v>555</v>
      </c>
      <c r="H51" s="9" t="s">
        <v>26</v>
      </c>
      <c r="I51" s="10" t="s">
        <v>556</v>
      </c>
      <c r="J51" s="11" t="n">
        <v>49412</v>
      </c>
      <c r="K51" s="11" t="n">
        <v>15204</v>
      </c>
      <c r="L51" s="11" t="n">
        <v>0</v>
      </c>
      <c r="M51" s="11" t="n">
        <v>716</v>
      </c>
      <c r="N51" s="11" t="n">
        <v>187</v>
      </c>
      <c r="O51" s="11" t="n">
        <v>0</v>
      </c>
      <c r="P51" s="11" t="n">
        <v>486</v>
      </c>
      <c r="Q51" s="8" t="n">
        <v>26</v>
      </c>
      <c r="R51" s="11" t="n">
        <v>16593</v>
      </c>
      <c r="S51" s="11" t="n">
        <v>66005</v>
      </c>
      <c r="V51" s="0" t="str">
        <f aca="false">IF(LEFT(F51,1)="*",F51,VLOOKUP(_xlfn.ORG.LIBREOFFICE.REGEX(_xlfn.ORG.LIBREOFFICE.REGEX(IF(U51&gt;"",U51,LEFT(MID(F51,FIND(", ",F51)+2,20),FIND(".",MID(F51,FIND(", ",F51)+2,20)&amp;"  .")-3))&amp;"."&amp;LEFT(F51,FIND(",",F51)-1),"-","")," ","","g")&amp;T51,$X$2:$AE$289,8,0))</f>
        <v>john.diaz1@guamcc.edu</v>
      </c>
      <c r="W51" s="0" t="str">
        <f aca="false">IF(ISNA(V51),F51,"")</f>
        <v/>
      </c>
      <c r="X51" s="0" t="str">
        <f aca="false">_xlfn.ORG.LIBREOFFICE.REGEX(LOWER(_xlfn.ORG.LIBREOFFICE.REGEX(Z51&amp;"."&amp;_xlfn.ORG.LIBREOFFICE.REGEX(_xlfn.ORG.LIBREOFFICE.REGEX(_xlfn.ORG.LIBREOFFICE.REGEX(Y51," III","")," II","")," Jr","")," ","","g")),"-","","g")</f>
        <v>natalia.chargualaf</v>
      </c>
      <c r="Y51" s="0" t="s">
        <v>546</v>
      </c>
      <c r="Z51" s="0" t="s">
        <v>557</v>
      </c>
      <c r="AA51" s="0" t="s">
        <v>135</v>
      </c>
      <c r="AB51" s="0" t="s">
        <v>119</v>
      </c>
      <c r="AC51" s="0" t="s">
        <v>558</v>
      </c>
      <c r="AD51" s="0" t="s">
        <v>33</v>
      </c>
      <c r="AE51" s="0" t="s">
        <v>559</v>
      </c>
      <c r="AF51" s="0" t="str">
        <f aca="false">IF(ISNA(VLOOKUP(AE51,$V$2:$V$252,1,0)),AE51&amp;" "&amp;AA51,"")</f>
        <v/>
      </c>
    </row>
    <row r="52" customFormat="false" ht="12.8" hidden="false" customHeight="false" outlineLevel="0" collapsed="false">
      <c r="A52" s="8" t="n">
        <v>51</v>
      </c>
      <c r="B52" s="9" t="s">
        <v>560</v>
      </c>
      <c r="C52" s="9" t="n">
        <v>3070</v>
      </c>
      <c r="D52" s="8" t="s">
        <v>552</v>
      </c>
      <c r="E52" s="8" t="s">
        <v>561</v>
      </c>
      <c r="F52" s="8" t="s">
        <v>562</v>
      </c>
      <c r="G52" s="10" t="s">
        <v>563</v>
      </c>
      <c r="H52" s="9" t="s">
        <v>564</v>
      </c>
      <c r="I52" s="10" t="s">
        <v>42</v>
      </c>
      <c r="J52" s="11" t="n">
        <v>71264</v>
      </c>
      <c r="K52" s="11" t="n">
        <v>21928</v>
      </c>
      <c r="L52" s="11" t="n">
        <v>0</v>
      </c>
      <c r="M52" s="11" t="n">
        <v>1033</v>
      </c>
      <c r="N52" s="11" t="n">
        <v>187</v>
      </c>
      <c r="O52" s="8" t="n">
        <v>11191</v>
      </c>
      <c r="P52" s="11" t="n">
        <v>653</v>
      </c>
      <c r="Q52" s="8" t="n">
        <v>26</v>
      </c>
      <c r="R52" s="11" t="n">
        <v>34992</v>
      </c>
      <c r="S52" s="11" t="n">
        <v>106256</v>
      </c>
      <c r="U52" s="13"/>
      <c r="V52" s="0" t="str">
        <f aca="false">IF(LEFT(F52,1)="*",F52,VLOOKUP(_xlfn.ORG.LIBREOFFICE.REGEX(_xlfn.ORG.LIBREOFFICE.REGEX(IF(U52&gt;"",U52,LEFT(MID(F52,FIND(", ",F52)+2,20),FIND(".",MID(F52,FIND(", ",F52)+2,20)&amp;"  .")-3))&amp;"."&amp;LEFT(F52,FIND(",",F52)-1),"-","")," ","","g")&amp;T52,$X$2:$AE$289,8,0))</f>
        <v>huan.hosei@guamcc.edu</v>
      </c>
      <c r="W52" s="0" t="str">
        <f aca="false">IF(ISNA(V52),F52,"")</f>
        <v/>
      </c>
      <c r="X52" s="0" t="str">
        <f aca="false">_xlfn.ORG.LIBREOFFICE.REGEX(LOWER(_xlfn.ORG.LIBREOFFICE.REGEX(Z52&amp;"."&amp;_xlfn.ORG.LIBREOFFICE.REGEX(_xlfn.ORG.LIBREOFFICE.REGEX(_xlfn.ORG.LIBREOFFICE.REGEX(Y52," III","")," II","")," Jr","")," ","","g")),"-","","g")</f>
        <v>steve.cheipot</v>
      </c>
      <c r="Y52" s="0" t="s">
        <v>565</v>
      </c>
      <c r="Z52" s="0" t="s">
        <v>566</v>
      </c>
      <c r="AA52" s="0" t="s">
        <v>567</v>
      </c>
      <c r="AB52" s="0" t="s">
        <v>568</v>
      </c>
      <c r="AC52" s="0" t="s">
        <v>569</v>
      </c>
      <c r="AD52" s="0" t="s">
        <v>33</v>
      </c>
      <c r="AE52" s="0" t="s">
        <v>570</v>
      </c>
      <c r="AF52" s="0" t="str">
        <f aca="false">IF(ISNA(VLOOKUP(AE52,$V$2:$V$252,1,0)),AE52&amp;" "&amp;AA52,"")</f>
        <v/>
      </c>
    </row>
    <row r="53" customFormat="false" ht="12.8" hidden="false" customHeight="false" outlineLevel="0" collapsed="false">
      <c r="A53" s="8" t="n">
        <v>52</v>
      </c>
      <c r="B53" s="9" t="s">
        <v>571</v>
      </c>
      <c r="C53" s="9" t="n">
        <v>5000</v>
      </c>
      <c r="D53" s="8" t="s">
        <v>305</v>
      </c>
      <c r="E53" s="8" t="s">
        <v>260</v>
      </c>
      <c r="F53" s="8" t="s">
        <v>572</v>
      </c>
      <c r="G53" s="10" t="s">
        <v>380</v>
      </c>
      <c r="H53" s="9" t="s">
        <v>573</v>
      </c>
      <c r="I53" s="10" t="s">
        <v>42</v>
      </c>
      <c r="J53" s="11" t="n">
        <v>148244</v>
      </c>
      <c r="K53" s="11" t="n">
        <v>45615</v>
      </c>
      <c r="L53" s="11" t="n">
        <v>0</v>
      </c>
      <c r="M53" s="11" t="n">
        <v>2150</v>
      </c>
      <c r="N53" s="11" t="n">
        <v>187</v>
      </c>
      <c r="O53" s="11" t="n">
        <v>21917</v>
      </c>
      <c r="P53" s="11" t="n">
        <v>653</v>
      </c>
      <c r="Q53" s="8" t="n">
        <v>26</v>
      </c>
      <c r="R53" s="11" t="n">
        <v>70522</v>
      </c>
      <c r="S53" s="11" t="n">
        <v>218766</v>
      </c>
      <c r="V53" s="0" t="str">
        <f aca="false">IF(LEFT(F53,1)="*",F53,VLOOKUP(_xlfn.ORG.LIBREOFFICE.REGEX(_xlfn.ORG.LIBREOFFICE.REGEX(IF(U53&gt;"",U53,LEFT(MID(F53,FIND(", ",F53)+2,20),FIND(".",MID(F53,FIND(", ",F53)+2,20)&amp;"  .")-3))&amp;"."&amp;LEFT(F53,FIND(",",F53)-1),"-","")," ","","g")&amp;T53,$X$2:$AE$289,8,0))</f>
        <v>virginia.tudela@guamcc.edu</v>
      </c>
      <c r="W53" s="0" t="str">
        <f aca="false">IF(ISNA(V53),F53,"")</f>
        <v/>
      </c>
      <c r="X53" s="0" t="str">
        <f aca="false">_xlfn.ORG.LIBREOFFICE.REGEX(LOWER(_xlfn.ORG.LIBREOFFICE.REGEX(Z53&amp;"."&amp;_xlfn.ORG.LIBREOFFICE.REGEX(_xlfn.ORG.LIBREOFFICE.REGEX(_xlfn.ORG.LIBREOFFICE.REGEX(Y53," III","")," II","")," Jr","")," ","","g")),"-","","g")</f>
        <v>eric.chong</v>
      </c>
      <c r="Y53" s="0" t="s">
        <v>574</v>
      </c>
      <c r="Z53" s="0" t="s">
        <v>575</v>
      </c>
      <c r="AA53" s="0" t="s">
        <v>576</v>
      </c>
      <c r="AB53" s="0" t="s">
        <v>577</v>
      </c>
      <c r="AC53" s="0" t="s">
        <v>323</v>
      </c>
      <c r="AD53" s="0" t="s">
        <v>33</v>
      </c>
      <c r="AE53" s="0" t="s">
        <v>578</v>
      </c>
      <c r="AF53" s="0" t="str">
        <f aca="false">IF(ISNA(VLOOKUP(AE53,$V$2:$V$252,1,0)),AE53&amp;" "&amp;AA53,"")</f>
        <v/>
      </c>
    </row>
    <row r="54" customFormat="false" ht="12.8" hidden="false" customHeight="false" outlineLevel="0" collapsed="false">
      <c r="A54" s="8" t="n">
        <v>53</v>
      </c>
      <c r="B54" s="9" t="s">
        <v>579</v>
      </c>
      <c r="C54" s="9" t="n">
        <v>5020</v>
      </c>
      <c r="D54" s="8" t="s">
        <v>144</v>
      </c>
      <c r="E54" s="8" t="s">
        <v>580</v>
      </c>
      <c r="F54" s="0" t="s">
        <v>581</v>
      </c>
      <c r="G54" s="10" t="s">
        <v>60</v>
      </c>
      <c r="H54" s="9" t="s">
        <v>582</v>
      </c>
      <c r="I54" s="10" t="s">
        <v>60</v>
      </c>
      <c r="J54" s="11" t="n">
        <v>66485</v>
      </c>
      <c r="K54" s="11" t="n">
        <v>20457</v>
      </c>
      <c r="L54" s="11" t="n">
        <v>0</v>
      </c>
      <c r="M54" s="11" t="n">
        <v>964</v>
      </c>
      <c r="N54" s="11" t="n">
        <v>187</v>
      </c>
      <c r="O54" s="11" t="n">
        <v>11191</v>
      </c>
      <c r="P54" s="11" t="n">
        <v>653</v>
      </c>
      <c r="Q54" s="8" t="n">
        <v>26</v>
      </c>
      <c r="R54" s="11" t="n">
        <v>33453</v>
      </c>
      <c r="S54" s="11" t="n">
        <v>99938</v>
      </c>
      <c r="V54" s="0" t="str">
        <f aca="false">IF(LEFT(F54,1)="*",F54,VLOOKUP(_xlfn.ORG.LIBREOFFICE.REGEX(_xlfn.ORG.LIBREOFFICE.REGEX(IF(U54&gt;"",U54,LEFT(MID(F54,FIND(", ",F54)+2,20),FIND(".",MID(F54,FIND(", ",F54)+2,20)&amp;"  .")-3))&amp;"."&amp;LEFT(F54,FIND(",",F54)-1),"-","")," ","","g")&amp;T54,$X$2:$AE$289,8,0))</f>
        <v>**Vacant-Garcia, A.</v>
      </c>
      <c r="W54" s="0" t="str">
        <f aca="false">IF(ISNA(V54),F54,"")</f>
        <v/>
      </c>
      <c r="X54" s="0" t="str">
        <f aca="false">_xlfn.ORG.LIBREOFFICE.REGEX(LOWER(_xlfn.ORG.LIBREOFFICE.REGEX(Z54&amp;"."&amp;_xlfn.ORG.LIBREOFFICE.REGEX(_xlfn.ORG.LIBREOFFICE.REGEX(_xlfn.ORG.LIBREOFFICE.REGEX(Y54," III","")," II","")," Jr","")," ","","g")),"-","","g")</f>
        <v>ashley.chu</v>
      </c>
      <c r="Y54" s="0" t="s">
        <v>583</v>
      </c>
      <c r="Z54" s="0" t="s">
        <v>584</v>
      </c>
      <c r="AA54" s="0" t="s">
        <v>65</v>
      </c>
      <c r="AB54" s="0" t="s">
        <v>114</v>
      </c>
      <c r="AC54" s="0" t="s">
        <v>585</v>
      </c>
      <c r="AD54" s="0" t="s">
        <v>33</v>
      </c>
      <c r="AE54" s="0" t="s">
        <v>586</v>
      </c>
      <c r="AF54" s="0" t="str">
        <f aca="false">IF(ISNA(VLOOKUP(AE54,$V$2:$V$252,1,0)),AE54&amp;" "&amp;AA54,"")</f>
        <v>ashley.chu@guamcc.edu Program Coordinator I</v>
      </c>
    </row>
    <row r="55" customFormat="false" ht="12.8" hidden="false" customHeight="false" outlineLevel="0" collapsed="false">
      <c r="A55" s="8" t="n">
        <v>54</v>
      </c>
      <c r="B55" s="9" t="s">
        <v>587</v>
      </c>
      <c r="C55" s="9" t="n">
        <v>5020</v>
      </c>
      <c r="D55" s="8" t="s">
        <v>144</v>
      </c>
      <c r="E55" s="8" t="s">
        <v>588</v>
      </c>
      <c r="F55" s="8" t="s">
        <v>589</v>
      </c>
      <c r="G55" s="10" t="s">
        <v>590</v>
      </c>
      <c r="H55" s="9" t="s">
        <v>591</v>
      </c>
      <c r="I55" s="10" t="s">
        <v>592</v>
      </c>
      <c r="J55" s="11" t="n">
        <v>47279</v>
      </c>
      <c r="K55" s="11" t="n">
        <v>14548</v>
      </c>
      <c r="L55" s="11" t="n">
        <v>0</v>
      </c>
      <c r="M55" s="11" t="n">
        <v>686</v>
      </c>
      <c r="N55" s="11" t="n">
        <v>187</v>
      </c>
      <c r="O55" s="11" t="n">
        <v>4800</v>
      </c>
      <c r="P55" s="11" t="n">
        <v>341</v>
      </c>
      <c r="Q55" s="8" t="n">
        <v>26</v>
      </c>
      <c r="R55" s="11" t="n">
        <v>20562</v>
      </c>
      <c r="S55" s="11" t="n">
        <v>67841</v>
      </c>
      <c r="V55" s="0" t="str">
        <f aca="false">IF(LEFT(F55,1)="*",F55,VLOOKUP(_xlfn.ORG.LIBREOFFICE.REGEX(_xlfn.ORG.LIBREOFFICE.REGEX(IF(U55&gt;"",U55,LEFT(MID(F55,FIND(", ",F55)+2,20),FIND(".",MID(F55,FIND(", ",F55)+2,20)&amp;"  .")-3))&amp;"."&amp;LEFT(F55,FIND(",",F55)-1),"-","")," ","","g")&amp;T55,$X$2:$AE$289,8,0))</f>
        <v>edgar.masnayon@guamcc.edu</v>
      </c>
      <c r="W55" s="0" t="str">
        <f aca="false">IF(ISNA(V55),F55,"")</f>
        <v/>
      </c>
      <c r="X55" s="0" t="str">
        <f aca="false">_xlfn.ORG.LIBREOFFICE.REGEX(LOWER(_xlfn.ORG.LIBREOFFICE.REGEX(Z55&amp;"."&amp;_xlfn.ORG.LIBREOFFICE.REGEX(_xlfn.ORG.LIBREOFFICE.REGEX(_xlfn.ORG.LIBREOFFICE.REGEX(Y55," III","")," II","")," Jr","")," ","","g")),"-","","g")</f>
        <v>maria.clemente</v>
      </c>
      <c r="Y55" s="0" t="s">
        <v>593</v>
      </c>
      <c r="Z55" s="0" t="s">
        <v>594</v>
      </c>
      <c r="AA55" s="0" t="s">
        <v>232</v>
      </c>
      <c r="AB55" s="0" t="s">
        <v>233</v>
      </c>
      <c r="AC55" s="0" t="s">
        <v>595</v>
      </c>
      <c r="AD55" s="0" t="s">
        <v>60</v>
      </c>
      <c r="AE55" s="0" t="s">
        <v>596</v>
      </c>
      <c r="AF55" s="0" t="str">
        <f aca="false">IF(ISNA(VLOOKUP(AE55,$V$2:$V$252,1,0)),AE55&amp;" "&amp;AA55,"")</f>
        <v>maria.clemente@guamcc.edu Work Study</v>
      </c>
    </row>
    <row r="56" customFormat="false" ht="12.8" hidden="false" customHeight="false" outlineLevel="0" collapsed="false">
      <c r="A56" s="8" t="n">
        <v>55</v>
      </c>
      <c r="B56" s="9" t="s">
        <v>597</v>
      </c>
      <c r="C56" s="9" t="n">
        <v>5020</v>
      </c>
      <c r="D56" s="8" t="s">
        <v>144</v>
      </c>
      <c r="E56" s="8" t="s">
        <v>598</v>
      </c>
      <c r="F56" s="8" t="s">
        <v>599</v>
      </c>
      <c r="G56" s="10" t="s">
        <v>600</v>
      </c>
      <c r="H56" s="9" t="s">
        <v>601</v>
      </c>
      <c r="I56" s="10" t="s">
        <v>602</v>
      </c>
      <c r="J56" s="11" t="n">
        <v>57160</v>
      </c>
      <c r="K56" s="11" t="n">
        <v>17588</v>
      </c>
      <c r="L56" s="11" t="n">
        <v>0</v>
      </c>
      <c r="M56" s="11" t="n">
        <v>829</v>
      </c>
      <c r="N56" s="11" t="n">
        <v>187</v>
      </c>
      <c r="O56" s="11" t="n">
        <v>4800</v>
      </c>
      <c r="P56" s="11" t="n">
        <v>341</v>
      </c>
      <c r="Q56" s="8" t="n">
        <v>26</v>
      </c>
      <c r="R56" s="11" t="n">
        <v>23745</v>
      </c>
      <c r="S56" s="11" t="n">
        <v>80905</v>
      </c>
      <c r="V56" s="0" t="str">
        <f aca="false">IF(LEFT(F56,1)="*",F56,VLOOKUP(_xlfn.ORG.LIBREOFFICE.REGEX(_xlfn.ORG.LIBREOFFICE.REGEX(IF(U56&gt;"",U56,LEFT(MID(F56,FIND(", ",F56)+2,20),FIND(".",MID(F56,FIND(", ",F56)+2,20)&amp;"  .")-3))&amp;"."&amp;LEFT(F56,FIND(",",F56)-1),"-","")," ","","g")&amp;T56,$X$2:$AE$289,8,0))</f>
        <v>marilyn.concepcion@guamcc.edu</v>
      </c>
      <c r="W56" s="0" t="str">
        <f aca="false">IF(ISNA(V56),F56,"")</f>
        <v/>
      </c>
      <c r="X56" s="0" t="str">
        <f aca="false">_xlfn.ORG.LIBREOFFICE.REGEX(LOWER(_xlfn.ORG.LIBREOFFICE.REGEX(Z56&amp;"."&amp;_xlfn.ORG.LIBREOFFICE.REGEX(_xlfn.ORG.LIBREOFFICE.REGEX(_xlfn.ORG.LIBREOFFICE.REGEX(Y56," III","")," II","")," Jr","")," ","","g")),"-","","g")</f>
        <v>jonah.concepcion</v>
      </c>
      <c r="Y56" s="0" t="s">
        <v>603</v>
      </c>
      <c r="Z56" s="0" t="s">
        <v>604</v>
      </c>
      <c r="AA56" s="0" t="s">
        <v>354</v>
      </c>
      <c r="AB56" s="0" t="s">
        <v>605</v>
      </c>
      <c r="AC56" s="0" t="s">
        <v>606</v>
      </c>
      <c r="AD56" s="0" t="s">
        <v>33</v>
      </c>
      <c r="AE56" s="0" t="s">
        <v>607</v>
      </c>
      <c r="AF56" s="0" t="str">
        <f aca="false">IF(ISNA(VLOOKUP(AE56,$V$2:$V$252,1,0)),AE56&amp;" "&amp;AA56,"")</f>
        <v/>
      </c>
    </row>
    <row r="57" customFormat="false" ht="12.8" hidden="false" customHeight="false" outlineLevel="0" collapsed="false">
      <c r="A57" s="8" t="n">
        <v>56</v>
      </c>
      <c r="B57" s="9" t="s">
        <v>608</v>
      </c>
      <c r="C57" s="9" t="n">
        <v>5030</v>
      </c>
      <c r="D57" s="8" t="s">
        <v>609</v>
      </c>
      <c r="E57" s="8" t="s">
        <v>396</v>
      </c>
      <c r="F57" s="8" t="s">
        <v>610</v>
      </c>
      <c r="G57" s="10" t="s">
        <v>466</v>
      </c>
      <c r="H57" s="9" t="s">
        <v>611</v>
      </c>
      <c r="I57" s="10" t="s">
        <v>42</v>
      </c>
      <c r="J57" s="11" t="n">
        <v>66469</v>
      </c>
      <c r="K57" s="11" t="n">
        <v>20453</v>
      </c>
      <c r="L57" s="11" t="n">
        <v>495</v>
      </c>
      <c r="M57" s="11" t="n">
        <v>964</v>
      </c>
      <c r="N57" s="11" t="n">
        <v>187</v>
      </c>
      <c r="O57" s="11" t="n">
        <v>4800</v>
      </c>
      <c r="P57" s="11" t="n">
        <v>341</v>
      </c>
      <c r="Q57" s="8" t="n">
        <v>26</v>
      </c>
      <c r="R57" s="11" t="n">
        <v>27240</v>
      </c>
      <c r="S57" s="11" t="n">
        <v>93709</v>
      </c>
      <c r="V57" s="0" t="str">
        <f aca="false">IF(LEFT(F57,1)="*",F57,VLOOKUP(_xlfn.ORG.LIBREOFFICE.REGEX(_xlfn.ORG.LIBREOFFICE.REGEX(IF(U57&gt;"",U57,LEFT(MID(F57,FIND(", ",F57)+2,20),FIND(".",MID(F57,FIND(", ",F57)+2,20)&amp;"  .")-3))&amp;"."&amp;LEFT(F57,FIND(",",F57)-1),"-","")," ","","g")&amp;T57,$X$2:$AE$289,8,0))</f>
        <v>markjoseph.burgos@guamcc.edu</v>
      </c>
      <c r="W57" s="0" t="str">
        <f aca="false">IF(ISNA(V57),F57,"")</f>
        <v/>
      </c>
      <c r="X57" s="0" t="str">
        <f aca="false">_xlfn.ORG.LIBREOFFICE.REGEX(LOWER(_xlfn.ORG.LIBREOFFICE.REGEX(Z57&amp;"."&amp;_xlfn.ORG.LIBREOFFICE.REGEX(_xlfn.ORG.LIBREOFFICE.REGEX(_xlfn.ORG.LIBREOFFICE.REGEX(Y57," III","")," II","")," Jr","")," ","","g")),"-","","g")</f>
        <v>jovelyn.concepcion</v>
      </c>
      <c r="Y57" s="0" t="s">
        <v>603</v>
      </c>
      <c r="Z57" s="0" t="s">
        <v>612</v>
      </c>
      <c r="AA57" s="0" t="s">
        <v>296</v>
      </c>
      <c r="AB57" s="0" t="s">
        <v>613</v>
      </c>
      <c r="AC57" s="0" t="s">
        <v>60</v>
      </c>
      <c r="AD57" s="0" t="s">
        <v>60</v>
      </c>
      <c r="AE57" s="0" t="s">
        <v>614</v>
      </c>
      <c r="AF57" s="0" t="str">
        <f aca="false">IF(ISNA(VLOOKUP(AE57,$V$2:$V$252,1,0)),AE57&amp;" "&amp;AA57,"")</f>
        <v>jovelyn.concepcion@guamcc.edu Tutor</v>
      </c>
    </row>
    <row r="58" customFormat="false" ht="12.8" hidden="false" customHeight="false" outlineLevel="0" collapsed="false">
      <c r="A58" s="8" t="n">
        <v>57</v>
      </c>
      <c r="B58" s="9" t="s">
        <v>615</v>
      </c>
      <c r="C58" s="9" t="n">
        <v>5030</v>
      </c>
      <c r="D58" s="8" t="s">
        <v>609</v>
      </c>
      <c r="E58" s="8" t="s">
        <v>76</v>
      </c>
      <c r="F58" s="8" t="s">
        <v>616</v>
      </c>
      <c r="G58" s="10" t="s">
        <v>503</v>
      </c>
      <c r="H58" s="9" t="s">
        <v>79</v>
      </c>
      <c r="I58" s="10" t="s">
        <v>42</v>
      </c>
      <c r="J58" s="11" t="n">
        <v>97830</v>
      </c>
      <c r="K58" s="11" t="n">
        <v>30102</v>
      </c>
      <c r="L58" s="11" t="n">
        <v>0</v>
      </c>
      <c r="M58" s="11" t="n">
        <v>1419</v>
      </c>
      <c r="N58" s="11" t="n">
        <v>187</v>
      </c>
      <c r="O58" s="11" t="n">
        <v>8551</v>
      </c>
      <c r="P58" s="11" t="n">
        <v>341</v>
      </c>
      <c r="Q58" s="8" t="n">
        <v>26</v>
      </c>
      <c r="R58" s="11" t="n">
        <v>40600</v>
      </c>
      <c r="S58" s="11" t="n">
        <v>138430</v>
      </c>
      <c r="V58" s="0" t="str">
        <f aca="false">IF(LEFT(F58,1)="*",F58,VLOOKUP(_xlfn.ORG.LIBREOFFICE.REGEX(_xlfn.ORG.LIBREOFFICE.REGEX(IF(U58&gt;"",U58,LEFT(MID(F58,FIND(", ",F58)+2,20),FIND(".",MID(F58,FIND(", ",F58)+2,20)&amp;"  .")-3))&amp;"."&amp;LEFT(F58,FIND(",",F58)-1),"-","")," ","","g")&amp;T58,$X$2:$AE$289,8,0))</f>
        <v>catherine.solidum@guamcc.edu</v>
      </c>
      <c r="W58" s="0" t="str">
        <f aca="false">IF(ISNA(V58),F58,"")</f>
        <v/>
      </c>
      <c r="X58" s="0" t="str">
        <f aca="false">_xlfn.ORG.LIBREOFFICE.REGEX(LOWER(_xlfn.ORG.LIBREOFFICE.REGEX(Z58&amp;"."&amp;_xlfn.ORG.LIBREOFFICE.REGEX(_xlfn.ORG.LIBREOFFICE.REGEX(_xlfn.ORG.LIBREOFFICE.REGEX(Y58," III","")," II","")," Jr","")," ","","g")),"-","","g")</f>
        <v>marilyn.concepcion</v>
      </c>
      <c r="Y58" s="0" t="s">
        <v>603</v>
      </c>
      <c r="Z58" s="0" t="s">
        <v>617</v>
      </c>
      <c r="AA58" s="0" t="s">
        <v>598</v>
      </c>
      <c r="AB58" s="0" t="s">
        <v>144</v>
      </c>
      <c r="AC58" s="0" t="s">
        <v>618</v>
      </c>
      <c r="AD58" s="0" t="s">
        <v>33</v>
      </c>
      <c r="AE58" s="0" t="s">
        <v>619</v>
      </c>
      <c r="AF58" s="0" t="str">
        <f aca="false">IF(ISNA(VLOOKUP(AE58,$V$2:$V$252,1,0)),AE58&amp;" "&amp;AA58,"")</f>
        <v/>
      </c>
    </row>
    <row r="59" customFormat="false" ht="12.8" hidden="false" customHeight="false" outlineLevel="0" collapsed="false">
      <c r="A59" s="8" t="n">
        <v>58</v>
      </c>
      <c r="B59" s="9" t="s">
        <v>620</v>
      </c>
      <c r="C59" s="9" t="n">
        <v>5030</v>
      </c>
      <c r="D59" s="8" t="s">
        <v>609</v>
      </c>
      <c r="E59" s="8" t="s">
        <v>135</v>
      </c>
      <c r="F59" s="8" t="s">
        <v>621</v>
      </c>
      <c r="G59" s="10" t="s">
        <v>622</v>
      </c>
      <c r="H59" s="9" t="s">
        <v>623</v>
      </c>
      <c r="I59" s="10" t="s">
        <v>624</v>
      </c>
      <c r="J59" s="11" t="n">
        <v>68269</v>
      </c>
      <c r="K59" s="11" t="n">
        <v>21006</v>
      </c>
      <c r="L59" s="11" t="n">
        <v>0</v>
      </c>
      <c r="M59" s="11" t="n">
        <v>990</v>
      </c>
      <c r="N59" s="11" t="n">
        <v>187</v>
      </c>
      <c r="O59" s="11" t="n">
        <v>0</v>
      </c>
      <c r="P59" s="11" t="n">
        <v>0</v>
      </c>
      <c r="Q59" s="8" t="n">
        <v>26</v>
      </c>
      <c r="R59" s="11" t="n">
        <v>22183</v>
      </c>
      <c r="S59" s="11" t="n">
        <v>90452</v>
      </c>
      <c r="V59" s="0" t="str">
        <f aca="false">IF(LEFT(F59,1)="*",F59,VLOOKUP(_xlfn.ORG.LIBREOFFICE.REGEX(_xlfn.ORG.LIBREOFFICE.REGEX(IF(U59&gt;"",U59,LEFT(MID(F59,FIND(", ",F59)+2,20),FIND(".",MID(F59,FIND(", ",F59)+2,20)&amp;"  .")-3))&amp;"."&amp;LEFT(F59,FIND(",",F59)-1),"-","")," ","","g")&amp;T59,$X$2:$AE$289,8,0))</f>
        <v>anamari.atoigue@guamcc.edu</v>
      </c>
      <c r="W59" s="0" t="str">
        <f aca="false">IF(ISNA(V59),F59,"")</f>
        <v/>
      </c>
      <c r="X59" s="0" t="str">
        <f aca="false">_xlfn.ORG.LIBREOFFICE.REGEX(LOWER(_xlfn.ORG.LIBREOFFICE.REGEX(Z59&amp;"."&amp;_xlfn.ORG.LIBREOFFICE.REGEX(_xlfn.ORG.LIBREOFFICE.REGEX(_xlfn.ORG.LIBREOFFICE.REGEX(Y59," III","")," II","")," Jr","")," ","","g")),"-","","g")</f>
        <v>tonirose.concepcion</v>
      </c>
      <c r="Y59" s="0" t="s">
        <v>603</v>
      </c>
      <c r="Z59" s="0" t="s">
        <v>625</v>
      </c>
      <c r="AA59" s="0" t="s">
        <v>354</v>
      </c>
      <c r="AB59" s="0" t="s">
        <v>626</v>
      </c>
      <c r="AC59" s="0" t="s">
        <v>627</v>
      </c>
      <c r="AD59" s="0" t="s">
        <v>33</v>
      </c>
      <c r="AE59" s="0" t="s">
        <v>628</v>
      </c>
      <c r="AF59" s="0" t="str">
        <f aca="false">IF(ISNA(VLOOKUP(AE59,$V$2:$V$252,1,0)),AE59&amp;" "&amp;AA59,"")</f>
        <v/>
      </c>
    </row>
    <row r="60" customFormat="false" ht="12.8" hidden="false" customHeight="false" outlineLevel="0" collapsed="false">
      <c r="A60" s="8" t="n">
        <v>59</v>
      </c>
      <c r="B60" s="9" t="s">
        <v>629</v>
      </c>
      <c r="C60" s="9" t="n">
        <v>5030</v>
      </c>
      <c r="D60" s="8" t="s">
        <v>609</v>
      </c>
      <c r="E60" s="8" t="s">
        <v>143</v>
      </c>
      <c r="F60" s="8" t="s">
        <v>630</v>
      </c>
      <c r="G60" s="10" t="s">
        <v>631</v>
      </c>
      <c r="H60" s="9" t="s">
        <v>632</v>
      </c>
      <c r="I60" s="10" t="s">
        <v>633</v>
      </c>
      <c r="J60" s="11" t="n">
        <v>32804</v>
      </c>
      <c r="K60" s="11" t="n">
        <v>10094</v>
      </c>
      <c r="L60" s="11" t="n">
        <v>0</v>
      </c>
      <c r="M60" s="11" t="n">
        <v>476</v>
      </c>
      <c r="N60" s="11" t="n">
        <v>187</v>
      </c>
      <c r="O60" s="11" t="n">
        <v>4800</v>
      </c>
      <c r="P60" s="11" t="n">
        <v>341</v>
      </c>
      <c r="Q60" s="8" t="n">
        <v>26</v>
      </c>
      <c r="R60" s="11" t="n">
        <v>15898</v>
      </c>
      <c r="S60" s="11" t="n">
        <v>48702</v>
      </c>
      <c r="V60" s="0" t="str">
        <f aca="false">IF(LEFT(F60,1)="*",F60,VLOOKUP(_xlfn.ORG.LIBREOFFICE.REGEX(_xlfn.ORG.LIBREOFFICE.REGEX(IF(U60&gt;"",U60,LEFT(MID(F60,FIND(", ",F60)+2,20),FIND(".",MID(F60,FIND(", ",F60)+2,20)&amp;"  .")-3))&amp;"."&amp;LEFT(F60,FIND(",",F60)-1),"-","")," ","","g")&amp;T60,$X$2:$AE$289,8,0))</f>
        <v>atsue.crane@guamcc.edu</v>
      </c>
      <c r="W60" s="0" t="str">
        <f aca="false">IF(ISNA(V60),F60,"")</f>
        <v/>
      </c>
      <c r="X60" s="0" t="str">
        <f aca="false">_xlfn.ORG.LIBREOFFICE.REGEX(LOWER(_xlfn.ORG.LIBREOFFICE.REGEX(Z60&amp;"."&amp;_xlfn.ORG.LIBREOFFICE.REGEX(_xlfn.ORG.LIBREOFFICE.REGEX(_xlfn.ORG.LIBREOFFICE.REGEX(Y60," III","")," II","")," Jr","")," ","","g")),"-","","g")</f>
        <v>narciso.cosico</v>
      </c>
      <c r="Y60" s="0" t="s">
        <v>634</v>
      </c>
      <c r="Z60" s="0" t="s">
        <v>635</v>
      </c>
      <c r="AA60" s="0" t="s">
        <v>30</v>
      </c>
      <c r="AB60" s="0" t="s">
        <v>577</v>
      </c>
      <c r="AC60" s="0" t="s">
        <v>636</v>
      </c>
      <c r="AD60" s="0" t="s">
        <v>33</v>
      </c>
      <c r="AE60" s="0" t="s">
        <v>637</v>
      </c>
      <c r="AF60" s="0" t="str">
        <f aca="false">IF(ISNA(VLOOKUP(AE60,$V$2:$V$252,1,0)),AE60&amp;" "&amp;AA60,"")</f>
        <v/>
      </c>
    </row>
    <row r="61" customFormat="false" ht="12.8" hidden="false" customHeight="false" outlineLevel="0" collapsed="false">
      <c r="A61" s="8" t="n">
        <v>60</v>
      </c>
      <c r="B61" s="9" t="s">
        <v>638</v>
      </c>
      <c r="C61" s="9" t="n">
        <v>5050</v>
      </c>
      <c r="D61" s="8" t="s">
        <v>119</v>
      </c>
      <c r="E61" s="8" t="s">
        <v>208</v>
      </c>
      <c r="F61" s="8" t="s">
        <v>639</v>
      </c>
      <c r="G61" s="10" t="s">
        <v>640</v>
      </c>
      <c r="H61" s="9" t="s">
        <v>641</v>
      </c>
      <c r="I61" s="10" t="s">
        <v>642</v>
      </c>
      <c r="J61" s="11" t="n">
        <v>52597</v>
      </c>
      <c r="K61" s="11" t="n">
        <v>16184</v>
      </c>
      <c r="L61" s="11" t="n">
        <v>0</v>
      </c>
      <c r="M61" s="11" t="n">
        <v>763</v>
      </c>
      <c r="N61" s="11" t="n">
        <v>187</v>
      </c>
      <c r="O61" s="11" t="n">
        <v>15868</v>
      </c>
      <c r="P61" s="11" t="n">
        <v>486</v>
      </c>
      <c r="Q61" s="8" t="n">
        <v>26</v>
      </c>
      <c r="R61" s="11" t="n">
        <v>33487</v>
      </c>
      <c r="S61" s="11" t="n">
        <v>86084</v>
      </c>
      <c r="V61" s="0" t="str">
        <f aca="false">IF(LEFT(F61,1)="*",F61,VLOOKUP(_xlfn.ORG.LIBREOFFICE.REGEX(_xlfn.ORG.LIBREOFFICE.REGEX(IF(U61&gt;"",U61,LEFT(MID(F61,FIND(", ",F61)+2,20),FIND(".",MID(F61,FIND(", ",F61)+2,20)&amp;"  .")-3))&amp;"."&amp;LEFT(F61,FIND(",",F61)-1),"-","")," ","","g")&amp;T61,$X$2:$AE$289,8,0))</f>
        <v>evangeline.cruz@guamcc.edu</v>
      </c>
      <c r="W61" s="0" t="str">
        <f aca="false">IF(ISNA(V61),F61,"")</f>
        <v/>
      </c>
      <c r="X61" s="0" t="str">
        <f aca="false">_xlfn.ORG.LIBREOFFICE.REGEX(LOWER(_xlfn.ORG.LIBREOFFICE.REGEX(Z61&amp;"."&amp;_xlfn.ORG.LIBREOFFICE.REGEX(_xlfn.ORG.LIBREOFFICE.REGEX(_xlfn.ORG.LIBREOFFICE.REGEX(Y61," III","")," II","")," Jr","")," ","","g")),"-","","g")</f>
        <v>atsue.crane</v>
      </c>
      <c r="Y61" s="0" t="s">
        <v>643</v>
      </c>
      <c r="Z61" s="0" t="s">
        <v>644</v>
      </c>
      <c r="AA61" s="0" t="s">
        <v>645</v>
      </c>
      <c r="AB61" s="0" t="s">
        <v>444</v>
      </c>
      <c r="AC61" s="0" t="s">
        <v>646</v>
      </c>
      <c r="AD61" s="0" t="s">
        <v>33</v>
      </c>
      <c r="AE61" s="0" t="s">
        <v>647</v>
      </c>
      <c r="AF61" s="0" t="str">
        <f aca="false">IF(ISNA(VLOOKUP(AE61,$V$2:$V$252,1,0)),AE61&amp;" "&amp;AA61,"")</f>
        <v/>
      </c>
    </row>
    <row r="62" customFormat="false" ht="12.8" hidden="false" customHeight="false" outlineLevel="0" collapsed="false">
      <c r="A62" s="8" t="n">
        <v>61</v>
      </c>
      <c r="B62" s="9" t="s">
        <v>648</v>
      </c>
      <c r="C62" s="9" t="n">
        <v>6000</v>
      </c>
      <c r="D62" s="8" t="s">
        <v>198</v>
      </c>
      <c r="E62" s="8" t="s">
        <v>529</v>
      </c>
      <c r="F62" s="8" t="s">
        <v>649</v>
      </c>
      <c r="G62" s="10" t="s">
        <v>650</v>
      </c>
      <c r="H62" s="9" t="s">
        <v>651</v>
      </c>
      <c r="I62" s="10" t="s">
        <v>42</v>
      </c>
      <c r="J62" s="11" t="n">
        <v>111653</v>
      </c>
      <c r="K62" s="11" t="n">
        <v>34356</v>
      </c>
      <c r="L62" s="11" t="n">
        <v>0</v>
      </c>
      <c r="M62" s="11" t="n">
        <v>1619</v>
      </c>
      <c r="N62" s="11" t="n">
        <v>187</v>
      </c>
      <c r="O62" s="11" t="n">
        <v>4800</v>
      </c>
      <c r="P62" s="11" t="n">
        <v>341</v>
      </c>
      <c r="Q62" s="8" t="n">
        <v>26</v>
      </c>
      <c r="R62" s="11" t="n">
        <v>41303</v>
      </c>
      <c r="S62" s="11" t="n">
        <v>152956</v>
      </c>
      <c r="V62" s="0" t="str">
        <f aca="false">IF(LEFT(F62,1)="*",F62,VLOOKUP(_xlfn.ORG.LIBREOFFICE.REGEX(_xlfn.ORG.LIBREOFFICE.REGEX(IF(U62&gt;"",U62,LEFT(MID(F62,FIND(", ",F62)+2,20),FIND(".",MID(F62,FIND(", ",F62)+2,20)&amp;"  .")-3))&amp;"."&amp;LEFT(F62,FIND(",",F62)-1),"-","")," ","","g")&amp;T62,$X$2:$AE$289,8,0))</f>
        <v>pilar.williams@guamcc.edu</v>
      </c>
      <c r="W62" s="0" t="str">
        <f aca="false">IF(ISNA(V62),F62,"")</f>
        <v/>
      </c>
      <c r="X62" s="0" t="str">
        <f aca="false">_xlfn.ORG.LIBREOFFICE.REGEX(LOWER(_xlfn.ORG.LIBREOFFICE.REGEX(Z62&amp;"."&amp;_xlfn.ORG.LIBREOFFICE.REGEX(_xlfn.ORG.LIBREOFFICE.REGEX(_xlfn.ORG.LIBREOFFICE.REGEX(Y62," III","")," II","")," Jr","")," ","","g")),"-","","g")</f>
        <v>audreyrose.cruz</v>
      </c>
      <c r="Y62" s="0" t="s">
        <v>652</v>
      </c>
      <c r="Z62" s="0" t="s">
        <v>653</v>
      </c>
      <c r="AA62" s="0" t="s">
        <v>296</v>
      </c>
      <c r="AB62" s="0" t="s">
        <v>198</v>
      </c>
      <c r="AC62" s="0" t="s">
        <v>60</v>
      </c>
      <c r="AD62" s="0" t="s">
        <v>60</v>
      </c>
      <c r="AE62" s="0" t="s">
        <v>654</v>
      </c>
      <c r="AF62" s="0" t="str">
        <f aca="false">IF(ISNA(VLOOKUP(AE62,$V$2:$V$252,1,0)),AE62&amp;" "&amp;AA62,"")</f>
        <v>audreyrose.cruz@guamcc.edu Tutor</v>
      </c>
    </row>
    <row r="63" customFormat="false" ht="12.8" hidden="false" customHeight="false" outlineLevel="0" collapsed="false">
      <c r="A63" s="8" t="n">
        <v>62</v>
      </c>
      <c r="B63" s="9" t="s">
        <v>655</v>
      </c>
      <c r="C63" s="9" t="n">
        <v>6000</v>
      </c>
      <c r="D63" s="8" t="s">
        <v>198</v>
      </c>
      <c r="E63" s="8" t="s">
        <v>656</v>
      </c>
      <c r="F63" s="8" t="s">
        <v>657</v>
      </c>
      <c r="G63" s="10" t="s">
        <v>658</v>
      </c>
      <c r="H63" s="9" t="s">
        <v>659</v>
      </c>
      <c r="I63" s="10" t="s">
        <v>42</v>
      </c>
      <c r="J63" s="11" t="n">
        <v>90583</v>
      </c>
      <c r="K63" s="11" t="n">
        <v>27872</v>
      </c>
      <c r="L63" s="11" t="n">
        <v>0</v>
      </c>
      <c r="M63" s="11" t="n">
        <v>1313</v>
      </c>
      <c r="N63" s="11" t="n">
        <v>187</v>
      </c>
      <c r="O63" s="11" t="n">
        <v>11191</v>
      </c>
      <c r="P63" s="11" t="n">
        <v>653</v>
      </c>
      <c r="Q63" s="8" t="n">
        <v>26</v>
      </c>
      <c r="R63" s="11" t="n">
        <v>41217</v>
      </c>
      <c r="S63" s="11" t="n">
        <v>131800</v>
      </c>
      <c r="V63" s="0" t="str">
        <f aca="false">IF(LEFT(F63,1)="*",F63,VLOOKUP(_xlfn.ORG.LIBREOFFICE.REGEX(_xlfn.ORG.LIBREOFFICE.REGEX(IF(U63&gt;"",U63,LEFT(MID(F63,FIND(", ",F63)+2,20),FIND(".",MID(F63,FIND(", ",F63)+2,20)&amp;"  .")-3))&amp;"."&amp;LEFT(F63,FIND(",",F63)-1),"-","")," ","","g")&amp;T63,$X$2:$AE$289,8,0))</f>
        <v>mariesha.cruzsannicolas@guamcc.edu</v>
      </c>
      <c r="W63" s="0" t="str">
        <f aca="false">IF(ISNA(V63),F63,"")</f>
        <v/>
      </c>
      <c r="X63" s="0" t="str">
        <f aca="false">_xlfn.ORG.LIBREOFFICE.REGEX(LOWER(_xlfn.ORG.LIBREOFFICE.REGEX(Z63&amp;"."&amp;_xlfn.ORG.LIBREOFFICE.REGEX(_xlfn.ORG.LIBREOFFICE.REGEX(_xlfn.ORG.LIBREOFFICE.REGEX(Y63," III","")," II","")," Jr","")," ","","g")),"-","","g")</f>
        <v>carol.cruz</v>
      </c>
      <c r="Y63" s="0" t="s">
        <v>652</v>
      </c>
      <c r="Z63" s="0" t="s">
        <v>660</v>
      </c>
      <c r="AA63" s="0" t="s">
        <v>95</v>
      </c>
      <c r="AB63" s="0" t="s">
        <v>577</v>
      </c>
      <c r="AC63" s="0" t="s">
        <v>661</v>
      </c>
      <c r="AD63" s="0" t="s">
        <v>33</v>
      </c>
      <c r="AE63" s="0" t="s">
        <v>662</v>
      </c>
      <c r="AF63" s="0" t="str">
        <f aca="false">IF(ISNA(VLOOKUP(AE63,$V$2:$V$252,1,0)),AE63&amp;" "&amp;AA63,"")</f>
        <v/>
      </c>
    </row>
    <row r="64" customFormat="false" ht="12.8" hidden="false" customHeight="false" outlineLevel="0" collapsed="false">
      <c r="A64" s="8" t="n">
        <v>63</v>
      </c>
      <c r="B64" s="9" t="s">
        <v>663</v>
      </c>
      <c r="C64" s="9" t="n">
        <v>6000</v>
      </c>
      <c r="D64" s="8" t="s">
        <v>198</v>
      </c>
      <c r="E64" s="8" t="s">
        <v>656</v>
      </c>
      <c r="F64" s="8" t="s">
        <v>664</v>
      </c>
      <c r="G64" s="10" t="s">
        <v>665</v>
      </c>
      <c r="H64" s="9" t="s">
        <v>659</v>
      </c>
      <c r="I64" s="10" t="s">
        <v>42</v>
      </c>
      <c r="J64" s="11" t="n">
        <v>90583</v>
      </c>
      <c r="K64" s="11" t="n">
        <v>27872</v>
      </c>
      <c r="L64" s="11" t="n">
        <v>0</v>
      </c>
      <c r="M64" s="11" t="n">
        <v>1313</v>
      </c>
      <c r="N64" s="11" t="n">
        <v>187</v>
      </c>
      <c r="O64" s="11" t="n">
        <v>11191</v>
      </c>
      <c r="P64" s="11" t="n">
        <v>653</v>
      </c>
      <c r="Q64" s="8" t="n">
        <v>26</v>
      </c>
      <c r="R64" s="11" t="n">
        <v>41217</v>
      </c>
      <c r="S64" s="11" t="n">
        <v>131800</v>
      </c>
      <c r="V64" s="0" t="str">
        <f aca="false">IF(LEFT(F64,1)="*",F64,VLOOKUP(_xlfn.ORG.LIBREOFFICE.REGEX(_xlfn.ORG.LIBREOFFICE.REGEX(IF(U64&gt;"",U64,LEFT(MID(F64,FIND(", ",F64)+2,20),FIND(".",MID(F64,FIND(", ",F64)+2,20)&amp;"  .")-3))&amp;"."&amp;LEFT(F64,FIND(",",F64)-1),"-","")," ","","g")&amp;T64,$X$2:$AE$289,8,0))</f>
        <v>christine.sison@guamcc.edu</v>
      </c>
      <c r="W64" s="0" t="str">
        <f aca="false">IF(ISNA(V64),F64,"")</f>
        <v/>
      </c>
      <c r="X64" s="0" t="str">
        <f aca="false">_xlfn.ORG.LIBREOFFICE.REGEX(LOWER(_xlfn.ORG.LIBREOFFICE.REGEX(Z64&amp;"."&amp;_xlfn.ORG.LIBREOFFICE.REGEX(_xlfn.ORG.LIBREOFFICE.REGEX(_xlfn.ORG.LIBREOFFICE.REGEX(Y64," III","")," II","")," Jr","")," ","","g")),"-","","g")</f>
        <v>donna.cruz</v>
      </c>
      <c r="Y64" s="0" t="s">
        <v>652</v>
      </c>
      <c r="Z64" s="0" t="s">
        <v>666</v>
      </c>
      <c r="AA64" s="0" t="s">
        <v>576</v>
      </c>
      <c r="AB64" s="0" t="s">
        <v>667</v>
      </c>
      <c r="AC64" s="0" t="s">
        <v>606</v>
      </c>
      <c r="AD64" s="0" t="s">
        <v>33</v>
      </c>
      <c r="AE64" s="0" t="s">
        <v>668</v>
      </c>
      <c r="AF64" s="0" t="str">
        <f aca="false">IF(ISNA(VLOOKUP(AE64,$V$2:$V$252,1,0)),AE64&amp;" "&amp;AA64,"")</f>
        <v/>
      </c>
    </row>
    <row r="65" customFormat="false" ht="12.8" hidden="false" customHeight="false" outlineLevel="0" collapsed="false">
      <c r="A65" s="8" t="n">
        <v>64</v>
      </c>
      <c r="B65" s="9" t="s">
        <v>669</v>
      </c>
      <c r="C65" s="9" t="n">
        <v>6000</v>
      </c>
      <c r="D65" s="8" t="s">
        <v>198</v>
      </c>
      <c r="E65" s="8" t="s">
        <v>656</v>
      </c>
      <c r="F65" s="8" t="s">
        <v>670</v>
      </c>
      <c r="G65" s="10" t="s">
        <v>671</v>
      </c>
      <c r="H65" s="9" t="s">
        <v>672</v>
      </c>
      <c r="I65" s="10" t="s">
        <v>42</v>
      </c>
      <c r="J65" s="11" t="n">
        <v>98088</v>
      </c>
      <c r="K65" s="11" t="n">
        <v>30182</v>
      </c>
      <c r="L65" s="11" t="n">
        <v>0</v>
      </c>
      <c r="M65" s="11" t="n">
        <v>1422</v>
      </c>
      <c r="N65" s="11" t="n">
        <v>187</v>
      </c>
      <c r="O65" s="11" t="n">
        <v>21917</v>
      </c>
      <c r="P65" s="11" t="n">
        <v>653</v>
      </c>
      <c r="Q65" s="8" t="n">
        <v>26</v>
      </c>
      <c r="R65" s="11" t="n">
        <v>54361</v>
      </c>
      <c r="S65" s="11" t="n">
        <v>152449</v>
      </c>
      <c r="V65" s="0" t="str">
        <f aca="false">IF(LEFT(F65,1)="*",F65,VLOOKUP(_xlfn.ORG.LIBREOFFICE.REGEX(_xlfn.ORG.LIBREOFFICE.REGEX(IF(U65&gt;"",U65,LEFT(MID(F65,FIND(", ",F65)+2,20),FIND(".",MID(F65,FIND(", ",F65)+2,20)&amp;"  .")-3))&amp;"."&amp;LEFT(F65,FIND(",",F65)-1),"-","")," ","","g")&amp;T65,$X$2:$AE$289,8,0))</f>
        <v>dorothylou.duenas@guamcc.edu</v>
      </c>
      <c r="W65" s="0" t="str">
        <f aca="false">IF(ISNA(V65),F65,"")</f>
        <v/>
      </c>
      <c r="X65" s="0" t="str">
        <f aca="false">_xlfn.ORG.LIBREOFFICE.REGEX(LOWER(_xlfn.ORG.LIBREOFFICE.REGEX(Z65&amp;"."&amp;_xlfn.ORG.LIBREOFFICE.REGEX(_xlfn.ORG.LIBREOFFICE.REGEX(_xlfn.ORG.LIBREOFFICE.REGEX(Y65," III","")," II","")," Jr","")," ","","g")),"-","","g")</f>
        <v>evangeline.cruz</v>
      </c>
      <c r="Y65" s="0" t="s">
        <v>652</v>
      </c>
      <c r="Z65" s="0" t="s">
        <v>673</v>
      </c>
      <c r="AA65" s="0" t="s">
        <v>208</v>
      </c>
      <c r="AB65" s="0" t="s">
        <v>119</v>
      </c>
      <c r="AC65" s="0" t="s">
        <v>674</v>
      </c>
      <c r="AD65" s="0" t="s">
        <v>33</v>
      </c>
      <c r="AE65" s="0" t="s">
        <v>675</v>
      </c>
      <c r="AF65" s="0" t="str">
        <f aca="false">IF(ISNA(VLOOKUP(AE65,$V$2:$V$252,1,0)),AE65&amp;" "&amp;AA65,"")</f>
        <v/>
      </c>
    </row>
    <row r="66" customFormat="false" ht="12.8" hidden="false" customHeight="false" outlineLevel="0" collapsed="false">
      <c r="A66" s="8" t="n">
        <v>65</v>
      </c>
      <c r="B66" s="9" t="s">
        <v>676</v>
      </c>
      <c r="C66" s="9" t="n">
        <v>6110</v>
      </c>
      <c r="D66" s="8" t="s">
        <v>322</v>
      </c>
      <c r="E66" s="8" t="s">
        <v>45</v>
      </c>
      <c r="F66" s="8" t="s">
        <v>677</v>
      </c>
      <c r="G66" s="10" t="s">
        <v>678</v>
      </c>
      <c r="H66" s="9" t="s">
        <v>679</v>
      </c>
      <c r="I66" s="10" t="s">
        <v>680</v>
      </c>
      <c r="J66" s="11" t="n">
        <v>46390</v>
      </c>
      <c r="K66" s="11" t="n">
        <v>14274</v>
      </c>
      <c r="L66" s="11" t="n">
        <v>0</v>
      </c>
      <c r="M66" s="11" t="n">
        <v>673</v>
      </c>
      <c r="N66" s="11" t="n">
        <v>187</v>
      </c>
      <c r="O66" s="11" t="n">
        <v>21917</v>
      </c>
      <c r="P66" s="11" t="n">
        <v>653</v>
      </c>
      <c r="Q66" s="8" t="n">
        <v>26</v>
      </c>
      <c r="R66" s="11" t="n">
        <v>37704</v>
      </c>
      <c r="S66" s="11" t="n">
        <v>84094</v>
      </c>
      <c r="V66" s="0" t="str">
        <f aca="false">IF(LEFT(F66,1)="*",F66,VLOOKUP(_xlfn.ORG.LIBREOFFICE.REGEX(_xlfn.ORG.LIBREOFFICE.REGEX(IF(U66&gt;"",U66,LEFT(MID(F66,FIND(", ",F66)+2,20),FIND(".",MID(F66,FIND(", ",F66)+2,20)&amp;"  .")-3))&amp;"."&amp;LEFT(F66,FIND(",",F66)-1),"-","")," ","","g")&amp;T66,$X$2:$AE$289,8,0))</f>
        <v>jesse.cruz@guamcc.edu</v>
      </c>
      <c r="W66" s="0" t="str">
        <f aca="false">IF(ISNA(V66),F66,"")</f>
        <v/>
      </c>
      <c r="X66" s="0" t="str">
        <f aca="false">_xlfn.ORG.LIBREOFFICE.REGEX(LOWER(_xlfn.ORG.LIBREOFFICE.REGEX(Z66&amp;"."&amp;_xlfn.ORG.LIBREOFFICE.REGEX(_xlfn.ORG.LIBREOFFICE.REGEX(_xlfn.ORG.LIBREOFFICE.REGEX(Y66," III","")," II","")," Jr","")," ","","g")),"-","","g")</f>
        <v>gerald.cruz</v>
      </c>
      <c r="Y66" s="0" t="s">
        <v>652</v>
      </c>
      <c r="Z66" s="0" t="s">
        <v>681</v>
      </c>
      <c r="AA66" s="0" t="s">
        <v>656</v>
      </c>
      <c r="AB66" s="0" t="s">
        <v>243</v>
      </c>
      <c r="AC66" s="0" t="s">
        <v>682</v>
      </c>
      <c r="AD66" s="0" t="s">
        <v>33</v>
      </c>
      <c r="AE66" s="0" t="s">
        <v>683</v>
      </c>
      <c r="AF66" s="0" t="str">
        <f aca="false">IF(ISNA(VLOOKUP(AE66,$V$2:$V$252,1,0)),AE66&amp;" "&amp;AA66,"")</f>
        <v/>
      </c>
    </row>
    <row r="67" customFormat="false" ht="12.8" hidden="false" customHeight="false" outlineLevel="0" collapsed="false">
      <c r="A67" s="8" t="n">
        <v>66</v>
      </c>
      <c r="B67" s="9" t="s">
        <v>684</v>
      </c>
      <c r="C67" s="9" t="n">
        <v>6110</v>
      </c>
      <c r="D67" s="8" t="s">
        <v>322</v>
      </c>
      <c r="E67" s="8" t="s">
        <v>30</v>
      </c>
      <c r="F67" s="8" t="s">
        <v>685</v>
      </c>
      <c r="G67" s="10" t="s">
        <v>686</v>
      </c>
      <c r="H67" s="9" t="s">
        <v>687</v>
      </c>
      <c r="I67" s="10" t="s">
        <v>680</v>
      </c>
      <c r="J67" s="11" t="n">
        <v>60790</v>
      </c>
      <c r="K67" s="11" t="n">
        <v>18705</v>
      </c>
      <c r="L67" s="11" t="n">
        <v>0</v>
      </c>
      <c r="M67" s="11" t="n">
        <v>881</v>
      </c>
      <c r="N67" s="11" t="n">
        <v>187</v>
      </c>
      <c r="O67" s="11" t="n">
        <v>8551</v>
      </c>
      <c r="P67" s="11" t="n">
        <v>341</v>
      </c>
      <c r="Q67" s="8" t="n">
        <v>26</v>
      </c>
      <c r="R67" s="11" t="n">
        <v>28666</v>
      </c>
      <c r="S67" s="11" t="n">
        <v>89456</v>
      </c>
      <c r="V67" s="0" t="str">
        <f aca="false">IF(LEFT(F67,1)="*",F67,VLOOKUP(_xlfn.ORG.LIBREOFFICE.REGEX(_xlfn.ORG.LIBREOFFICE.REGEX(IF(U67&gt;"",U67,LEFT(MID(F67,FIND(", ",F67)+2,20),FIND(".",MID(F67,FIND(", ",F67)+2,20)&amp;"  .")-3))&amp;"."&amp;LEFT(F67,FIND(",",F67)-1),"-","")," ","","g")&amp;T67,$X$2:$AE$289,8,0))</f>
        <v>lyndon.pajarillo@guamcc.edu</v>
      </c>
      <c r="W67" s="0" t="str">
        <f aca="false">IF(ISNA(V67),F67,"")</f>
        <v/>
      </c>
      <c r="X67" s="0" t="str">
        <f aca="false">_xlfn.ORG.LIBREOFFICE.REGEX(LOWER(_xlfn.ORG.LIBREOFFICE.REGEX(Z67&amp;"."&amp;_xlfn.ORG.LIBREOFFICE.REGEX(_xlfn.ORG.LIBREOFFICE.REGEX(_xlfn.ORG.LIBREOFFICE.REGEX(Y67," III","")," II","")," Jr","")," ","","g")),"-","","g")</f>
        <v>harold.cruz</v>
      </c>
      <c r="Y67" s="0" t="s">
        <v>652</v>
      </c>
      <c r="Z67" s="0" t="s">
        <v>688</v>
      </c>
      <c r="AA67" s="0" t="s">
        <v>689</v>
      </c>
      <c r="AB67" s="0" t="s">
        <v>221</v>
      </c>
      <c r="AC67" s="0" t="s">
        <v>60</v>
      </c>
      <c r="AD67" s="0" t="s">
        <v>60</v>
      </c>
      <c r="AE67" s="0" t="s">
        <v>690</v>
      </c>
      <c r="AF67" s="0" t="str">
        <f aca="false">IF(ISNA(VLOOKUP(AE67,$V$2:$V$252,1,0)),AE67&amp;" "&amp;AA67,"")</f>
        <v/>
      </c>
    </row>
    <row r="68" customFormat="false" ht="12.8" hidden="false" customHeight="false" outlineLevel="0" collapsed="false">
      <c r="A68" s="8" t="n">
        <v>67</v>
      </c>
      <c r="B68" s="9" t="s">
        <v>691</v>
      </c>
      <c r="C68" s="9" t="n">
        <v>6110</v>
      </c>
      <c r="D68" s="8" t="s">
        <v>322</v>
      </c>
      <c r="E68" s="8" t="s">
        <v>30</v>
      </c>
      <c r="F68" s="8" t="s">
        <v>692</v>
      </c>
      <c r="G68" s="10" t="s">
        <v>693</v>
      </c>
      <c r="H68" s="9" t="s">
        <v>694</v>
      </c>
      <c r="I68" s="10" t="s">
        <v>680</v>
      </c>
      <c r="J68" s="11" t="n">
        <v>58418</v>
      </c>
      <c r="K68" s="11" t="n">
        <v>17975</v>
      </c>
      <c r="L68" s="11" t="n">
        <v>0</v>
      </c>
      <c r="M68" s="11" t="n">
        <v>847</v>
      </c>
      <c r="N68" s="11" t="n">
        <v>187</v>
      </c>
      <c r="O68" s="11" t="n">
        <v>6920</v>
      </c>
      <c r="P68" s="11" t="n">
        <v>404</v>
      </c>
      <c r="Q68" s="8" t="n">
        <v>26</v>
      </c>
      <c r="R68" s="11" t="n">
        <v>26333</v>
      </c>
      <c r="S68" s="11" t="n">
        <v>84751</v>
      </c>
      <c r="V68" s="0" t="str">
        <f aca="false">IF(LEFT(F68,1)="*",F68,VLOOKUP(_xlfn.ORG.LIBREOFFICE.REGEX(_xlfn.ORG.LIBREOFFICE.REGEX(IF(U68&gt;"",U68,LEFT(MID(F68,FIND(", ",F68)+2,20),FIND(".",MID(F68,FIND(", ",F68)+2,20)&amp;"  .")-3))&amp;"."&amp;LEFT(F68,FIND(",",F68)-1),"-","")," ","","g")&amp;T68,$X$2:$AE$289,8,0))</f>
        <v>james.tabunar@guamcc.edu</v>
      </c>
      <c r="W68" s="0" t="str">
        <f aca="false">IF(ISNA(V68),F68,"")</f>
        <v/>
      </c>
      <c r="X68" s="0" t="str">
        <f aca="false">_xlfn.ORG.LIBREOFFICE.REGEX(LOWER(_xlfn.ORG.LIBREOFFICE.REGEX(Z68&amp;"."&amp;_xlfn.ORG.LIBREOFFICE.REGEX(_xlfn.ORG.LIBREOFFICE.REGEX(_xlfn.ORG.LIBREOFFICE.REGEX(Y68," III","")," II","")," Jr","")," ","","g")),"-","","g")</f>
        <v>jesse.cruz</v>
      </c>
      <c r="Y68" s="0" t="s">
        <v>652</v>
      </c>
      <c r="Z68" s="0" t="s">
        <v>695</v>
      </c>
      <c r="AA68" s="0" t="s">
        <v>45</v>
      </c>
      <c r="AB68" s="0" t="s">
        <v>322</v>
      </c>
      <c r="AC68" s="0" t="s">
        <v>696</v>
      </c>
      <c r="AD68" s="0" t="s">
        <v>33</v>
      </c>
      <c r="AE68" s="0" t="s">
        <v>697</v>
      </c>
      <c r="AF68" s="0" t="str">
        <f aca="false">IF(ISNA(VLOOKUP(AE68,$V$2:$V$252,1,0)),AE68&amp;" "&amp;AA68,"")</f>
        <v/>
      </c>
    </row>
    <row r="69" customFormat="false" ht="12.8" hidden="false" customHeight="false" outlineLevel="0" collapsed="false">
      <c r="A69" s="8" t="n">
        <v>68</v>
      </c>
      <c r="B69" s="9" t="s">
        <v>698</v>
      </c>
      <c r="C69" s="9" t="n">
        <v>6110</v>
      </c>
      <c r="D69" s="8" t="s">
        <v>322</v>
      </c>
      <c r="E69" s="8" t="s">
        <v>30</v>
      </c>
      <c r="F69" s="8" t="s">
        <v>699</v>
      </c>
      <c r="G69" s="10" t="s">
        <v>700</v>
      </c>
      <c r="H69" s="9" t="s">
        <v>701</v>
      </c>
      <c r="I69" s="10" t="s">
        <v>680</v>
      </c>
      <c r="J69" s="11" t="n">
        <v>48355</v>
      </c>
      <c r="K69" s="11" t="n">
        <v>14879</v>
      </c>
      <c r="L69" s="11" t="n">
        <v>0</v>
      </c>
      <c r="M69" s="11" t="n">
        <v>701</v>
      </c>
      <c r="N69" s="11" t="n">
        <v>187</v>
      </c>
      <c r="O69" s="11" t="n">
        <v>4800</v>
      </c>
      <c r="P69" s="11" t="n">
        <v>341</v>
      </c>
      <c r="Q69" s="8" t="n">
        <v>26</v>
      </c>
      <c r="R69" s="11" t="n">
        <v>20908</v>
      </c>
      <c r="S69" s="11" t="n">
        <v>69263</v>
      </c>
      <c r="V69" s="0" t="str">
        <f aca="false">IF(LEFT(F69,1)="*",F69,VLOOKUP(_xlfn.ORG.LIBREOFFICE.REGEX(_xlfn.ORG.LIBREOFFICE.REGEX(IF(U69&gt;"",U69,LEFT(MID(F69,FIND(", ",F69)+2,20),FIND(".",MID(F69,FIND(", ",F69)+2,20)&amp;"  .")-3))&amp;"."&amp;LEFT(F69,FIND(",",F69)-1),"-","")," ","","g")&amp;T69,$X$2:$AE$289,8,0))</f>
        <v>jonathan.perez1@guamcc.edu</v>
      </c>
      <c r="W69" s="0" t="str">
        <f aca="false">IF(ISNA(V69),F69,"")</f>
        <v/>
      </c>
      <c r="X69" s="0" t="str">
        <f aca="false">_xlfn.ORG.LIBREOFFICE.REGEX(LOWER(_xlfn.ORG.LIBREOFFICE.REGEX(Z69&amp;"."&amp;_xlfn.ORG.LIBREOFFICE.REGEX(_xlfn.ORG.LIBREOFFICE.REGEX(_xlfn.ORG.LIBREOFFICE.REGEX(Y69," III","")," II","")," Jr","")," ","","g")),"-","","g")</f>
        <v>jose.cruz</v>
      </c>
      <c r="Y69" s="0" t="s">
        <v>652</v>
      </c>
      <c r="Z69" s="0" t="s">
        <v>702</v>
      </c>
      <c r="AA69" s="0" t="s">
        <v>300</v>
      </c>
      <c r="AB69" s="0" t="s">
        <v>270</v>
      </c>
      <c r="AC69" s="0" t="s">
        <v>703</v>
      </c>
      <c r="AD69" s="0" t="s">
        <v>33</v>
      </c>
      <c r="AE69" s="0" t="s">
        <v>704</v>
      </c>
      <c r="AF69" s="0" t="str">
        <f aca="false">IF(ISNA(VLOOKUP(AE69,$V$2:$V$252,1,0)),AE69&amp;" "&amp;AA69,"")</f>
        <v>jose.cruz11@guamcc.edu Cashier II</v>
      </c>
    </row>
    <row r="70" customFormat="false" ht="12.8" hidden="false" customHeight="false" outlineLevel="0" collapsed="false">
      <c r="A70" s="8" t="n">
        <v>69</v>
      </c>
      <c r="B70" s="9" t="s">
        <v>705</v>
      </c>
      <c r="C70" s="9" t="n">
        <v>6110</v>
      </c>
      <c r="D70" s="8" t="s">
        <v>322</v>
      </c>
      <c r="E70" s="8" t="s">
        <v>30</v>
      </c>
      <c r="F70" s="8" t="s">
        <v>706</v>
      </c>
      <c r="G70" s="10" t="s">
        <v>707</v>
      </c>
      <c r="H70" s="9" t="s">
        <v>708</v>
      </c>
      <c r="I70" s="10" t="s">
        <v>680</v>
      </c>
      <c r="J70" s="11" t="n">
        <v>68499</v>
      </c>
      <c r="K70" s="11" t="n">
        <v>21077</v>
      </c>
      <c r="L70" s="11" t="n">
        <v>0</v>
      </c>
      <c r="M70" s="11" t="n">
        <v>993</v>
      </c>
      <c r="N70" s="11" t="n">
        <v>187</v>
      </c>
      <c r="O70" s="11" t="n">
        <v>0</v>
      </c>
      <c r="P70" s="11" t="n">
        <v>0</v>
      </c>
      <c r="Q70" s="8" t="n">
        <v>26</v>
      </c>
      <c r="R70" s="11" t="n">
        <v>22257</v>
      </c>
      <c r="S70" s="11" t="n">
        <v>90756</v>
      </c>
      <c r="V70" s="0" t="str">
        <f aca="false">IF(LEFT(F70,1)="*",F70,VLOOKUP(_xlfn.ORG.LIBREOFFICE.REGEX(_xlfn.ORG.LIBREOFFICE.REGEX(IF(U70&gt;"",U70,LEFT(MID(F70,FIND(", ",F70)+2,20),FIND(".",MID(F70,FIND(", ",F70)+2,20)&amp;"  .")-3))&amp;"."&amp;LEFT(F70,FIND(",",F70)-1),"-","")," ","","g")&amp;T70,$X$2:$AE$289,8,0))</f>
        <v>erwin.tudela@guamcc.edu</v>
      </c>
      <c r="W70" s="0" t="str">
        <f aca="false">IF(ISNA(V70),F70,"")</f>
        <v/>
      </c>
      <c r="X70" s="0" t="str">
        <f aca="false">_xlfn.ORG.LIBREOFFICE.REGEX(LOWER(_xlfn.ORG.LIBREOFFICE.REGEX(Z70&amp;"."&amp;_xlfn.ORG.LIBREOFFICE.REGEX(_xlfn.ORG.LIBREOFFICE.REGEX(_xlfn.ORG.LIBREOFFICE.REGEX(Y70," III","")," II","")," Jr","")," ","","g")),"-","","g")</f>
        <v>nenita.cruz</v>
      </c>
      <c r="Y70" s="0" t="s">
        <v>652</v>
      </c>
      <c r="Z70" s="0" t="s">
        <v>709</v>
      </c>
      <c r="AA70" s="0" t="s">
        <v>30</v>
      </c>
      <c r="AB70" s="0" t="s">
        <v>548</v>
      </c>
      <c r="AC70" s="0" t="s">
        <v>710</v>
      </c>
      <c r="AD70" s="0" t="s">
        <v>33</v>
      </c>
      <c r="AE70" s="0" t="s">
        <v>711</v>
      </c>
      <c r="AF70" s="0" t="str">
        <f aca="false">IF(ISNA(VLOOKUP(AE70,$V$2:$V$252,1,0)),AE70&amp;" "&amp;AA70,"")</f>
        <v/>
      </c>
    </row>
    <row r="71" customFormat="false" ht="12.8" hidden="false" customHeight="false" outlineLevel="0" collapsed="false">
      <c r="A71" s="8" t="n">
        <v>70</v>
      </c>
      <c r="B71" s="9" t="s">
        <v>712</v>
      </c>
      <c r="C71" s="9" t="n">
        <v>6110</v>
      </c>
      <c r="D71" s="8" t="s">
        <v>322</v>
      </c>
      <c r="E71" s="8" t="s">
        <v>30</v>
      </c>
      <c r="F71" s="8" t="s">
        <v>713</v>
      </c>
      <c r="G71" s="10" t="s">
        <v>693</v>
      </c>
      <c r="H71" s="9" t="s">
        <v>714</v>
      </c>
      <c r="I71" s="10" t="s">
        <v>680</v>
      </c>
      <c r="J71" s="11" t="n">
        <v>56138</v>
      </c>
      <c r="K71" s="11" t="n">
        <v>17274</v>
      </c>
      <c r="L71" s="11" t="n">
        <v>495</v>
      </c>
      <c r="M71" s="11" t="n">
        <v>814</v>
      </c>
      <c r="N71" s="11" t="n">
        <v>187</v>
      </c>
      <c r="O71" s="11" t="n">
        <v>21917</v>
      </c>
      <c r="P71" s="11" t="n">
        <v>653</v>
      </c>
      <c r="Q71" s="8" t="n">
        <v>26</v>
      </c>
      <c r="R71" s="11" t="n">
        <v>41340</v>
      </c>
      <c r="S71" s="11" t="n">
        <v>97478</v>
      </c>
      <c r="V71" s="0" t="str">
        <f aca="false">IF(LEFT(F71,1)="*",F71,VLOOKUP(_xlfn.ORG.LIBREOFFICE.REGEX(_xlfn.ORG.LIBREOFFICE.REGEX(IF(U71&gt;"",U71,LEFT(MID(F71,FIND(", ",F71)+2,20),FIND(".",MID(F71,FIND(", ",F71)+2,20)&amp;"  .")-3))&amp;"."&amp;LEFT(F71,FIND(",",F71)-1),"-","")," ","","g")&amp;T71,$X$2:$AE$289,8,0))</f>
        <v>joel.egana@guamcc.edu</v>
      </c>
      <c r="W71" s="0" t="str">
        <f aca="false">IF(ISNA(V71),F71,"")</f>
        <v/>
      </c>
      <c r="X71" s="0" t="str">
        <f aca="false">_xlfn.ORG.LIBREOFFICE.REGEX(LOWER(_xlfn.ORG.LIBREOFFICE.REGEX(Z71&amp;"."&amp;_xlfn.ORG.LIBREOFFICE.REGEX(_xlfn.ORG.LIBREOFFICE.REGEX(_xlfn.ORG.LIBREOFFICE.REGEX(Y71," III","")," II","")," Jr","")," ","","g")),"-","","g")</f>
        <v>patricia.cruz</v>
      </c>
      <c r="Y71" s="0" t="s">
        <v>652</v>
      </c>
      <c r="Z71" s="0" t="s">
        <v>715</v>
      </c>
      <c r="AA71" s="0" t="s">
        <v>65</v>
      </c>
      <c r="AB71" s="0" t="s">
        <v>119</v>
      </c>
      <c r="AC71" s="0" t="s">
        <v>674</v>
      </c>
      <c r="AD71" s="0" t="s">
        <v>33</v>
      </c>
      <c r="AE71" s="0" t="s">
        <v>716</v>
      </c>
      <c r="AF71" s="0" t="str">
        <f aca="false">IF(ISNA(VLOOKUP(AE71,$V$2:$V$252,1,0)),AE71&amp;" "&amp;AA71,"")</f>
        <v/>
      </c>
    </row>
    <row r="72" customFormat="false" ht="12.8" hidden="false" customHeight="false" outlineLevel="0" collapsed="false">
      <c r="A72" s="8" t="n">
        <v>71</v>
      </c>
      <c r="B72" s="9" t="s">
        <v>717</v>
      </c>
      <c r="C72" s="9" t="n">
        <v>6110</v>
      </c>
      <c r="D72" s="8" t="s">
        <v>322</v>
      </c>
      <c r="E72" s="8" t="s">
        <v>718</v>
      </c>
      <c r="F72" s="8" t="s">
        <v>719</v>
      </c>
      <c r="G72" s="10" t="s">
        <v>720</v>
      </c>
      <c r="H72" s="9" t="s">
        <v>721</v>
      </c>
      <c r="I72" s="10" t="s">
        <v>722</v>
      </c>
      <c r="J72" s="11" t="n">
        <v>38807</v>
      </c>
      <c r="K72" s="11" t="n">
        <v>11941</v>
      </c>
      <c r="L72" s="11" t="n">
        <v>495</v>
      </c>
      <c r="M72" s="11" t="n">
        <v>563</v>
      </c>
      <c r="N72" s="11" t="n">
        <v>187</v>
      </c>
      <c r="O72" s="11" t="n">
        <v>11191</v>
      </c>
      <c r="P72" s="11" t="n">
        <v>653</v>
      </c>
      <c r="Q72" s="8" t="n">
        <v>26</v>
      </c>
      <c r="R72" s="11" t="n">
        <v>25030</v>
      </c>
      <c r="S72" s="11" t="n">
        <v>63837</v>
      </c>
      <c r="V72" s="0" t="str">
        <f aca="false">IF(LEFT(F72,1)="*",F72,VLOOKUP(_xlfn.ORG.LIBREOFFICE.REGEX(_xlfn.ORG.LIBREOFFICE.REGEX(IF(U72&gt;"",U72,LEFT(MID(F72,FIND(", ",F72)+2,20),FIND(".",MID(F72,FIND(", ",F72)+2,20)&amp;"  .")-3))&amp;"."&amp;LEFT(F72,FIND(",",F72)-1),"-","")," ","","g")&amp;T72,$X$2:$AE$289,8,0))</f>
        <v>golder.josha@guamcc.edu</v>
      </c>
      <c r="W72" s="0" t="str">
        <f aca="false">IF(ISNA(V72),F72,"")</f>
        <v/>
      </c>
      <c r="X72" s="0" t="str">
        <f aca="false">_xlfn.ORG.LIBREOFFICE.REGEX(LOWER(_xlfn.ORG.LIBREOFFICE.REGEX(Z72&amp;"."&amp;_xlfn.ORG.LIBREOFFICE.REGEX(_xlfn.ORG.LIBREOFFICE.REGEX(_xlfn.ORG.LIBREOFFICE.REGEX(Y72," III","")," II","")," Jr","")," ","","g")),"-","","g")</f>
        <v>mariesha.cruzsannicolas</v>
      </c>
      <c r="Y72" s="0" t="s">
        <v>723</v>
      </c>
      <c r="Z72" s="0" t="s">
        <v>724</v>
      </c>
      <c r="AA72" s="0" t="s">
        <v>656</v>
      </c>
      <c r="AB72" s="0" t="s">
        <v>198</v>
      </c>
      <c r="AC72" s="0" t="s">
        <v>725</v>
      </c>
      <c r="AD72" s="0" t="s">
        <v>33</v>
      </c>
      <c r="AE72" s="0" t="s">
        <v>726</v>
      </c>
      <c r="AF72" s="0" t="str">
        <f aca="false">IF(ISNA(VLOOKUP(AE72,$V$2:$V$252,1,0)),AE72&amp;" "&amp;AA72,"")</f>
        <v/>
      </c>
    </row>
    <row r="73" customFormat="false" ht="12.8" hidden="false" customHeight="false" outlineLevel="0" collapsed="false">
      <c r="A73" s="8" t="n">
        <v>72</v>
      </c>
      <c r="B73" s="9" t="s">
        <v>727</v>
      </c>
      <c r="C73" s="9" t="n">
        <v>6130</v>
      </c>
      <c r="D73" s="8" t="s">
        <v>613</v>
      </c>
      <c r="E73" s="8" t="s">
        <v>135</v>
      </c>
      <c r="F73" s="8" t="s">
        <v>728</v>
      </c>
      <c r="G73" s="10" t="s">
        <v>729</v>
      </c>
      <c r="H73" s="9" t="s">
        <v>730</v>
      </c>
      <c r="I73" s="10" t="s">
        <v>731</v>
      </c>
      <c r="J73" s="11" t="n">
        <v>59895</v>
      </c>
      <c r="K73" s="11" t="n">
        <v>18430</v>
      </c>
      <c r="L73" s="11" t="n">
        <v>495</v>
      </c>
      <c r="M73" s="11" t="n">
        <v>868</v>
      </c>
      <c r="N73" s="11" t="n">
        <v>187</v>
      </c>
      <c r="O73" s="11" t="n">
        <v>15868</v>
      </c>
      <c r="P73" s="11" t="n">
        <v>486</v>
      </c>
      <c r="Q73" s="8" t="n">
        <v>26</v>
      </c>
      <c r="R73" s="11" t="n">
        <v>36334</v>
      </c>
      <c r="S73" s="11" t="n">
        <v>96229</v>
      </c>
      <c r="V73" s="0" t="str">
        <f aca="false">IF(LEFT(F73,1)="*",F73,VLOOKUP(_xlfn.ORG.LIBREOFFICE.REGEX(_xlfn.ORG.LIBREOFFICE.REGEX(IF(U73&gt;"",U73,LEFT(MID(F73,FIND(", ",F73)+2,20),FIND(".",MID(F73,FIND(", ",F73)+2,20)&amp;"  .")-3))&amp;"."&amp;LEFT(F73,FIND(",",F73)-1),"-","")," ","","g")&amp;T73,$X$2:$AE$289,8,0))</f>
        <v>eleanor.mateo@guamcc.edu</v>
      </c>
      <c r="W73" s="0" t="str">
        <f aca="false">IF(ISNA(V73),F73,"")</f>
        <v/>
      </c>
      <c r="X73" s="0" t="str">
        <f aca="false">_xlfn.ORG.LIBREOFFICE.REGEX(LOWER(_xlfn.ORG.LIBREOFFICE.REGEX(Z73&amp;"."&amp;_xlfn.ORG.LIBREOFFICE.REGEX(_xlfn.ORG.LIBREOFFICE.REGEX(_xlfn.ORG.LIBREOFFICE.REGEX(Y73," III","")," II","")," Jr","")," ","","g")),"-","","g")</f>
        <v>tedjay.cueto</v>
      </c>
      <c r="Y73" s="0" t="s">
        <v>732</v>
      </c>
      <c r="Z73" s="0" t="s">
        <v>733</v>
      </c>
      <c r="AA73" s="0" t="s">
        <v>310</v>
      </c>
      <c r="AB73" s="0" t="s">
        <v>270</v>
      </c>
      <c r="AC73" s="0" t="s">
        <v>734</v>
      </c>
      <c r="AD73" s="0" t="s">
        <v>33</v>
      </c>
      <c r="AE73" s="0" t="s">
        <v>735</v>
      </c>
      <c r="AF73" s="0" t="str">
        <f aca="false">IF(ISNA(VLOOKUP(AE73,$V$2:$V$252,1,0)),AE73&amp;" "&amp;AA73,"")</f>
        <v/>
      </c>
    </row>
    <row r="74" customFormat="false" ht="12.8" hidden="false" customHeight="false" outlineLevel="0" collapsed="false">
      <c r="A74" s="8" t="n">
        <v>73</v>
      </c>
      <c r="B74" s="9" t="s">
        <v>736</v>
      </c>
      <c r="C74" s="9" t="n">
        <v>6130</v>
      </c>
      <c r="D74" s="8" t="s">
        <v>613</v>
      </c>
      <c r="E74" s="8" t="s">
        <v>737</v>
      </c>
      <c r="F74" s="8" t="s">
        <v>738</v>
      </c>
      <c r="G74" s="10" t="s">
        <v>739</v>
      </c>
      <c r="H74" s="9" t="s">
        <v>740</v>
      </c>
      <c r="I74" s="10" t="s">
        <v>42</v>
      </c>
      <c r="J74" s="11" t="n">
        <v>70558</v>
      </c>
      <c r="K74" s="11" t="n">
        <v>21711</v>
      </c>
      <c r="L74" s="11" t="n">
        <v>0</v>
      </c>
      <c r="M74" s="11" t="n">
        <v>1023</v>
      </c>
      <c r="N74" s="11" t="n">
        <v>187</v>
      </c>
      <c r="O74" s="11" t="n">
        <v>8551</v>
      </c>
      <c r="P74" s="11" t="n">
        <v>341</v>
      </c>
      <c r="Q74" s="8" t="n">
        <v>26</v>
      </c>
      <c r="R74" s="11" t="n">
        <v>31813</v>
      </c>
      <c r="S74" s="11" t="n">
        <v>102371</v>
      </c>
      <c r="V74" s="0" t="str">
        <f aca="false">IF(LEFT(F74,1)="*",F74,VLOOKUP(_xlfn.ORG.LIBREOFFICE.REGEX(_xlfn.ORG.LIBREOFFICE.REGEX(IF(U74&gt;"",U74,LEFT(MID(F74,FIND(", ",F74)+2,20),FIND(".",MID(F74,FIND(", ",F74)+2,20)&amp;"  .")-3))&amp;"."&amp;LEFT(F74,FIND(",",F74)-1),"-","")," ","","g")&amp;T74,$X$2:$AE$289,8,0))</f>
        <v>esther.rios@guamcc.edu</v>
      </c>
      <c r="W74" s="0" t="str">
        <f aca="false">IF(ISNA(V74),F74,"")</f>
        <v/>
      </c>
      <c r="X74" s="0" t="str">
        <f aca="false">_xlfn.ORG.LIBREOFFICE.REGEX(LOWER(_xlfn.ORG.LIBREOFFICE.REGEX(Z74&amp;"."&amp;_xlfn.ORG.LIBREOFFICE.REGEX(_xlfn.ORG.LIBREOFFICE.REGEX(_xlfn.ORG.LIBREOFFICE.REGEX(Y74," III","")," II","")," Jr","")," ","","g")),"-","","g")</f>
        <v>tressa.cundiff</v>
      </c>
      <c r="Y74" s="0" t="s">
        <v>741</v>
      </c>
      <c r="Z74" s="0" t="s">
        <v>742</v>
      </c>
      <c r="AA74" s="0" t="s">
        <v>95</v>
      </c>
      <c r="AB74" s="0" t="s">
        <v>355</v>
      </c>
      <c r="AC74" s="0" t="s">
        <v>356</v>
      </c>
      <c r="AD74" s="0" t="s">
        <v>33</v>
      </c>
      <c r="AE74" s="0" t="s">
        <v>743</v>
      </c>
      <c r="AF74" s="0" t="str">
        <f aca="false">IF(ISNA(VLOOKUP(AE74,$V$2:$V$252,1,0)),AE74&amp;" "&amp;AA74,"")</f>
        <v/>
      </c>
    </row>
    <row r="75" customFormat="false" ht="12.8" hidden="false" customHeight="false" outlineLevel="0" collapsed="false">
      <c r="A75" s="8" t="n">
        <v>74</v>
      </c>
      <c r="B75" s="9" t="s">
        <v>744</v>
      </c>
      <c r="C75" s="9" t="n">
        <v>6150</v>
      </c>
      <c r="D75" s="8" t="s">
        <v>31</v>
      </c>
      <c r="E75" s="8" t="s">
        <v>30</v>
      </c>
      <c r="F75" s="8" t="s">
        <v>745</v>
      </c>
      <c r="G75" s="10" t="s">
        <v>746</v>
      </c>
      <c r="H75" s="9" t="s">
        <v>747</v>
      </c>
      <c r="I75" s="10" t="s">
        <v>680</v>
      </c>
      <c r="J75" s="11" t="n">
        <v>47876</v>
      </c>
      <c r="K75" s="11" t="n">
        <v>14731</v>
      </c>
      <c r="L75" s="11" t="n">
        <v>495</v>
      </c>
      <c r="M75" s="11" t="n">
        <v>694</v>
      </c>
      <c r="N75" s="11" t="n">
        <v>187</v>
      </c>
      <c r="O75" s="11" t="n">
        <v>8551</v>
      </c>
      <c r="P75" s="11" t="n">
        <v>341</v>
      </c>
      <c r="Q75" s="8" t="n">
        <v>26</v>
      </c>
      <c r="R75" s="11" t="n">
        <v>25000</v>
      </c>
      <c r="S75" s="11" t="n">
        <v>72876</v>
      </c>
      <c r="V75" s="0" t="str">
        <f aca="false">IF(LEFT(F75,1)="*",F75,VLOOKUP(_xlfn.ORG.LIBREOFFICE.REGEX(_xlfn.ORG.LIBREOFFICE.REGEX(IF(U75&gt;"",U75,LEFT(MID(F75,FIND(", ",F75)+2,20),FIND(".",MID(F75,FIND(", ",F75)+2,20)&amp;"  .")-3))&amp;"."&amp;LEFT(F75,FIND(",",F75)-1),"-","")," ","","g")&amp;T75,$X$2:$AE$289,8,0))</f>
        <v>janice.aguon@guamcc.edu</v>
      </c>
      <c r="W75" s="0" t="str">
        <f aca="false">IF(ISNA(V75),F75,"")</f>
        <v/>
      </c>
      <c r="X75" s="0" t="str">
        <f aca="false">_xlfn.ORG.LIBREOFFICE.REGEX(LOWER(_xlfn.ORG.LIBREOFFICE.REGEX(Z75&amp;"."&amp;_xlfn.ORG.LIBREOFFICE.REGEX(_xlfn.ORG.LIBREOFFICE.REGEX(_xlfn.ORG.LIBREOFFICE.REGEX(Y75," III","")," II","")," Jr","")," ","","g")),"-","","g")</f>
        <v>gerard.dacanay</v>
      </c>
      <c r="Y75" s="0" t="s">
        <v>748</v>
      </c>
      <c r="Z75" s="0" t="s">
        <v>749</v>
      </c>
      <c r="AA75" s="0" t="s">
        <v>389</v>
      </c>
      <c r="AB75" s="0" t="s">
        <v>174</v>
      </c>
      <c r="AC75" s="0" t="s">
        <v>750</v>
      </c>
      <c r="AD75" s="0" t="s">
        <v>33</v>
      </c>
      <c r="AE75" s="0" t="s">
        <v>751</v>
      </c>
      <c r="AF75" s="0" t="str">
        <f aca="false">IF(ISNA(VLOOKUP(AE75,$V$2:$V$252,1,0)),AE75&amp;" "&amp;AA75,"")</f>
        <v/>
      </c>
    </row>
    <row r="76" customFormat="false" ht="12.8" hidden="false" customHeight="false" outlineLevel="0" collapsed="false">
      <c r="A76" s="8" t="n">
        <v>75</v>
      </c>
      <c r="B76" s="9" t="s">
        <v>752</v>
      </c>
      <c r="C76" s="9" t="n">
        <v>6210</v>
      </c>
      <c r="D76" s="8" t="s">
        <v>753</v>
      </c>
      <c r="E76" s="8" t="s">
        <v>354</v>
      </c>
      <c r="F76" s="8" t="s">
        <v>754</v>
      </c>
      <c r="G76" s="10" t="s">
        <v>755</v>
      </c>
      <c r="H76" s="9" t="s">
        <v>756</v>
      </c>
      <c r="I76" s="10" t="s">
        <v>680</v>
      </c>
      <c r="J76" s="11" t="n">
        <v>97983</v>
      </c>
      <c r="K76" s="11" t="n">
        <v>30149</v>
      </c>
      <c r="L76" s="11" t="n">
        <v>495</v>
      </c>
      <c r="M76" s="11" t="n">
        <v>1421</v>
      </c>
      <c r="N76" s="11" t="n">
        <v>187</v>
      </c>
      <c r="O76" s="11" t="n">
        <v>4800</v>
      </c>
      <c r="P76" s="11" t="n">
        <v>0</v>
      </c>
      <c r="Q76" s="8" t="n">
        <v>26</v>
      </c>
      <c r="R76" s="11" t="n">
        <v>37053</v>
      </c>
      <c r="S76" s="11" t="n">
        <v>135036</v>
      </c>
      <c r="V76" s="0" t="str">
        <f aca="false">IF(LEFT(F76,1)="*",F76,VLOOKUP(_xlfn.ORG.LIBREOFFICE.REGEX(_xlfn.ORG.LIBREOFFICE.REGEX(IF(U76&gt;"",U76,LEFT(MID(F76,FIND(", ",F76)+2,20),FIND(".",MID(F76,FIND(", ",F76)+2,20)&amp;"  .")-3))&amp;"."&amp;LEFT(F76,FIND(",",F76)-1),"-","")," ","","g")&amp;T76,$X$2:$AE$289,8,0))</f>
        <v>marivic.schrage@guamcc.edu</v>
      </c>
      <c r="W76" s="0" t="str">
        <f aca="false">IF(ISNA(V76),F76,"")</f>
        <v/>
      </c>
      <c r="X76" s="0" t="str">
        <f aca="false">_xlfn.ORG.LIBREOFFICE.REGEX(LOWER(_xlfn.ORG.LIBREOFFICE.REGEX(Z76&amp;"."&amp;_xlfn.ORG.LIBREOFFICE.REGEX(_xlfn.ORG.LIBREOFFICE.REGEX(_xlfn.ORG.LIBREOFFICE.REGEX(Y76," III","")," II","")," Jr","")," ","","g")),"-","","g")</f>
        <v>bonniemae.datuin</v>
      </c>
      <c r="Y76" s="0" t="s">
        <v>757</v>
      </c>
      <c r="Z76" s="0" t="s">
        <v>758</v>
      </c>
      <c r="AA76" s="0" t="s">
        <v>737</v>
      </c>
      <c r="AB76" s="0" t="s">
        <v>101</v>
      </c>
      <c r="AC76" s="0" t="s">
        <v>759</v>
      </c>
      <c r="AD76" s="0" t="s">
        <v>33</v>
      </c>
      <c r="AE76" s="0" t="s">
        <v>760</v>
      </c>
      <c r="AF76" s="0" t="str">
        <f aca="false">IF(ISNA(VLOOKUP(AE76,$V$2:$V$252,1,0)),AE76&amp;" "&amp;AA76,"")</f>
        <v/>
      </c>
    </row>
    <row r="77" customFormat="false" ht="12.8" hidden="false" customHeight="false" outlineLevel="0" collapsed="false">
      <c r="A77" s="8" t="n">
        <v>76</v>
      </c>
      <c r="B77" s="9" t="s">
        <v>761</v>
      </c>
      <c r="C77" s="9" t="n">
        <v>6220</v>
      </c>
      <c r="D77" s="8" t="s">
        <v>762</v>
      </c>
      <c r="E77" s="8" t="s">
        <v>30</v>
      </c>
      <c r="F77" s="8" t="s">
        <v>763</v>
      </c>
      <c r="G77" s="10" t="s">
        <v>764</v>
      </c>
      <c r="H77" s="9" t="s">
        <v>747</v>
      </c>
      <c r="I77" s="10" t="s">
        <v>765</v>
      </c>
      <c r="J77" s="11" t="n">
        <v>47876</v>
      </c>
      <c r="K77" s="11" t="n">
        <v>14731</v>
      </c>
      <c r="L77" s="11" t="n">
        <v>495</v>
      </c>
      <c r="M77" s="11" t="n">
        <v>694</v>
      </c>
      <c r="N77" s="11" t="n">
        <v>187</v>
      </c>
      <c r="O77" s="11" t="n">
        <v>0</v>
      </c>
      <c r="P77" s="11" t="n">
        <v>0</v>
      </c>
      <c r="Q77" s="8" t="n">
        <v>21</v>
      </c>
      <c r="R77" s="11" t="n">
        <v>16108</v>
      </c>
      <c r="S77" s="11" t="n">
        <v>63984</v>
      </c>
      <c r="U77" s="14"/>
      <c r="V77" s="0" t="str">
        <f aca="false">IF(LEFT(F77,1)="*",F77,VLOOKUP(_xlfn.ORG.LIBREOFFICE.REGEX(_xlfn.ORG.LIBREOFFICE.REGEX(IF(U77&gt;"",U77,LEFT(MID(F77,FIND(", ",F77)+2,20),FIND(".",MID(F77,FIND(", ",F77)+2,20)&amp;"  .")-3))&amp;"."&amp;LEFT(F77,FIND(",",F77)-1),"-","")," ","","g")&amp;T77,$X$2:$AE$289,8,0))</f>
        <v>becky.martinez@guamcc.edu</v>
      </c>
      <c r="W77" s="0" t="str">
        <f aca="false">IF(ISNA(V77),F77,"")</f>
        <v/>
      </c>
      <c r="X77" s="0" t="str">
        <f aca="false">_xlfn.ORG.LIBREOFFICE.REGEX(LOWER(_xlfn.ORG.LIBREOFFICE.REGEX(Z77&amp;"."&amp;_xlfn.ORG.LIBREOFFICE.REGEX(_xlfn.ORG.LIBREOFFICE.REGEX(_xlfn.ORG.LIBREOFFICE.REGEX(Y77," III","")," II","")," Jr","")," ","","g")),"-","","g")</f>
        <v>theresaann.datuin</v>
      </c>
      <c r="Y77" s="0" t="s">
        <v>757</v>
      </c>
      <c r="Z77" s="0" t="s">
        <v>766</v>
      </c>
      <c r="AA77" s="0" t="s">
        <v>576</v>
      </c>
      <c r="AB77" s="0" t="s">
        <v>343</v>
      </c>
      <c r="AC77" s="0" t="s">
        <v>344</v>
      </c>
      <c r="AD77" s="0" t="s">
        <v>33</v>
      </c>
      <c r="AE77" s="0" t="s">
        <v>767</v>
      </c>
      <c r="AF77" s="0" t="str">
        <f aca="false">IF(ISNA(VLOOKUP(AE77,$V$2:$V$252,1,0)),AE77&amp;" "&amp;AA77,"")</f>
        <v/>
      </c>
    </row>
    <row r="78" customFormat="false" ht="12.8" hidden="false" customHeight="false" outlineLevel="0" collapsed="false">
      <c r="A78" s="8" t="n">
        <v>77</v>
      </c>
      <c r="B78" s="9" t="s">
        <v>768</v>
      </c>
      <c r="C78" s="9" t="n">
        <v>6220</v>
      </c>
      <c r="D78" s="8" t="s">
        <v>762</v>
      </c>
      <c r="E78" s="8" t="s">
        <v>576</v>
      </c>
      <c r="F78" s="8" t="s">
        <v>769</v>
      </c>
      <c r="G78" s="10" t="s">
        <v>686</v>
      </c>
      <c r="H78" s="9" t="s">
        <v>770</v>
      </c>
      <c r="I78" s="10" t="s">
        <v>680</v>
      </c>
      <c r="J78" s="11" t="n">
        <v>103272</v>
      </c>
      <c r="K78" s="11" t="n">
        <v>31777</v>
      </c>
      <c r="L78" s="11" t="n">
        <v>0</v>
      </c>
      <c r="M78" s="11" t="n">
        <v>1497</v>
      </c>
      <c r="N78" s="11" t="n">
        <v>187</v>
      </c>
      <c r="O78" s="11" t="n">
        <v>6920</v>
      </c>
      <c r="P78" s="11" t="n">
        <v>653</v>
      </c>
      <c r="Q78" s="8" t="n">
        <v>26</v>
      </c>
      <c r="R78" s="11" t="n">
        <v>41034</v>
      </c>
      <c r="S78" s="11" t="n">
        <v>144306</v>
      </c>
      <c r="V78" s="0" t="str">
        <f aca="false">IF(LEFT(F78,1)="*",F78,VLOOKUP(_xlfn.ORG.LIBREOFFICE.REGEX(_xlfn.ORG.LIBREOFFICE.REGEX(IF(U78&gt;"",U78,LEFT(MID(F78,FIND(", ",F78)+2,20),FIND(".",MID(F78,FIND(", ",F78)+2,20)&amp;"  .")-3))&amp;"."&amp;LEFT(F78,FIND(",",F78)-1),"-","")," ","","g")&amp;T78,$X$2:$AE$289,8,0))</f>
        <v>marsha.postroznytorres@guamcc.edu</v>
      </c>
      <c r="W78" s="0" t="str">
        <f aca="false">IF(ISNA(V78),F78,"")</f>
        <v/>
      </c>
      <c r="X78" s="0" t="str">
        <f aca="false">_xlfn.ORG.LIBREOFFICE.REGEX(LOWER(_xlfn.ORG.LIBREOFFICE.REGEX(Z78&amp;"."&amp;_xlfn.ORG.LIBREOFFICE.REGEX(_xlfn.ORG.LIBREOFFICE.REGEX(_xlfn.ORG.LIBREOFFICE.REGEX(Y78," III","")," II","")," Jr","")," ","","g")),"-","","g")</f>
        <v>adrian.davis</v>
      </c>
      <c r="Y78" s="0" t="s">
        <v>771</v>
      </c>
      <c r="Z78" s="0" t="s">
        <v>772</v>
      </c>
      <c r="AA78" s="0" t="s">
        <v>737</v>
      </c>
      <c r="AB78" s="0" t="s">
        <v>119</v>
      </c>
      <c r="AC78" s="0" t="s">
        <v>120</v>
      </c>
      <c r="AD78" s="0" t="s">
        <v>33</v>
      </c>
      <c r="AE78" s="0" t="s">
        <v>773</v>
      </c>
      <c r="AF78" s="0" t="str">
        <f aca="false">IF(ISNA(VLOOKUP(AE78,$V$2:$V$252,1,0)),AE78&amp;" "&amp;AA78,"")</f>
        <v/>
      </c>
    </row>
    <row r="79" customFormat="false" ht="12.8" hidden="false" customHeight="false" outlineLevel="0" collapsed="false">
      <c r="A79" s="8" t="n">
        <v>78</v>
      </c>
      <c r="B79" s="9" t="s">
        <v>774</v>
      </c>
      <c r="C79" s="9" t="n">
        <v>6220</v>
      </c>
      <c r="D79" s="8" t="s">
        <v>762</v>
      </c>
      <c r="E79" s="8" t="s">
        <v>57</v>
      </c>
      <c r="F79" s="8" t="s">
        <v>775</v>
      </c>
      <c r="G79" s="10" t="s">
        <v>339</v>
      </c>
      <c r="H79" s="9" t="s">
        <v>776</v>
      </c>
      <c r="I79" s="10" t="s">
        <v>341</v>
      </c>
      <c r="J79" s="11" t="n">
        <v>37913</v>
      </c>
      <c r="K79" s="11" t="n">
        <v>11666</v>
      </c>
      <c r="L79" s="11" t="n">
        <v>495</v>
      </c>
      <c r="M79" s="11" t="n">
        <v>550</v>
      </c>
      <c r="N79" s="11" t="n">
        <v>187</v>
      </c>
      <c r="O79" s="11" t="n">
        <v>0</v>
      </c>
      <c r="P79" s="11" t="n">
        <v>0</v>
      </c>
      <c r="Q79" s="8" t="n">
        <v>26</v>
      </c>
      <c r="R79" s="11" t="n">
        <v>12898</v>
      </c>
      <c r="S79" s="11" t="n">
        <v>50811</v>
      </c>
      <c r="U79" s="0" t="s">
        <v>777</v>
      </c>
      <c r="V79" s="0" t="str">
        <f aca="false">IF(LEFT(F79,1)="*",F79,VLOOKUP(_xlfn.ORG.LIBREOFFICE.REGEX(_xlfn.ORG.LIBREOFFICE.REGEX(IF(U79&gt;"",U79,LEFT(MID(F79,FIND(", ",F79)+2,20),FIND(".",MID(F79,FIND(", ",F79)+2,20)&amp;"  .")-3))&amp;"."&amp;LEFT(F79,FIND(",",F79)-1),"-","")," ","","g")&amp;T79,$X$2:$AE$289,8,0))</f>
        <v>khenalynmarie.santos@guamcc.edu</v>
      </c>
      <c r="W79" s="0" t="str">
        <f aca="false">IF(ISNA(V79),F79,"")</f>
        <v/>
      </c>
      <c r="X79" s="0" t="str">
        <f aca="false">_xlfn.ORG.LIBREOFFICE.REGEX(LOWER(_xlfn.ORG.LIBREOFFICE.REGEX(Z79&amp;"."&amp;_xlfn.ORG.LIBREOFFICE.REGEX(_xlfn.ORG.LIBREOFFICE.REGEX(_xlfn.ORG.LIBREOFFICE.REGEX(Y79," III","")," II","")," Jr","")," ","","g")),"-","","g")</f>
        <v>victor.deroca</v>
      </c>
      <c r="Y79" s="0" t="s">
        <v>778</v>
      </c>
      <c r="Z79" s="0" t="s">
        <v>526</v>
      </c>
      <c r="AA79" s="0" t="s">
        <v>779</v>
      </c>
      <c r="AB79" s="0" t="s">
        <v>174</v>
      </c>
      <c r="AC79" s="0" t="s">
        <v>175</v>
      </c>
      <c r="AD79" s="0" t="s">
        <v>33</v>
      </c>
      <c r="AE79" s="0" t="s">
        <v>780</v>
      </c>
      <c r="AF79" s="0" t="str">
        <f aca="false">IF(ISNA(VLOOKUP(AE79,$V$2:$V$252,1,0)),AE79&amp;" "&amp;AA79,"")</f>
        <v/>
      </c>
    </row>
    <row r="80" customFormat="false" ht="12.8" hidden="false" customHeight="false" outlineLevel="0" collapsed="false">
      <c r="A80" s="8" t="n">
        <v>79</v>
      </c>
      <c r="B80" s="9" t="s">
        <v>781</v>
      </c>
      <c r="C80" s="9" t="n">
        <v>6420</v>
      </c>
      <c r="D80" s="8" t="s">
        <v>605</v>
      </c>
      <c r="E80" s="8" t="s">
        <v>354</v>
      </c>
      <c r="F80" s="8" t="s">
        <v>782</v>
      </c>
      <c r="G80" s="10" t="s">
        <v>783</v>
      </c>
      <c r="H80" s="9" t="s">
        <v>784</v>
      </c>
      <c r="I80" s="10" t="s">
        <v>680</v>
      </c>
      <c r="J80" s="11" t="n">
        <v>68483</v>
      </c>
      <c r="K80" s="11" t="n">
        <v>21072</v>
      </c>
      <c r="L80" s="11" t="n">
        <v>0</v>
      </c>
      <c r="M80" s="11" t="n">
        <v>993</v>
      </c>
      <c r="N80" s="11" t="n">
        <v>187</v>
      </c>
      <c r="O80" s="11" t="n">
        <v>6920</v>
      </c>
      <c r="P80" s="11" t="n">
        <v>404</v>
      </c>
      <c r="Q80" s="8" t="n">
        <v>26</v>
      </c>
      <c r="R80" s="11" t="n">
        <v>29576</v>
      </c>
      <c r="S80" s="11" t="n">
        <v>98059</v>
      </c>
      <c r="V80" s="0" t="str">
        <f aca="false">IF(LEFT(F80,1)="*",F80,VLOOKUP(_xlfn.ORG.LIBREOFFICE.REGEX(_xlfn.ORG.LIBREOFFICE.REGEX(IF(U80&gt;"",U80,LEFT(MID(F80,FIND(", ",F80)+2,20),FIND(".",MID(F80,FIND(", ",F80)+2,20)&amp;"  .")-3))&amp;"."&amp;LEFT(F80,FIND(",",F80)-1),"-","")," ","","g")&amp;T80,$X$2:$AE$289,8,0))</f>
        <v>jonah.concepcion@guamcc.edu</v>
      </c>
      <c r="W80" s="0" t="str">
        <f aca="false">IF(ISNA(V80),F80,"")</f>
        <v/>
      </c>
      <c r="X80" s="0" t="str">
        <f aca="false">_xlfn.ORG.LIBREOFFICE.REGEX(LOWER(_xlfn.ORG.LIBREOFFICE.REGEX(Z80&amp;"."&amp;_xlfn.ORG.LIBREOFFICE.REGEX(_xlfn.ORG.LIBREOFFICE.REGEX(_xlfn.ORG.LIBREOFFICE.REGEX(Y80," III","")," II","")," Jr","")," ","","g")),"-","","g")</f>
        <v>kerwin.delacruz</v>
      </c>
      <c r="Y80" s="0" t="s">
        <v>785</v>
      </c>
      <c r="Z80" s="0" t="s">
        <v>786</v>
      </c>
      <c r="AA80" s="0" t="s">
        <v>65</v>
      </c>
      <c r="AB80" s="0" t="s">
        <v>198</v>
      </c>
      <c r="AC80" s="0" t="s">
        <v>199</v>
      </c>
      <c r="AD80" s="0" t="s">
        <v>33</v>
      </c>
      <c r="AE80" s="0" t="s">
        <v>787</v>
      </c>
      <c r="AF80" s="0" t="str">
        <f aca="false">IF(ISNA(VLOOKUP(AE80,$V$2:$V$252,1,0)),AE80&amp;" "&amp;AA80,"")</f>
        <v/>
      </c>
    </row>
    <row r="81" customFormat="false" ht="12.8" hidden="false" customHeight="false" outlineLevel="0" collapsed="false">
      <c r="A81" s="8" t="n">
        <v>80</v>
      </c>
      <c r="B81" s="9" t="s">
        <v>788</v>
      </c>
      <c r="C81" s="9" t="n">
        <v>6420</v>
      </c>
      <c r="D81" s="8" t="s">
        <v>605</v>
      </c>
      <c r="E81" s="8" t="s">
        <v>95</v>
      </c>
      <c r="F81" s="8" t="s">
        <v>789</v>
      </c>
      <c r="G81" s="10" t="s">
        <v>783</v>
      </c>
      <c r="H81" s="9" t="s">
        <v>790</v>
      </c>
      <c r="I81" s="10" t="s">
        <v>680</v>
      </c>
      <c r="J81" s="11" t="n">
        <v>53142</v>
      </c>
      <c r="K81" s="11" t="n">
        <v>16352</v>
      </c>
      <c r="L81" s="11" t="n">
        <v>495</v>
      </c>
      <c r="M81" s="11" t="n">
        <v>771</v>
      </c>
      <c r="N81" s="11" t="n">
        <v>187</v>
      </c>
      <c r="O81" s="11" t="n">
        <v>4800</v>
      </c>
      <c r="P81" s="11" t="n">
        <v>341</v>
      </c>
      <c r="Q81" s="8" t="n">
        <v>21</v>
      </c>
      <c r="R81" s="11" t="n">
        <v>22946</v>
      </c>
      <c r="S81" s="11" t="n">
        <v>76088</v>
      </c>
      <c r="V81" s="0" t="str">
        <f aca="false">IF(LEFT(F81,1)="*",F81,VLOOKUP(_xlfn.ORG.LIBREOFFICE.REGEX(_xlfn.ORG.LIBREOFFICE.REGEX(IF(U81&gt;"",U81,LEFT(MID(F81,FIND(", ",F81)+2,20),FIND(".",MID(F81,FIND(", ",F81)+2,20)&amp;"  .")-3))&amp;"."&amp;LEFT(F81,FIND(",",F81)-1),"-","")," ","","g")&amp;T81,$X$2:$AE$289,8,0))</f>
        <v>arwen.franquez@guamcc.edu</v>
      </c>
      <c r="W81" s="0" t="str">
        <f aca="false">IF(ISNA(V81),F81,"")</f>
        <v/>
      </c>
      <c r="X81" s="0" t="str">
        <f aca="false">_xlfn.ORG.LIBREOFFICE.REGEX(LOWER(_xlfn.ORG.LIBREOFFICE.REGEX(Z81&amp;"."&amp;_xlfn.ORG.LIBREOFFICE.REGEX(_xlfn.ORG.LIBREOFFICE.REGEX(_xlfn.ORG.LIBREOFFICE.REGEX(Y81," III","")," II","")," Jr","")," ","","g")),"-","","g")</f>
        <v>gabriellenicole.delarosa</v>
      </c>
      <c r="Y81" s="0" t="s">
        <v>791</v>
      </c>
      <c r="Z81" s="0" t="s">
        <v>792</v>
      </c>
      <c r="AA81" s="0" t="s">
        <v>232</v>
      </c>
      <c r="AB81" s="0" t="s">
        <v>233</v>
      </c>
      <c r="AC81" s="0" t="s">
        <v>60</v>
      </c>
      <c r="AD81" s="0" t="s">
        <v>60</v>
      </c>
      <c r="AE81" s="0" t="s">
        <v>793</v>
      </c>
      <c r="AF81" s="0" t="str">
        <f aca="false">IF(ISNA(VLOOKUP(AE81,$V$2:$V$252,1,0)),AE81&amp;" "&amp;AA81,"")</f>
        <v>gabriellenicole.delarosa@guamcc.edu Work Study</v>
      </c>
    </row>
    <row r="82" customFormat="false" ht="12.8" hidden="false" customHeight="false" outlineLevel="0" collapsed="false">
      <c r="A82" s="8" t="n">
        <v>81</v>
      </c>
      <c r="B82" s="9" t="s">
        <v>794</v>
      </c>
      <c r="C82" s="9" t="n">
        <v>6610</v>
      </c>
      <c r="D82" s="8" t="s">
        <v>164</v>
      </c>
      <c r="E82" s="8" t="s">
        <v>65</v>
      </c>
      <c r="F82" s="8" t="s">
        <v>795</v>
      </c>
      <c r="G82" s="10" t="s">
        <v>796</v>
      </c>
      <c r="H82" s="9" t="s">
        <v>797</v>
      </c>
      <c r="I82" s="10" t="s">
        <v>798</v>
      </c>
      <c r="J82" s="11" t="n">
        <v>49827</v>
      </c>
      <c r="K82" s="11" t="n">
        <v>15332</v>
      </c>
      <c r="L82" s="11" t="n">
        <v>0</v>
      </c>
      <c r="M82" s="11" t="n">
        <v>722</v>
      </c>
      <c r="N82" s="11" t="n">
        <v>187</v>
      </c>
      <c r="O82" s="11" t="n">
        <v>21917</v>
      </c>
      <c r="P82" s="11" t="n">
        <v>653</v>
      </c>
      <c r="Q82" s="8" t="n">
        <v>26</v>
      </c>
      <c r="R82" s="11" t="n">
        <v>38812</v>
      </c>
      <c r="S82" s="11" t="n">
        <v>88639</v>
      </c>
      <c r="V82" s="0" t="str">
        <f aca="false">IF(LEFT(F82,1)="*",F82,VLOOKUP(_xlfn.ORG.LIBREOFFICE.REGEX(_xlfn.ORG.LIBREOFFICE.REGEX(IF(U82&gt;"",U82,LEFT(MID(F82,FIND(", ",F82)+2,20),FIND(".",MID(F82,FIND(", ",F82)+2,20)&amp;"  .")-3))&amp;"."&amp;LEFT(F82,FIND(",",F82)-1),"-","")," ","","g")&amp;T82,$X$2:$AE$289,8,0))</f>
        <v>tasimarina.sannicolas@guamcc.edu</v>
      </c>
      <c r="W82" s="0" t="str">
        <f aca="false">IF(ISNA(V82),F82,"")</f>
        <v/>
      </c>
      <c r="X82" s="0" t="str">
        <f aca="false">_xlfn.ORG.LIBREOFFICE.REGEX(LOWER(_xlfn.ORG.LIBREOFFICE.REGEX(Z82&amp;"."&amp;_xlfn.ORG.LIBREOFFICE.REGEX(_xlfn.ORG.LIBREOFFICE.REGEX(_xlfn.ORG.LIBREOFFICE.REGEX(Y82," III","")," II","")," Jr","")," ","","g")),"-","","g")</f>
        <v>john.delarosa</v>
      </c>
      <c r="Y82" s="0" t="s">
        <v>791</v>
      </c>
      <c r="Z82" s="0" t="s">
        <v>799</v>
      </c>
      <c r="AA82" s="0" t="s">
        <v>76</v>
      </c>
      <c r="AB82" s="0" t="s">
        <v>64</v>
      </c>
      <c r="AC82" s="0" t="s">
        <v>419</v>
      </c>
      <c r="AD82" s="0" t="s">
        <v>33</v>
      </c>
      <c r="AE82" s="0" t="s">
        <v>800</v>
      </c>
      <c r="AF82" s="0" t="str">
        <f aca="false">IF(ISNA(VLOOKUP(AE82,$V$2:$V$252,1,0)),AE82&amp;" "&amp;AA82,"")</f>
        <v/>
      </c>
    </row>
    <row r="83" customFormat="false" ht="12.8" hidden="false" customHeight="false" outlineLevel="0" collapsed="false">
      <c r="A83" s="8" t="n">
        <v>82</v>
      </c>
      <c r="B83" s="9" t="s">
        <v>801</v>
      </c>
      <c r="C83" s="9" t="n">
        <v>6710</v>
      </c>
      <c r="D83" s="8" t="s">
        <v>46</v>
      </c>
      <c r="E83" s="8" t="s">
        <v>30</v>
      </c>
      <c r="F83" s="8" t="s">
        <v>802</v>
      </c>
      <c r="G83" s="10" t="s">
        <v>803</v>
      </c>
      <c r="H83" s="9" t="s">
        <v>747</v>
      </c>
      <c r="I83" s="10" t="s">
        <v>680</v>
      </c>
      <c r="J83" s="11" t="n">
        <v>47876</v>
      </c>
      <c r="K83" s="11" t="n">
        <v>14731</v>
      </c>
      <c r="L83" s="11" t="n">
        <v>0</v>
      </c>
      <c r="M83" s="11" t="n">
        <v>694</v>
      </c>
      <c r="N83" s="11" t="n">
        <v>187</v>
      </c>
      <c r="O83" s="11" t="n">
        <v>0</v>
      </c>
      <c r="P83" s="11" t="n">
        <v>0</v>
      </c>
      <c r="Q83" s="8" t="n">
        <v>26</v>
      </c>
      <c r="R83" s="11" t="n">
        <v>15613</v>
      </c>
      <c r="S83" s="11" t="n">
        <v>63489</v>
      </c>
      <c r="V83" s="0" t="str">
        <f aca="false">IF(LEFT(F83,1)="*",F83,VLOOKUP(_xlfn.ORG.LIBREOFFICE.REGEX(_xlfn.ORG.LIBREOFFICE.REGEX(IF(U83&gt;"",U83,LEFT(MID(F83,FIND(", ",F83)+2,20),FIND(".",MID(F83,FIND(", ",F83)+2,20)&amp;"  .")-3))&amp;"."&amp;LEFT(F83,FIND(",",F83)-1),"-","")," ","","g")&amp;T83,$X$2:$AE$289,8,0))</f>
        <v>evamarie.mui@guamcc.edu</v>
      </c>
      <c r="W83" s="0" t="str">
        <f aca="false">IF(ISNA(V83),F83,"")</f>
        <v/>
      </c>
      <c r="X83" s="0" t="str">
        <f aca="false">_xlfn.ORG.LIBREOFFICE.REGEX(LOWER(_xlfn.ORG.LIBREOFFICE.REGEX(Z83&amp;"."&amp;_xlfn.ORG.LIBREOFFICE.REGEX(_xlfn.ORG.LIBREOFFICE.REGEX(_xlfn.ORG.LIBREOFFICE.REGEX(Y83," III","")," II","")," Jr","")," ","","g")),"-","","g")</f>
        <v>judymarie.delosreyes</v>
      </c>
      <c r="Y83" s="0" t="s">
        <v>804</v>
      </c>
      <c r="Z83" s="0" t="s">
        <v>805</v>
      </c>
      <c r="AA83" s="0" t="s">
        <v>296</v>
      </c>
      <c r="AB83" s="0" t="s">
        <v>613</v>
      </c>
      <c r="AC83" s="0" t="s">
        <v>60</v>
      </c>
      <c r="AD83" s="0" t="s">
        <v>60</v>
      </c>
      <c r="AE83" s="0" t="s">
        <v>806</v>
      </c>
      <c r="AF83" s="0" t="str">
        <f aca="false">IF(ISNA(VLOOKUP(AE83,$V$2:$V$252,1,0)),AE83&amp;" "&amp;AA83,"")</f>
        <v>judymarie.delosreyes@guamcc.edu Tutor</v>
      </c>
    </row>
    <row r="84" customFormat="false" ht="12.8" hidden="false" customHeight="false" outlineLevel="0" collapsed="false">
      <c r="A84" s="8" t="n">
        <v>83</v>
      </c>
      <c r="B84" s="9" t="s">
        <v>807</v>
      </c>
      <c r="C84" s="9" t="n">
        <v>6710</v>
      </c>
      <c r="D84" s="8" t="s">
        <v>46</v>
      </c>
      <c r="E84" s="8" t="s">
        <v>30</v>
      </c>
      <c r="F84" s="8" t="s">
        <v>808</v>
      </c>
      <c r="G84" s="10" t="s">
        <v>783</v>
      </c>
      <c r="H84" s="9" t="s">
        <v>809</v>
      </c>
      <c r="I84" s="10" t="s">
        <v>680</v>
      </c>
      <c r="J84" s="11" t="n">
        <v>49327</v>
      </c>
      <c r="K84" s="11" t="n">
        <v>15178</v>
      </c>
      <c r="L84" s="11" t="n">
        <v>495</v>
      </c>
      <c r="M84" s="11" t="n">
        <v>715</v>
      </c>
      <c r="N84" s="11" t="n">
        <v>187</v>
      </c>
      <c r="O84" s="11" t="n">
        <v>4800</v>
      </c>
      <c r="P84" s="11" t="n">
        <v>341</v>
      </c>
      <c r="Q84" s="8" t="n">
        <v>21</v>
      </c>
      <c r="R84" s="11" t="n">
        <v>21717</v>
      </c>
      <c r="S84" s="11" t="n">
        <v>71044</v>
      </c>
      <c r="V84" s="0" t="str">
        <f aca="false">IF(LEFT(F84,1)="*",F84,VLOOKUP(_xlfn.ORG.LIBREOFFICE.REGEX(_xlfn.ORG.LIBREOFFICE.REGEX(IF(U84&gt;"",U84,LEFT(MID(F84,FIND(", ",F84)+2,20),FIND(".",MID(F84,FIND(", ",F84)+2,20)&amp;"  .")-3))&amp;"."&amp;LEFT(F84,FIND(",",F84)-1),"-","")," ","","g")&amp;T84,$X$2:$AE$289,8,0))</f>
        <v>rolland.tyquiengco@guamcc.edu</v>
      </c>
      <c r="W84" s="0" t="str">
        <f aca="false">IF(ISNA(V84),F84,"")</f>
        <v/>
      </c>
      <c r="X84" s="0" t="str">
        <f aca="false">_xlfn.ORG.LIBREOFFICE.REGEX(LOWER(_xlfn.ORG.LIBREOFFICE.REGEX(Z84&amp;"."&amp;_xlfn.ORG.LIBREOFFICE.REGEX(_xlfn.ORG.LIBREOFFICE.REGEX(_xlfn.ORG.LIBREOFFICE.REGEX(Y84," III","")," II","")," Jr","")," ","","g")),"-","","g")</f>
        <v>juliamae.delosreyes</v>
      </c>
      <c r="Y84" s="0" t="s">
        <v>804</v>
      </c>
      <c r="Z84" s="0" t="s">
        <v>810</v>
      </c>
      <c r="AA84" s="0" t="s">
        <v>296</v>
      </c>
      <c r="AB84" s="0" t="s">
        <v>613</v>
      </c>
      <c r="AC84" s="0" t="s">
        <v>60</v>
      </c>
      <c r="AD84" s="0" t="s">
        <v>60</v>
      </c>
      <c r="AE84" s="0" t="s">
        <v>811</v>
      </c>
      <c r="AF84" s="0" t="str">
        <f aca="false">IF(ISNA(VLOOKUP(AE84,$V$2:$V$252,1,0)),AE84&amp;" "&amp;AA84,"")</f>
        <v>juliamae.delosreyes@guamcc.edu Tutor</v>
      </c>
    </row>
    <row r="85" customFormat="false" ht="12.8" hidden="false" customHeight="false" outlineLevel="0" collapsed="false">
      <c r="A85" s="8" t="n">
        <v>84</v>
      </c>
      <c r="B85" s="9" t="s">
        <v>812</v>
      </c>
      <c r="C85" s="9" t="n">
        <v>6710</v>
      </c>
      <c r="D85" s="8" t="s">
        <v>46</v>
      </c>
      <c r="E85" s="8" t="s">
        <v>45</v>
      </c>
      <c r="F85" s="8" t="s">
        <v>813</v>
      </c>
      <c r="G85" s="10" t="s">
        <v>60</v>
      </c>
      <c r="H85" s="9" t="s">
        <v>814</v>
      </c>
      <c r="I85" s="10" t="s">
        <v>60</v>
      </c>
      <c r="J85" s="11" t="n">
        <v>43269</v>
      </c>
      <c r="K85" s="11" t="n">
        <v>13314</v>
      </c>
      <c r="L85" s="11" t="n">
        <v>495</v>
      </c>
      <c r="M85" s="11" t="n">
        <v>627</v>
      </c>
      <c r="N85" s="11" t="n">
        <v>187</v>
      </c>
      <c r="O85" s="11" t="n">
        <v>4800</v>
      </c>
      <c r="P85" s="11" t="n">
        <v>341</v>
      </c>
      <c r="Q85" s="8" t="n">
        <v>26</v>
      </c>
      <c r="R85" s="11" t="n">
        <v>19765</v>
      </c>
      <c r="S85" s="11" t="n">
        <v>63034</v>
      </c>
      <c r="V85" s="0" t="str">
        <f aca="false">IF(LEFT(F85,1)="*",F85,VLOOKUP(_xlfn.ORG.LIBREOFFICE.REGEX(_xlfn.ORG.LIBREOFFICE.REGEX(IF(U85&gt;"",U85,LEFT(MID(F85,FIND(", ",F85)+2,20),FIND(".",MID(F85,FIND(", ",F85)+2,20)&amp;"  .")-3))&amp;"."&amp;LEFT(F85,FIND(",",F85)-1),"-","")," ","","g")&amp;T85,$X$2:$AE$289,8,0))</f>
        <v>**Vacant-Chua, J.</v>
      </c>
      <c r="W85" s="0" t="str">
        <f aca="false">IF(ISNA(V85),F85,"")</f>
        <v/>
      </c>
      <c r="X85" s="0" t="str">
        <f aca="false">_xlfn.ORG.LIBREOFFICE.REGEX(LOWER(_xlfn.ORG.LIBREOFFICE.REGEX(Z85&amp;"."&amp;_xlfn.ORG.LIBREOFFICE.REGEX(_xlfn.ORG.LIBREOFFICE.REGEX(_xlfn.ORG.LIBREOFFICE.REGEX(Y85," III","")," II","")," Jr","")," ","","g")),"-","","g")</f>
        <v>john.diaz</v>
      </c>
      <c r="Y85" s="0" t="s">
        <v>815</v>
      </c>
      <c r="Z85" s="0" t="s">
        <v>799</v>
      </c>
      <c r="AA85" s="0" t="s">
        <v>553</v>
      </c>
      <c r="AB85" s="0" t="s">
        <v>552</v>
      </c>
      <c r="AC85" s="0" t="s">
        <v>816</v>
      </c>
      <c r="AD85" s="0" t="s">
        <v>33</v>
      </c>
      <c r="AE85" s="0" t="s">
        <v>817</v>
      </c>
      <c r="AF85" s="0" t="str">
        <f aca="false">IF(ISNA(VLOOKUP(AE85,$V$2:$V$252,1,0)),AE85&amp;" "&amp;AA85,"")</f>
        <v/>
      </c>
    </row>
    <row r="86" customFormat="false" ht="12.8" hidden="false" customHeight="false" outlineLevel="0" collapsed="false">
      <c r="A86" s="8" t="n">
        <v>85</v>
      </c>
      <c r="B86" s="9" t="s">
        <v>818</v>
      </c>
      <c r="C86" s="9" t="n">
        <v>6710</v>
      </c>
      <c r="D86" s="8" t="s">
        <v>46</v>
      </c>
      <c r="E86" s="8" t="s">
        <v>95</v>
      </c>
      <c r="F86" s="8" t="s">
        <v>819</v>
      </c>
      <c r="G86" s="10" t="s">
        <v>820</v>
      </c>
      <c r="H86" s="9" t="s">
        <v>821</v>
      </c>
      <c r="I86" s="10" t="s">
        <v>680</v>
      </c>
      <c r="J86" s="11" t="n">
        <v>83989</v>
      </c>
      <c r="K86" s="11" t="n">
        <v>25843</v>
      </c>
      <c r="L86" s="11" t="n">
        <v>0</v>
      </c>
      <c r="M86" s="11" t="n">
        <v>1218</v>
      </c>
      <c r="N86" s="11" t="n">
        <v>187</v>
      </c>
      <c r="O86" s="11" t="n">
        <v>0</v>
      </c>
      <c r="P86" s="11" t="n">
        <v>0</v>
      </c>
      <c r="Q86" s="8" t="n">
        <v>26</v>
      </c>
      <c r="R86" s="11" t="n">
        <v>27248</v>
      </c>
      <c r="S86" s="11" t="n">
        <v>111237</v>
      </c>
      <c r="V86" s="0" t="str">
        <f aca="false">IF(LEFT(F86,1)="*",F86,VLOOKUP(_xlfn.ORG.LIBREOFFICE.REGEX(_xlfn.ORG.LIBREOFFICE.REGEX(IF(U86&gt;"",U86,LEFT(MID(F86,FIND(", ",F86)+2,20),FIND(".",MID(F86,FIND(", ",F86)+2,20)&amp;"  .")-3))&amp;"."&amp;LEFT(F86,FIND(",",F86)-1),"-","")," ","","g")&amp;T86,$X$2:$AE$289,8,0))</f>
        <v>barbara.mafnas@guamcc.edu</v>
      </c>
      <c r="W86" s="0" t="str">
        <f aca="false">IF(ISNA(V86),F86,"")</f>
        <v/>
      </c>
      <c r="X86" s="0" t="str">
        <f aca="false">_xlfn.ORG.LIBREOFFICE.REGEX(LOWER(_xlfn.ORG.LIBREOFFICE.REGEX(Z86&amp;"."&amp;_xlfn.ORG.LIBREOFFICE.REGEX(_xlfn.ORG.LIBREOFFICE.REGEX(_xlfn.ORG.LIBREOFFICE.REGEX(Y86," III","")," II","")," Jr","")," ","","g")),"-","","g")</f>
        <v>davidjohn.dingcong</v>
      </c>
      <c r="Y86" s="0" t="s">
        <v>822</v>
      </c>
      <c r="Z86" s="0" t="s">
        <v>823</v>
      </c>
      <c r="AA86" s="0" t="s">
        <v>30</v>
      </c>
      <c r="AB86" s="0" t="s">
        <v>577</v>
      </c>
      <c r="AC86" s="0" t="s">
        <v>824</v>
      </c>
      <c r="AD86" s="0" t="s">
        <v>33</v>
      </c>
      <c r="AE86" s="0" t="s">
        <v>825</v>
      </c>
      <c r="AF86" s="0" t="str">
        <f aca="false">IF(ISNA(VLOOKUP(AE86,$V$2:$V$252,1,0)),AE86&amp;" "&amp;AA86,"")</f>
        <v/>
      </c>
    </row>
    <row r="87" customFormat="false" ht="12.8" hidden="false" customHeight="false" outlineLevel="0" collapsed="false">
      <c r="A87" s="8" t="n">
        <v>86</v>
      </c>
      <c r="B87" s="9" t="s">
        <v>826</v>
      </c>
      <c r="C87" s="9" t="n">
        <v>6730</v>
      </c>
      <c r="D87" s="8" t="s">
        <v>58</v>
      </c>
      <c r="E87" s="8" t="s">
        <v>57</v>
      </c>
      <c r="F87" s="8" t="s">
        <v>827</v>
      </c>
      <c r="G87" s="10" t="s">
        <v>828</v>
      </c>
      <c r="H87" s="9" t="s">
        <v>829</v>
      </c>
      <c r="I87" s="10" t="s">
        <v>830</v>
      </c>
      <c r="J87" s="11" t="n">
        <v>53699</v>
      </c>
      <c r="K87" s="11" t="n">
        <v>16523</v>
      </c>
      <c r="L87" s="11" t="n">
        <v>495</v>
      </c>
      <c r="M87" s="11" t="n">
        <v>779</v>
      </c>
      <c r="N87" s="11" t="n">
        <v>187</v>
      </c>
      <c r="O87" s="11" t="n">
        <v>0</v>
      </c>
      <c r="P87" s="11" t="n">
        <v>0</v>
      </c>
      <c r="Q87" s="8" t="n">
        <v>26</v>
      </c>
      <c r="R87" s="11" t="n">
        <v>17984</v>
      </c>
      <c r="S87" s="11" t="n">
        <v>71683</v>
      </c>
      <c r="V87" s="0" t="str">
        <f aca="false">IF(LEFT(F87,1)="*",F87,VLOOKUP(_xlfn.ORG.LIBREOFFICE.REGEX(_xlfn.ORG.LIBREOFFICE.REGEX(IF(U87&gt;"",U87,LEFT(MID(F87,FIND(", ",F87)+2,20),FIND(".",MID(F87,FIND(", ",F87)+2,20)&amp;"  .")-3))&amp;"."&amp;LEFT(F87,FIND(",",F87)-1),"-","")," ","","g")&amp;T87,$X$2:$AE$289,8,0))</f>
        <v>marina.aguilar@guamcc.edu</v>
      </c>
      <c r="W87" s="0" t="str">
        <f aca="false">IF(ISNA(V87),F87,"")</f>
        <v/>
      </c>
      <c r="X87" s="0" t="str">
        <f aca="false">_xlfn.ORG.LIBREOFFICE.REGEX(LOWER(_xlfn.ORG.LIBREOFFICE.REGEX(Z87&amp;"."&amp;_xlfn.ORG.LIBREOFFICE.REGEX(_xlfn.ORG.LIBREOFFICE.REGEX(_xlfn.ORG.LIBREOFFICE.REGEX(Y87," III","")," II","")," Jr","")," ","","g")),"-","","g")</f>
        <v>denise.dizon</v>
      </c>
      <c r="Y87" s="0" t="s">
        <v>831</v>
      </c>
      <c r="Z87" s="0" t="s">
        <v>832</v>
      </c>
      <c r="AA87" s="0" t="s">
        <v>232</v>
      </c>
      <c r="AB87" s="0" t="s">
        <v>233</v>
      </c>
      <c r="AC87" s="0" t="s">
        <v>60</v>
      </c>
      <c r="AD87" s="0" t="s">
        <v>60</v>
      </c>
      <c r="AE87" s="0" t="s">
        <v>833</v>
      </c>
      <c r="AF87" s="0" t="str">
        <f aca="false">IF(ISNA(VLOOKUP(AE87,$V$2:$V$252,1,0)),AE87&amp;" "&amp;AA87,"")</f>
        <v>denise.dizon@guamcc.edu Work Study</v>
      </c>
    </row>
    <row r="88" customFormat="false" ht="12.8" hidden="false" customHeight="false" outlineLevel="0" collapsed="false">
      <c r="A88" s="8" t="n">
        <v>87</v>
      </c>
      <c r="B88" s="9" t="s">
        <v>834</v>
      </c>
      <c r="C88" s="9" t="n">
        <v>6730</v>
      </c>
      <c r="D88" s="8" t="s">
        <v>58</v>
      </c>
      <c r="E88" s="8" t="s">
        <v>45</v>
      </c>
      <c r="F88" s="8" t="s">
        <v>835</v>
      </c>
      <c r="G88" s="10" t="s">
        <v>836</v>
      </c>
      <c r="H88" s="9" t="s">
        <v>837</v>
      </c>
      <c r="I88" s="10" t="s">
        <v>765</v>
      </c>
      <c r="J88" s="11" t="n">
        <v>41996</v>
      </c>
      <c r="K88" s="11" t="n">
        <v>12922</v>
      </c>
      <c r="L88" s="11" t="n">
        <v>495</v>
      </c>
      <c r="M88" s="11" t="n">
        <v>609</v>
      </c>
      <c r="N88" s="11" t="n">
        <v>0</v>
      </c>
      <c r="O88" s="11" t="n">
        <v>0</v>
      </c>
      <c r="P88" s="11" t="n">
        <v>0</v>
      </c>
      <c r="Q88" s="8" t="n">
        <v>21</v>
      </c>
      <c r="R88" s="11" t="n">
        <v>14026</v>
      </c>
      <c r="S88" s="11" t="n">
        <v>56022</v>
      </c>
      <c r="V88" s="0" t="str">
        <f aca="false">IF(LEFT(F88,1)="*",F88,VLOOKUP(_xlfn.ORG.LIBREOFFICE.REGEX(_xlfn.ORG.LIBREOFFICE.REGEX(IF(U88&gt;"",U88,LEFT(MID(F88,FIND(", ",F88)+2,20),FIND(".",MID(F88,FIND(", ",F88)+2,20)&amp;"  .")-3))&amp;"."&amp;LEFT(F88,FIND(",",F88)-1),"-","")," ","","g")&amp;T88,$X$2:$AE$289,8,0))</f>
        <v>carlie.webb@guamcc.edu</v>
      </c>
      <c r="W88" s="0" t="str">
        <f aca="false">IF(ISNA(V88),F88,"")</f>
        <v/>
      </c>
      <c r="X88" s="0" t="str">
        <f aca="false">_xlfn.ORG.LIBREOFFICE.REGEX(LOWER(_xlfn.ORG.LIBREOFFICE.REGEX(Z88&amp;"."&amp;_xlfn.ORG.LIBREOFFICE.REGEX(_xlfn.ORG.LIBREOFFICE.REGEX(_xlfn.ORG.LIBREOFFICE.REGEX(Y88," III","")," II","")," Jr","")," ","","g")),"-","","g")</f>
        <v>nevlin.dizon</v>
      </c>
      <c r="Y88" s="0" t="s">
        <v>831</v>
      </c>
      <c r="Z88" s="0" t="s">
        <v>838</v>
      </c>
      <c r="AA88" s="0" t="s">
        <v>232</v>
      </c>
      <c r="AB88" s="0" t="s">
        <v>233</v>
      </c>
      <c r="AC88" s="0" t="s">
        <v>60</v>
      </c>
      <c r="AD88" s="0" t="s">
        <v>60</v>
      </c>
      <c r="AE88" s="0" t="s">
        <v>839</v>
      </c>
      <c r="AF88" s="0" t="str">
        <f aca="false">IF(ISNA(VLOOKUP(AE88,$V$2:$V$252,1,0)),AE88&amp;" "&amp;AA88,"")</f>
        <v>nevlin.dizon@guamcc.edu Work Study</v>
      </c>
    </row>
    <row r="89" customFormat="false" ht="12.8" hidden="false" customHeight="false" outlineLevel="0" collapsed="false">
      <c r="A89" s="8" t="n">
        <v>88</v>
      </c>
      <c r="B89" s="9" t="s">
        <v>840</v>
      </c>
      <c r="C89" s="9" t="n">
        <v>6810</v>
      </c>
      <c r="D89" s="8" t="s">
        <v>577</v>
      </c>
      <c r="E89" s="8" t="s">
        <v>45</v>
      </c>
      <c r="F89" s="8" t="s">
        <v>841</v>
      </c>
      <c r="G89" s="10" t="s">
        <v>764</v>
      </c>
      <c r="H89" s="9" t="s">
        <v>837</v>
      </c>
      <c r="I89" s="10" t="s">
        <v>842</v>
      </c>
      <c r="J89" s="11" t="n">
        <v>41996</v>
      </c>
      <c r="K89" s="11" t="n">
        <v>12922</v>
      </c>
      <c r="L89" s="11" t="n">
        <v>495</v>
      </c>
      <c r="M89" s="11" t="n">
        <v>609</v>
      </c>
      <c r="N89" s="11" t="n">
        <v>187</v>
      </c>
      <c r="O89" s="11" t="n">
        <v>8309</v>
      </c>
      <c r="P89" s="11" t="n">
        <v>0</v>
      </c>
      <c r="Q89" s="8" t="n">
        <v>26</v>
      </c>
      <c r="R89" s="11" t="n">
        <v>22522</v>
      </c>
      <c r="S89" s="11" t="n">
        <v>64518</v>
      </c>
      <c r="V89" s="0" t="str">
        <f aca="false">IF(LEFT(F89,1)="*",F89,VLOOKUP(_xlfn.ORG.LIBREOFFICE.REGEX(_xlfn.ORG.LIBREOFFICE.REGEX(IF(U89&gt;"",U89,LEFT(MID(F89,FIND(", ",F89)+2,20),FIND(".",MID(F89,FIND(", ",F89)+2,20)&amp;"  .")-3))&amp;"."&amp;LEFT(F89,FIND(",",F89)-1),"-","")," ","","g")&amp;T89,$X$2:$AE$289,8,0))</f>
        <v>christine.fernandez@guamcc.edu</v>
      </c>
      <c r="W89" s="0" t="str">
        <f aca="false">IF(ISNA(V89),F89,"")</f>
        <v/>
      </c>
      <c r="X89" s="0" t="str">
        <f aca="false">_xlfn.ORG.LIBREOFFICE.REGEX(LOWER(_xlfn.ORG.LIBREOFFICE.REGEX(Z89&amp;"."&amp;_xlfn.ORG.LIBREOFFICE.REGEX(_xlfn.ORG.LIBREOFFICE.REGEX(_xlfn.ORG.LIBREOFFICE.REGEX(Y89," III","")," II","")," Jr","")," ","","g")),"-","","g")</f>
        <v>marriahal'xzandrya.dolor</v>
      </c>
      <c r="Y89" s="0" t="s">
        <v>843</v>
      </c>
      <c r="Z89" s="0" t="s">
        <v>844</v>
      </c>
      <c r="AA89" s="0" t="s">
        <v>232</v>
      </c>
      <c r="AB89" s="0" t="s">
        <v>233</v>
      </c>
      <c r="AC89" s="0" t="s">
        <v>60</v>
      </c>
      <c r="AD89" s="0" t="s">
        <v>60</v>
      </c>
      <c r="AE89" s="0" t="s">
        <v>845</v>
      </c>
      <c r="AF89" s="0" t="str">
        <f aca="false">IF(ISNA(VLOOKUP(AE89,$V$2:$V$252,1,0)),AE89&amp;" "&amp;AA89,"")</f>
        <v>marriahalxandrya.dolor@guamcc.edu Work Study</v>
      </c>
    </row>
    <row r="90" customFormat="false" ht="12.8" hidden="false" customHeight="false" outlineLevel="0" collapsed="false">
      <c r="A90" s="8" t="n">
        <v>89</v>
      </c>
      <c r="B90" s="9" t="s">
        <v>846</v>
      </c>
      <c r="C90" s="9" t="n">
        <v>6810</v>
      </c>
      <c r="D90" s="8" t="s">
        <v>577</v>
      </c>
      <c r="E90" s="8" t="s">
        <v>30</v>
      </c>
      <c r="F90" s="8" t="s">
        <v>847</v>
      </c>
      <c r="G90" s="10" t="s">
        <v>204</v>
      </c>
      <c r="H90" s="9" t="s">
        <v>747</v>
      </c>
      <c r="I90" s="10" t="s">
        <v>680</v>
      </c>
      <c r="J90" s="11" t="n">
        <v>47876</v>
      </c>
      <c r="K90" s="11" t="n">
        <v>14731</v>
      </c>
      <c r="L90" s="11" t="n">
        <v>495</v>
      </c>
      <c r="M90" s="11" t="n">
        <v>694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16108</v>
      </c>
      <c r="S90" s="11" t="n">
        <v>63984</v>
      </c>
      <c r="V90" s="0" t="str">
        <f aca="false">IF(LEFT(F90,1)="*",F90,VLOOKUP(_xlfn.ORG.LIBREOFFICE.REGEX(_xlfn.ORG.LIBREOFFICE.REGEX(IF(U90&gt;"",U90,LEFT(MID(F90,FIND(", ",F90)+2,20),FIND(".",MID(F90,FIND(", ",F90)+2,20)&amp;"  .")-3))&amp;"."&amp;LEFT(F90,FIND(",",F90)-1),"-","")," ","","g")&amp;T90,$X$2:$AE$289,8,0))</f>
        <v>davidjohn.dingcong@guamcc.edu</v>
      </c>
      <c r="W90" s="0" t="str">
        <f aca="false">IF(ISNA(V90),F90,"")</f>
        <v/>
      </c>
      <c r="X90" s="0" t="str">
        <f aca="false">_xlfn.ORG.LIBREOFFICE.REGEX(LOWER(_xlfn.ORG.LIBREOFFICE.REGEX(Z90&amp;"."&amp;_xlfn.ORG.LIBREOFFICE.REGEX(_xlfn.ORG.LIBREOFFICE.REGEX(_xlfn.ORG.LIBREOFFICE.REGEX(Y90," III","")," II","")," Jr","")," ","","g")),"-","","g")</f>
        <v>dorothylou.duenas</v>
      </c>
      <c r="Y90" s="0" t="s">
        <v>848</v>
      </c>
      <c r="Z90" s="0" t="s">
        <v>849</v>
      </c>
      <c r="AA90" s="0" t="s">
        <v>656</v>
      </c>
      <c r="AB90" s="0" t="s">
        <v>198</v>
      </c>
      <c r="AC90" s="0" t="s">
        <v>850</v>
      </c>
      <c r="AD90" s="0" t="s">
        <v>33</v>
      </c>
      <c r="AE90" s="0" t="s">
        <v>851</v>
      </c>
      <c r="AF90" s="0" t="str">
        <f aca="false">IF(ISNA(VLOOKUP(AE90,$V$2:$V$252,1,0)),AE90&amp;" "&amp;AA90,"")</f>
        <v/>
      </c>
    </row>
    <row r="91" customFormat="false" ht="12.8" hidden="false" customHeight="false" outlineLevel="0" collapsed="false">
      <c r="A91" s="8" t="n">
        <v>90</v>
      </c>
      <c r="B91" s="9" t="s">
        <v>852</v>
      </c>
      <c r="C91" s="9" t="n">
        <v>6810</v>
      </c>
      <c r="D91" s="8" t="s">
        <v>577</v>
      </c>
      <c r="E91" s="8" t="s">
        <v>576</v>
      </c>
      <c r="F91" s="8" t="s">
        <v>853</v>
      </c>
      <c r="G91" s="10" t="s">
        <v>686</v>
      </c>
      <c r="H91" s="9" t="s">
        <v>854</v>
      </c>
      <c r="I91" s="10" t="s">
        <v>680</v>
      </c>
      <c r="J91" s="11" t="n">
        <v>111829</v>
      </c>
      <c r="K91" s="11" t="n">
        <v>34410</v>
      </c>
      <c r="L91" s="11" t="n">
        <v>0</v>
      </c>
      <c r="M91" s="11" t="n">
        <v>1622</v>
      </c>
      <c r="N91" s="11" t="n">
        <v>187</v>
      </c>
      <c r="O91" s="11" t="n">
        <v>8309</v>
      </c>
      <c r="P91" s="11" t="n">
        <v>486</v>
      </c>
      <c r="Q91" s="8" t="n">
        <v>26</v>
      </c>
      <c r="R91" s="11" t="n">
        <v>45014</v>
      </c>
      <c r="S91" s="11" t="n">
        <v>156843</v>
      </c>
      <c r="V91" s="0" t="str">
        <f aca="false">IF(LEFT(F91,1)="*",F91,VLOOKUP(_xlfn.ORG.LIBREOFFICE.REGEX(_xlfn.ORG.LIBREOFFICE.REGEX(IF(U91&gt;"",U91,LEFT(MID(F91,FIND(", ",F91)+2,20),FIND(".",MID(F91,FIND(", ",F91)+2,20)&amp;"  .")-3))&amp;"."&amp;LEFT(F91,FIND(",",F91)-1),"-","")," ","","g")&amp;T91,$X$2:$AE$289,8,0))</f>
        <v>eric.chong@guamcc.edu</v>
      </c>
      <c r="W91" s="0" t="str">
        <f aca="false">IF(ISNA(V91),F91,"")</f>
        <v/>
      </c>
      <c r="X91" s="0" t="str">
        <f aca="false">_xlfn.ORG.LIBREOFFICE.REGEX(LOWER(_xlfn.ORG.LIBREOFFICE.REGEX(Z91&amp;"."&amp;_xlfn.ORG.LIBREOFFICE.REGEX(_xlfn.ORG.LIBREOFFICE.REGEX(_xlfn.ORG.LIBREOFFICE.REGEX(Y91," III","")," II","")," Jr","")," ","","g")),"-","","g")</f>
        <v>kaelynnlydiamya.eay</v>
      </c>
      <c r="Y91" s="0" t="s">
        <v>855</v>
      </c>
      <c r="Z91" s="0" t="s">
        <v>856</v>
      </c>
      <c r="AA91" s="0" t="s">
        <v>232</v>
      </c>
      <c r="AB91" s="0" t="s">
        <v>233</v>
      </c>
      <c r="AC91" s="0" t="s">
        <v>60</v>
      </c>
      <c r="AD91" s="0" t="s">
        <v>60</v>
      </c>
      <c r="AE91" s="0" t="s">
        <v>857</v>
      </c>
      <c r="AF91" s="0" t="str">
        <f aca="false">IF(ISNA(VLOOKUP(AE91,$V$2:$V$252,1,0)),AE91&amp;" "&amp;AA91,"")</f>
        <v>kaelynnlydiamya.eay@guamcc.edu Work Study</v>
      </c>
    </row>
    <row r="92" customFormat="false" ht="12.8" hidden="false" customHeight="false" outlineLevel="0" collapsed="false">
      <c r="A92" s="8" t="n">
        <v>91</v>
      </c>
      <c r="B92" s="9" t="s">
        <v>858</v>
      </c>
      <c r="C92" s="9" t="n">
        <v>6810</v>
      </c>
      <c r="D92" s="8" t="s">
        <v>577</v>
      </c>
      <c r="E92" s="8" t="s">
        <v>95</v>
      </c>
      <c r="F92" s="8" t="s">
        <v>859</v>
      </c>
      <c r="G92" s="10" t="s">
        <v>783</v>
      </c>
      <c r="H92" s="9" t="s">
        <v>790</v>
      </c>
      <c r="I92" s="10" t="s">
        <v>680</v>
      </c>
      <c r="J92" s="11" t="n">
        <v>53142</v>
      </c>
      <c r="K92" s="11" t="n">
        <v>16352</v>
      </c>
      <c r="L92" s="11" t="n">
        <v>0</v>
      </c>
      <c r="M92" s="11" t="n">
        <v>771</v>
      </c>
      <c r="N92" s="11" t="n">
        <v>187</v>
      </c>
      <c r="O92" s="11" t="n">
        <v>4800</v>
      </c>
      <c r="P92" s="11" t="n">
        <v>341</v>
      </c>
      <c r="Q92" s="8" t="n">
        <v>26</v>
      </c>
      <c r="R92" s="11" t="n">
        <v>22451</v>
      </c>
      <c r="S92" s="11" t="n">
        <v>75593</v>
      </c>
      <c r="V92" s="0" t="str">
        <f aca="false">IF(LEFT(F92,1)="*",F92,VLOOKUP(_xlfn.ORG.LIBREOFFICE.REGEX(_xlfn.ORG.LIBREOFFICE.REGEX(IF(U92&gt;"",U92,LEFT(MID(F92,FIND(", ",F92)+2,20),FIND(".",MID(F92,FIND(", ",F92)+2,20)&amp;"  .")-3))&amp;"."&amp;LEFT(F92,FIND(",",F92)-1),"-","")," ","","g")&amp;T92,$X$2:$AE$289,8,0))</f>
        <v>minhee.ji@guamcc.edu</v>
      </c>
      <c r="W92" s="0" t="str">
        <f aca="false">IF(ISNA(V92),F92,"")</f>
        <v/>
      </c>
      <c r="X92" s="0" t="str">
        <f aca="false">_xlfn.ORG.LIBREOFFICE.REGEX(LOWER(_xlfn.ORG.LIBREOFFICE.REGEX(Z92&amp;"."&amp;_xlfn.ORG.LIBREOFFICE.REGEX(_xlfn.ORG.LIBREOFFICE.REGEX(_xlfn.ORG.LIBREOFFICE.REGEX(Y92," III","")," II","")," Jr","")," ","","g")),"-","","g")</f>
        <v>joel.egana</v>
      </c>
      <c r="Y92" s="0" t="s">
        <v>860</v>
      </c>
      <c r="Z92" s="0" t="s">
        <v>861</v>
      </c>
      <c r="AA92" s="0" t="s">
        <v>30</v>
      </c>
      <c r="AB92" s="0" t="s">
        <v>322</v>
      </c>
      <c r="AC92" s="0" t="s">
        <v>862</v>
      </c>
      <c r="AD92" s="0" t="s">
        <v>33</v>
      </c>
      <c r="AE92" s="0" t="s">
        <v>863</v>
      </c>
      <c r="AF92" s="0" t="str">
        <f aca="false">IF(ISNA(VLOOKUP(AE92,$V$2:$V$252,1,0)),AE92&amp;" "&amp;AA92,"")</f>
        <v/>
      </c>
    </row>
    <row r="93" customFormat="false" ht="12.8" hidden="false" customHeight="false" outlineLevel="0" collapsed="false">
      <c r="A93" s="8" t="n">
        <v>92</v>
      </c>
      <c r="B93" s="9" t="s">
        <v>864</v>
      </c>
      <c r="C93" s="9" t="n">
        <v>6810</v>
      </c>
      <c r="D93" s="8" t="s">
        <v>577</v>
      </c>
      <c r="E93" s="8" t="s">
        <v>95</v>
      </c>
      <c r="F93" s="8" t="s">
        <v>865</v>
      </c>
      <c r="G93" s="10" t="s">
        <v>866</v>
      </c>
      <c r="H93" s="9" t="s">
        <v>867</v>
      </c>
      <c r="I93" s="10" t="s">
        <v>680</v>
      </c>
      <c r="J93" s="11" t="n">
        <v>82334</v>
      </c>
      <c r="K93" s="11" t="n">
        <v>25334</v>
      </c>
      <c r="L93" s="11" t="n">
        <v>0</v>
      </c>
      <c r="M93" s="11" t="n">
        <v>1194</v>
      </c>
      <c r="N93" s="11" t="n">
        <v>187</v>
      </c>
      <c r="O93" s="11" t="n">
        <v>21917</v>
      </c>
      <c r="P93" s="11" t="n">
        <v>653</v>
      </c>
      <c r="Q93" s="8" t="n">
        <v>26</v>
      </c>
      <c r="R93" s="11" t="n">
        <v>49285</v>
      </c>
      <c r="S93" s="11" t="n">
        <v>131619</v>
      </c>
      <c r="V93" s="0" t="str">
        <f aca="false">IF(LEFT(F93,1)="*",F93,VLOOKUP(_xlfn.ORG.LIBREOFFICE.REGEX(_xlfn.ORG.LIBREOFFICE.REGEX(IF(U93&gt;"",U93,LEFT(MID(F93,FIND(", ",F93)+2,20),FIND(".",MID(F93,FIND(", ",F93)+2,20)&amp;"  .")-3))&amp;"."&amp;LEFT(F93,FIND(",",F93)-1),"-","")," ","","g")&amp;T93,$X$2:$AE$289,8,0))</f>
        <v>carol.cruz@guamcc.edu</v>
      </c>
      <c r="W93" s="0" t="str">
        <f aca="false">IF(ISNA(V93),F93,"")</f>
        <v/>
      </c>
      <c r="X93" s="0" t="str">
        <f aca="false">_xlfn.ORG.LIBREOFFICE.REGEX(LOWER(_xlfn.ORG.LIBREOFFICE.REGEX(Z93&amp;"."&amp;_xlfn.ORG.LIBREOFFICE.REGEX(_xlfn.ORG.LIBREOFFICE.REGEX(_xlfn.ORG.LIBREOFFICE.REGEX(Y93," III","")," II","")," Jr","")," ","","g")),"-","","g")</f>
        <v>deborah.ellen</v>
      </c>
      <c r="Y93" s="0" t="s">
        <v>868</v>
      </c>
      <c r="Z93" s="0" t="s">
        <v>869</v>
      </c>
      <c r="AA93" s="0" t="s">
        <v>354</v>
      </c>
      <c r="AB93" s="0" t="s">
        <v>753</v>
      </c>
      <c r="AC93" s="0" t="s">
        <v>870</v>
      </c>
      <c r="AD93" s="0" t="s">
        <v>33</v>
      </c>
      <c r="AE93" s="0" t="s">
        <v>871</v>
      </c>
      <c r="AF93" s="0" t="str">
        <f aca="false">IF(ISNA(VLOOKUP(AE93,$V$2:$V$252,1,0)),AE93&amp;" "&amp;AA93,"")</f>
        <v/>
      </c>
    </row>
    <row r="94" customFormat="false" ht="12.8" hidden="false" customHeight="false" outlineLevel="0" collapsed="false">
      <c r="A94" s="8" t="n">
        <v>93</v>
      </c>
      <c r="B94" s="9" t="s">
        <v>872</v>
      </c>
      <c r="C94" s="9" t="n">
        <v>6810</v>
      </c>
      <c r="D94" s="8" t="s">
        <v>577</v>
      </c>
      <c r="E94" s="8" t="s">
        <v>30</v>
      </c>
      <c r="F94" s="8" t="s">
        <v>873</v>
      </c>
      <c r="G94" s="10" t="s">
        <v>803</v>
      </c>
      <c r="H94" s="9" t="s">
        <v>747</v>
      </c>
      <c r="I94" s="10" t="s">
        <v>680</v>
      </c>
      <c r="J94" s="11" t="n">
        <v>47876</v>
      </c>
      <c r="K94" s="11" t="n">
        <v>14731</v>
      </c>
      <c r="L94" s="11" t="n">
        <v>495</v>
      </c>
      <c r="M94" s="11" t="n">
        <v>694</v>
      </c>
      <c r="N94" s="11" t="n">
        <v>187</v>
      </c>
      <c r="O94" s="11" t="n">
        <v>4800</v>
      </c>
      <c r="P94" s="11" t="n">
        <v>341</v>
      </c>
      <c r="Q94" s="8" t="n">
        <v>26</v>
      </c>
      <c r="R94" s="11" t="n">
        <v>21249</v>
      </c>
      <c r="S94" s="11" t="n">
        <v>69125</v>
      </c>
      <c r="V94" s="0" t="str">
        <f aca="false">IF(LEFT(F94,1)="*",F94,VLOOKUP(_xlfn.ORG.LIBREOFFICE.REGEX(_xlfn.ORG.LIBREOFFICE.REGEX(IF(U94&gt;"",U94,LEFT(MID(F94,FIND(", ",F94)+2,20),FIND(".",MID(F94,FIND(", ",F94)+2,20)&amp;"  .")-3))&amp;"."&amp;LEFT(F94,FIND(",",F94)-1),"-","")," ","","g")&amp;T94,$X$2:$AE$289,8,0))</f>
        <v>narciso.cosico@guamcc.edu</v>
      </c>
      <c r="W94" s="0" t="str">
        <f aca="false">IF(ISNA(V94),F94,"")</f>
        <v/>
      </c>
      <c r="X94" s="0" t="str">
        <f aca="false">_xlfn.ORG.LIBREOFFICE.REGEX(LOWER(_xlfn.ORG.LIBREOFFICE.REGEX(Z94&amp;"."&amp;_xlfn.ORG.LIBREOFFICE.REGEX(_xlfn.ORG.LIBREOFFICE.REGEX(_xlfn.ORG.LIBREOFFICE.REGEX(Y94," III","")," II","")," Jr","")," ","","g")),"-","","g")</f>
        <v>kalea.engichy</v>
      </c>
      <c r="Y94" s="0" t="s">
        <v>874</v>
      </c>
      <c r="Z94" s="0" t="s">
        <v>875</v>
      </c>
      <c r="AA94" s="0" t="s">
        <v>232</v>
      </c>
      <c r="AB94" s="0" t="s">
        <v>233</v>
      </c>
      <c r="AC94" s="0" t="s">
        <v>60</v>
      </c>
      <c r="AD94" s="0" t="s">
        <v>60</v>
      </c>
      <c r="AE94" s="0" t="s">
        <v>876</v>
      </c>
      <c r="AF94" s="0" t="str">
        <f aca="false">IF(ISNA(VLOOKUP(AE94,$V$2:$V$252,1,0)),AE94&amp;" "&amp;AA94,"")</f>
        <v>kalea.engichy@guamcc.edu Work Study</v>
      </c>
    </row>
    <row r="95" customFormat="false" ht="12.8" hidden="false" customHeight="false" outlineLevel="0" collapsed="false">
      <c r="A95" s="8" t="n">
        <v>94</v>
      </c>
      <c r="B95" s="9" t="s">
        <v>877</v>
      </c>
      <c r="C95" s="9" t="n">
        <v>6820</v>
      </c>
      <c r="D95" s="8" t="s">
        <v>440</v>
      </c>
      <c r="E95" s="8" t="s">
        <v>45</v>
      </c>
      <c r="F95" s="8" t="s">
        <v>878</v>
      </c>
      <c r="G95" s="10" t="s">
        <v>879</v>
      </c>
      <c r="H95" s="9" t="s">
        <v>837</v>
      </c>
      <c r="I95" s="10" t="s">
        <v>680</v>
      </c>
      <c r="J95" s="11" t="n">
        <v>41996</v>
      </c>
      <c r="K95" s="11" t="n">
        <v>12922</v>
      </c>
      <c r="L95" s="11" t="n">
        <v>495</v>
      </c>
      <c r="M95" s="11" t="n">
        <v>609</v>
      </c>
      <c r="N95" s="11" t="n">
        <v>187</v>
      </c>
      <c r="O95" s="11" t="n">
        <v>21917</v>
      </c>
      <c r="P95" s="11" t="n">
        <v>653</v>
      </c>
      <c r="Q95" s="8" t="n">
        <v>26</v>
      </c>
      <c r="R95" s="11" t="n">
        <v>36783</v>
      </c>
      <c r="S95" s="11" t="n">
        <v>78779</v>
      </c>
      <c r="V95" s="0" t="str">
        <f aca="false">IF(LEFT(F95,1)="*",F95,VLOOKUP(_xlfn.ORG.LIBREOFFICE.REGEX(_xlfn.ORG.LIBREOFFICE.REGEX(IF(U95&gt;"",U95,LEFT(MID(F95,FIND(", ",F95)+2,20),FIND(".",MID(F95,FIND(", ",F95)+2,20)&amp;"  .")-3))&amp;"."&amp;LEFT(F95,FIND(",",F95)-1),"-","")," ","","g")&amp;T95,$X$2:$AE$289,8,0))</f>
        <v>karenrose.quitugua@guamcc.edu</v>
      </c>
      <c r="W95" s="0" t="str">
        <f aca="false">IF(ISNA(V95),F95,"")</f>
        <v/>
      </c>
      <c r="X95" s="0" t="str">
        <f aca="false">_xlfn.ORG.LIBREOFFICE.REGEX(LOWER(_xlfn.ORG.LIBREOFFICE.REGEX(Z95&amp;"."&amp;_xlfn.ORG.LIBREOFFICE.REGEX(_xlfn.ORG.LIBREOFFICE.REGEX(_xlfn.ORG.LIBREOFFICE.REGEX(Y95," III","")," II","")," Jr","")," ","","g")),"-","","g")</f>
        <v>cecilekatrina.escalona</v>
      </c>
      <c r="Y95" s="0" t="s">
        <v>880</v>
      </c>
      <c r="Z95" s="0" t="s">
        <v>881</v>
      </c>
      <c r="AA95" s="0" t="s">
        <v>271</v>
      </c>
      <c r="AB95" s="0" t="s">
        <v>270</v>
      </c>
      <c r="AC95" s="0" t="s">
        <v>734</v>
      </c>
      <c r="AD95" s="0" t="s">
        <v>33</v>
      </c>
      <c r="AE95" s="0" t="s">
        <v>882</v>
      </c>
      <c r="AF95" s="0" t="str">
        <f aca="false">IF(ISNA(VLOOKUP(AE95,$V$2:$V$252,1,0)),AE95&amp;" "&amp;AA95,"")</f>
        <v/>
      </c>
    </row>
    <row r="96" customFormat="false" ht="12.8" hidden="false" customHeight="false" outlineLevel="0" collapsed="false">
      <c r="A96" s="8" t="n">
        <v>95</v>
      </c>
      <c r="B96" s="9" t="s">
        <v>883</v>
      </c>
      <c r="C96" s="9" t="n">
        <v>6820</v>
      </c>
      <c r="D96" s="8" t="s">
        <v>440</v>
      </c>
      <c r="E96" s="8" t="s">
        <v>45</v>
      </c>
      <c r="F96" s="8" t="s">
        <v>884</v>
      </c>
      <c r="G96" s="10" t="s">
        <v>764</v>
      </c>
      <c r="H96" s="9" t="s">
        <v>837</v>
      </c>
      <c r="I96" s="10" t="s">
        <v>842</v>
      </c>
      <c r="J96" s="11" t="n">
        <v>41996</v>
      </c>
      <c r="K96" s="11" t="n">
        <v>12922</v>
      </c>
      <c r="L96" s="11" t="n">
        <v>495</v>
      </c>
      <c r="M96" s="11" t="n">
        <v>609</v>
      </c>
      <c r="N96" s="11" t="n">
        <v>187</v>
      </c>
      <c r="O96" s="11" t="n">
        <v>21917</v>
      </c>
      <c r="P96" s="11" t="n">
        <v>653</v>
      </c>
      <c r="Q96" s="8" t="n">
        <v>26</v>
      </c>
      <c r="R96" s="11" t="n">
        <v>36783</v>
      </c>
      <c r="S96" s="11" t="n">
        <v>78779</v>
      </c>
      <c r="V96" s="0" t="str">
        <f aca="false">IF(LEFT(F96,1)="*",F96,VLOOKUP(_xlfn.ORG.LIBREOFFICE.REGEX(_xlfn.ORG.LIBREOFFICE.REGEX(IF(U96&gt;"",U96,LEFT(MID(F96,FIND(", ",F96)+2,20),FIND(".",MID(F96,FIND(", ",F96)+2,20)&amp;"  .")-3))&amp;"."&amp;LEFT(F96,FIND(",",F96)-1),"-","")," ","","g")&amp;T96,$X$2:$AE$289,8,0))</f>
        <v>philipkelvin.callos@guamcc.edu</v>
      </c>
      <c r="W96" s="0" t="str">
        <f aca="false">IF(ISNA(V96),F96,"")</f>
        <v/>
      </c>
      <c r="X96" s="0" t="str">
        <f aca="false">_xlfn.ORG.LIBREOFFICE.REGEX(LOWER(_xlfn.ORG.LIBREOFFICE.REGEX(Z96&amp;"."&amp;_xlfn.ORG.LIBREOFFICE.REGEX(_xlfn.ORG.LIBREOFFICE.REGEX(_xlfn.ORG.LIBREOFFICE.REGEX(Y96," III","")," II","")," Jr","")," ","","g")),"-","","g")</f>
        <v>reimar.esteban</v>
      </c>
      <c r="Y96" s="0" t="s">
        <v>885</v>
      </c>
      <c r="Z96" s="0" t="s">
        <v>886</v>
      </c>
      <c r="AA96" s="0" t="s">
        <v>887</v>
      </c>
      <c r="AB96" s="0" t="s">
        <v>568</v>
      </c>
      <c r="AC96" s="0" t="s">
        <v>888</v>
      </c>
      <c r="AD96" s="0" t="s">
        <v>33</v>
      </c>
      <c r="AE96" s="0" t="s">
        <v>889</v>
      </c>
      <c r="AF96" s="0" t="str">
        <f aca="false">IF(ISNA(VLOOKUP(AE96,$V$2:$V$252,1,0)),AE96&amp;" "&amp;AA96,"")</f>
        <v/>
      </c>
    </row>
    <row r="97" customFormat="false" ht="12.8" hidden="false" customHeight="false" outlineLevel="0" collapsed="false">
      <c r="A97" s="8" t="n">
        <v>96</v>
      </c>
      <c r="B97" s="9" t="s">
        <v>890</v>
      </c>
      <c r="C97" s="9" t="n">
        <v>6820</v>
      </c>
      <c r="D97" s="8" t="s">
        <v>440</v>
      </c>
      <c r="E97" s="8" t="s">
        <v>30</v>
      </c>
      <c r="F97" s="8" t="s">
        <v>891</v>
      </c>
      <c r="G97" s="10" t="s">
        <v>892</v>
      </c>
      <c r="H97" s="9" t="s">
        <v>893</v>
      </c>
      <c r="I97" s="10" t="s">
        <v>680</v>
      </c>
      <c r="J97" s="11" t="n">
        <v>70575</v>
      </c>
      <c r="K97" s="11" t="n">
        <v>21716</v>
      </c>
      <c r="L97" s="11" t="n">
        <v>0</v>
      </c>
      <c r="M97" s="11" t="n">
        <v>1023</v>
      </c>
      <c r="N97" s="11" t="n">
        <v>187</v>
      </c>
      <c r="O97" s="11" t="n">
        <v>6920</v>
      </c>
      <c r="P97" s="11" t="n">
        <v>404</v>
      </c>
      <c r="Q97" s="8" t="n">
        <v>21</v>
      </c>
      <c r="R97" s="11" t="n">
        <v>30250</v>
      </c>
      <c r="S97" s="11" t="n">
        <v>100825</v>
      </c>
      <c r="V97" s="0" t="str">
        <f aca="false">IF(LEFT(F97,1)="*",F97,VLOOKUP(_xlfn.ORG.LIBREOFFICE.REGEX(_xlfn.ORG.LIBREOFFICE.REGEX(IF(U97&gt;"",U97,LEFT(MID(F97,FIND(", ",F97)+2,20),FIND(".",MID(F97,FIND(", ",F97)+2,20)&amp;"  .")-3))&amp;"."&amp;LEFT(F97,FIND(",",F97)-1),"-","")," ","","g")&amp;T97,$X$2:$AE$289,8,0))</f>
        <v>frank.evangelista@guamcc.edu</v>
      </c>
      <c r="W97" s="0" t="str">
        <f aca="false">IF(ISNA(V97),F97,"")</f>
        <v/>
      </c>
      <c r="X97" s="0" t="str">
        <f aca="false">_xlfn.ORG.LIBREOFFICE.REGEX(LOWER(_xlfn.ORG.LIBREOFFICE.REGEX(Z97&amp;"."&amp;_xlfn.ORG.LIBREOFFICE.REGEX(_xlfn.ORG.LIBREOFFICE.REGEX(_xlfn.ORG.LIBREOFFICE.REGEX(Y97," III","")," II","")," Jr","")," ","","g")),"-","","g")</f>
        <v>raniel.esturas</v>
      </c>
      <c r="Y97" s="0" t="s">
        <v>894</v>
      </c>
      <c r="Z97" s="0" t="s">
        <v>895</v>
      </c>
      <c r="AA97" s="0" t="s">
        <v>45</v>
      </c>
      <c r="AB97" s="0" t="s">
        <v>109</v>
      </c>
      <c r="AC97" s="0" t="s">
        <v>896</v>
      </c>
      <c r="AD97" s="0" t="s">
        <v>33</v>
      </c>
      <c r="AE97" s="0" t="s">
        <v>897</v>
      </c>
      <c r="AF97" s="0" t="str">
        <f aca="false">IF(ISNA(VLOOKUP(AE97,$V$2:$V$252,1,0)),AE97&amp;" "&amp;AA97,"")</f>
        <v/>
      </c>
    </row>
    <row r="98" customFormat="false" ht="12.8" hidden="false" customHeight="false" outlineLevel="0" collapsed="false">
      <c r="A98" s="8" t="n">
        <v>97</v>
      </c>
      <c r="B98" s="9" t="s">
        <v>898</v>
      </c>
      <c r="C98" s="9" t="n">
        <v>6820</v>
      </c>
      <c r="D98" s="8" t="s">
        <v>440</v>
      </c>
      <c r="E98" s="8" t="s">
        <v>45</v>
      </c>
      <c r="F98" s="8" t="s">
        <v>899</v>
      </c>
      <c r="G98" s="10" t="s">
        <v>879</v>
      </c>
      <c r="H98" s="9" t="s">
        <v>837</v>
      </c>
      <c r="I98" s="10" t="s">
        <v>680</v>
      </c>
      <c r="J98" s="11" t="n">
        <v>41996</v>
      </c>
      <c r="K98" s="11" t="n">
        <v>12922</v>
      </c>
      <c r="L98" s="11" t="n">
        <v>495</v>
      </c>
      <c r="M98" s="11" t="n">
        <v>609</v>
      </c>
      <c r="N98" s="11" t="n">
        <v>187</v>
      </c>
      <c r="O98" s="11" t="n">
        <v>13493</v>
      </c>
      <c r="P98" s="11" t="n">
        <v>404</v>
      </c>
      <c r="Q98" s="8" t="n">
        <v>26</v>
      </c>
      <c r="R98" s="11" t="n">
        <v>28110</v>
      </c>
      <c r="S98" s="11" t="n">
        <v>70106</v>
      </c>
      <c r="V98" s="0" t="str">
        <f aca="false">IF(LEFT(F98,1)="*",F98,VLOOKUP(_xlfn.ORG.LIBREOFFICE.REGEX(_xlfn.ORG.LIBREOFFICE.REGEX(IF(U98&gt;"",U98,LEFT(MID(F98,FIND(", ",F98)+2,20),FIND(".",MID(F98,FIND(", ",F98)+2,20)&amp;"  .")-3))&amp;"."&amp;LEFT(F98,FIND(",",F98)-1),"-","")," ","","g")&amp;T98,$X$2:$AE$289,8,0))</f>
        <v>regineerika.olarte@guamcc.edu</v>
      </c>
      <c r="W98" s="0" t="str">
        <f aca="false">IF(ISNA(V98),F98,"")</f>
        <v/>
      </c>
      <c r="X98" s="0" t="str">
        <f aca="false">_xlfn.ORG.LIBREOFFICE.REGEX(LOWER(_xlfn.ORG.LIBREOFFICE.REGEX(Z98&amp;"."&amp;_xlfn.ORG.LIBREOFFICE.REGEX(_xlfn.ORG.LIBREOFFICE.REGEX(_xlfn.ORG.LIBREOFFICE.REGEX(Y98," III","")," II","")," Jr","")," ","","g")),"-","","g")</f>
        <v>ericanicole.evangelista</v>
      </c>
      <c r="Y98" s="0" t="s">
        <v>900</v>
      </c>
      <c r="Z98" s="0" t="s">
        <v>901</v>
      </c>
      <c r="AA98" s="0" t="s">
        <v>143</v>
      </c>
      <c r="AB98" s="0" t="s">
        <v>119</v>
      </c>
      <c r="AC98" s="0" t="s">
        <v>902</v>
      </c>
      <c r="AD98" s="0" t="s">
        <v>33</v>
      </c>
      <c r="AE98" s="0" t="s">
        <v>903</v>
      </c>
      <c r="AF98" s="0" t="str">
        <f aca="false">IF(ISNA(VLOOKUP(AE98,$V$2:$V$252,1,0)),AE98&amp;" "&amp;AA98,"")</f>
        <v>ericanicole.evangelista@guamcc.edu Administrative Aide</v>
      </c>
    </row>
    <row r="99" customFormat="false" ht="12.8" hidden="false" customHeight="false" outlineLevel="0" collapsed="false">
      <c r="A99" s="8" t="n">
        <v>98</v>
      </c>
      <c r="B99" s="9" t="s">
        <v>904</v>
      </c>
      <c r="C99" s="9" t="n">
        <v>6820</v>
      </c>
      <c r="D99" s="8" t="s">
        <v>440</v>
      </c>
      <c r="E99" s="8" t="s">
        <v>95</v>
      </c>
      <c r="F99" s="8" t="s">
        <v>905</v>
      </c>
      <c r="G99" s="10" t="s">
        <v>906</v>
      </c>
      <c r="H99" s="9" t="s">
        <v>790</v>
      </c>
      <c r="I99" s="10" t="s">
        <v>680</v>
      </c>
      <c r="J99" s="11" t="n">
        <v>53142</v>
      </c>
      <c r="K99" s="11" t="n">
        <v>16352</v>
      </c>
      <c r="L99" s="11" t="n">
        <v>495</v>
      </c>
      <c r="M99" s="11" t="n">
        <v>771</v>
      </c>
      <c r="N99" s="11" t="n">
        <v>187</v>
      </c>
      <c r="O99" s="11" t="n">
        <v>4800</v>
      </c>
      <c r="P99" s="11" t="n">
        <v>341</v>
      </c>
      <c r="Q99" s="8" t="n">
        <v>26</v>
      </c>
      <c r="R99" s="11" t="n">
        <v>22946</v>
      </c>
      <c r="S99" s="11" t="n">
        <v>76088</v>
      </c>
      <c r="V99" s="0" t="str">
        <f aca="false">IF(LEFT(F99,1)="*",F99,VLOOKUP(_xlfn.ORG.LIBREOFFICE.REGEX(_xlfn.ORG.LIBREOFFICE.REGEX(IF(U99&gt;"",U99,LEFT(MID(F99,FIND(", ",F99)+2,20),FIND(".",MID(F99,FIND(", ",F99)+2,20)&amp;"  .")-3))&amp;"."&amp;LEFT(F99,FIND(",",F99)-1),"-","")," ","","g")&amp;T99,$X$2:$AE$289,8,0))</f>
        <v>kennylyn.miranda@guamcc.edu</v>
      </c>
      <c r="W99" s="0" t="str">
        <f aca="false">IF(ISNA(V99),F99,"")</f>
        <v/>
      </c>
      <c r="X99" s="0" t="str">
        <f aca="false">_xlfn.ORG.LIBREOFFICE.REGEX(LOWER(_xlfn.ORG.LIBREOFFICE.REGEX(Z99&amp;"."&amp;_xlfn.ORG.LIBREOFFICE.REGEX(_xlfn.ORG.LIBREOFFICE.REGEX(_xlfn.ORG.LIBREOFFICE.REGEX(Y99," III","")," II","")," Jr","")," ","","g")),"-","","g")</f>
        <v>frank.evangelista</v>
      </c>
      <c r="Y99" s="0" t="s">
        <v>900</v>
      </c>
      <c r="Z99" s="0" t="s">
        <v>907</v>
      </c>
      <c r="AA99" s="0" t="s">
        <v>30</v>
      </c>
      <c r="AB99" s="0" t="s">
        <v>440</v>
      </c>
      <c r="AC99" s="0" t="s">
        <v>908</v>
      </c>
      <c r="AD99" s="0" t="s">
        <v>60</v>
      </c>
      <c r="AE99" s="0" t="s">
        <v>909</v>
      </c>
      <c r="AF99" s="0" t="str">
        <f aca="false">IF(ISNA(VLOOKUP(AE99,$V$2:$V$252,1,0)),AE99&amp;" "&amp;AA99,"")</f>
        <v/>
      </c>
    </row>
    <row r="100" customFormat="false" ht="12.8" hidden="false" customHeight="false" outlineLevel="0" collapsed="false">
      <c r="A100" s="8" t="n">
        <v>99</v>
      </c>
      <c r="B100" s="9" t="s">
        <v>910</v>
      </c>
      <c r="C100" s="9" t="n">
        <v>6950</v>
      </c>
      <c r="D100" s="8" t="s">
        <v>186</v>
      </c>
      <c r="E100" s="8" t="s">
        <v>45</v>
      </c>
      <c r="F100" s="8" t="s">
        <v>911</v>
      </c>
      <c r="G100" s="10" t="s">
        <v>764</v>
      </c>
      <c r="H100" s="9" t="s">
        <v>837</v>
      </c>
      <c r="I100" s="10" t="s">
        <v>842</v>
      </c>
      <c r="J100" s="11" t="n">
        <v>41996</v>
      </c>
      <c r="K100" s="11" t="n">
        <v>12922</v>
      </c>
      <c r="L100" s="11" t="n">
        <v>495</v>
      </c>
      <c r="M100" s="11" t="n">
        <v>609</v>
      </c>
      <c r="N100" s="11" t="n">
        <v>187</v>
      </c>
      <c r="O100" s="11" t="n">
        <v>6920</v>
      </c>
      <c r="P100" s="11" t="n">
        <v>404</v>
      </c>
      <c r="Q100" s="8" t="n">
        <v>26</v>
      </c>
      <c r="R100" s="11" t="n">
        <v>21537</v>
      </c>
      <c r="S100" s="11" t="n">
        <v>63533</v>
      </c>
      <c r="V100" s="0" t="str">
        <f aca="false">IF(LEFT(F100,1)="*",F100,VLOOKUP(_xlfn.ORG.LIBREOFFICE.REGEX(_xlfn.ORG.LIBREOFFICE.REGEX(IF(U100&gt;"",U100,LEFT(MID(F100,FIND(", ",F100)+2,20),FIND(".",MID(F100,FIND(", ",F100)+2,20)&amp;"  .")-3))&amp;"."&amp;LEFT(F100,FIND(",",F100)-1),"-","")," ","","g")&amp;T100,$X$2:$AE$289,8,0))</f>
        <v>jermaine.guerrero@guamcc.edu</v>
      </c>
      <c r="W100" s="0" t="str">
        <f aca="false">IF(ISNA(V100),F100,"")</f>
        <v/>
      </c>
      <c r="X100" s="0" t="str">
        <f aca="false">_xlfn.ORG.LIBREOFFICE.REGEX(LOWER(_xlfn.ORG.LIBREOFFICE.REGEX(Z100&amp;"."&amp;_xlfn.ORG.LIBREOFFICE.REGEX(_xlfn.ORG.LIBREOFFICE.REGEX(_xlfn.ORG.LIBREOFFICE.REGEX(Y100," III","")," II","")," Jr","")," ","","g")),"-","","g")</f>
        <v>joleen.evangelista</v>
      </c>
      <c r="Y100" s="0" t="s">
        <v>900</v>
      </c>
      <c r="Z100" s="0" t="s">
        <v>912</v>
      </c>
      <c r="AA100" s="0" t="s">
        <v>482</v>
      </c>
      <c r="AB100" s="0" t="s">
        <v>83</v>
      </c>
      <c r="AC100" s="0" t="s">
        <v>913</v>
      </c>
      <c r="AD100" s="0" t="s">
        <v>33</v>
      </c>
      <c r="AE100" s="0" t="s">
        <v>914</v>
      </c>
      <c r="AF100" s="0" t="str">
        <f aca="false">IF(ISNA(VLOOKUP(AE100,$V$2:$V$252,1,0)),AE100&amp;" "&amp;AA100,"")</f>
        <v/>
      </c>
    </row>
    <row r="101" customFormat="false" ht="12.8" hidden="false" customHeight="false" outlineLevel="0" collapsed="false">
      <c r="A101" s="8" t="n">
        <v>100</v>
      </c>
      <c r="B101" s="9" t="s">
        <v>915</v>
      </c>
      <c r="C101" s="9" t="n">
        <v>6950</v>
      </c>
      <c r="D101" s="8" t="s">
        <v>186</v>
      </c>
      <c r="E101" s="8" t="s">
        <v>354</v>
      </c>
      <c r="F101" s="8" t="s">
        <v>916</v>
      </c>
      <c r="G101" s="10" t="s">
        <v>917</v>
      </c>
      <c r="H101" s="9" t="s">
        <v>918</v>
      </c>
      <c r="I101" s="10" t="s">
        <v>680</v>
      </c>
      <c r="J101" s="11" t="n">
        <v>84398</v>
      </c>
      <c r="K101" s="11" t="n">
        <v>25969</v>
      </c>
      <c r="L101" s="11" t="n">
        <v>0</v>
      </c>
      <c r="M101" s="11" t="n">
        <v>1224</v>
      </c>
      <c r="N101" s="11" t="n">
        <v>187</v>
      </c>
      <c r="O101" s="11" t="n">
        <v>8551</v>
      </c>
      <c r="P101" s="11" t="n">
        <v>341</v>
      </c>
      <c r="Q101" s="8" t="n">
        <v>26</v>
      </c>
      <c r="R101" s="11" t="n">
        <v>36272</v>
      </c>
      <c r="S101" s="11" t="n">
        <v>120670</v>
      </c>
      <c r="V101" s="0" t="str">
        <f aca="false">IF(LEFT(F101,1)="*",F101,VLOOKUP(_xlfn.ORG.LIBREOFFICE.REGEX(_xlfn.ORG.LIBREOFFICE.REGEX(IF(U101&gt;"",U101,LEFT(MID(F101,FIND(", ",F101)+2,20),FIND(".",MID(F101,FIND(", ",F101)+2,20)&amp;"  .")-3))&amp;"."&amp;LEFT(F101,FIND(",",F101)-1),"-","")," ","","g")&amp;T101,$X$2:$AE$289,8,0))</f>
        <v>catherine.leonguerrero@guamcc.edu</v>
      </c>
      <c r="W101" s="0" t="str">
        <f aca="false">IF(ISNA(V101),F101,"")</f>
        <v/>
      </c>
      <c r="X101" s="0" t="str">
        <f aca="false">_xlfn.ORG.LIBREOFFICE.REGEX(LOWER(_xlfn.ORG.LIBREOFFICE.REGEX(Z101&amp;"."&amp;_xlfn.ORG.LIBREOFFICE.REGEX(_xlfn.ORG.LIBREOFFICE.REGEX(_xlfn.ORG.LIBREOFFICE.REGEX(Y101," III","")," II","")," Jr","")," ","","g")),"-","","g")</f>
        <v>jamal.fadhel</v>
      </c>
      <c r="Y101" s="0" t="s">
        <v>919</v>
      </c>
      <c r="Z101" s="0" t="s">
        <v>920</v>
      </c>
      <c r="AA101" s="0" t="s">
        <v>30</v>
      </c>
      <c r="AB101" s="0" t="s">
        <v>322</v>
      </c>
      <c r="AC101" s="0" t="s">
        <v>187</v>
      </c>
      <c r="AD101" s="0" t="s">
        <v>33</v>
      </c>
      <c r="AE101" s="0" t="s">
        <v>921</v>
      </c>
      <c r="AF101" s="0" t="str">
        <f aca="false">IF(ISNA(VLOOKUP(AE101,$V$2:$V$252,1,0)),AE101&amp;" "&amp;AA101,"")</f>
        <v/>
      </c>
    </row>
    <row r="102" customFormat="false" ht="12.8" hidden="false" customHeight="false" outlineLevel="0" collapsed="false">
      <c r="A102" s="8" t="n">
        <v>101</v>
      </c>
      <c r="B102" s="9" t="s">
        <v>922</v>
      </c>
      <c r="C102" s="9" t="n">
        <v>6950</v>
      </c>
      <c r="D102" s="8" t="s">
        <v>186</v>
      </c>
      <c r="E102" s="8" t="s">
        <v>30</v>
      </c>
      <c r="F102" s="8" t="s">
        <v>923</v>
      </c>
      <c r="G102" s="10" t="s">
        <v>764</v>
      </c>
      <c r="H102" s="9" t="s">
        <v>747</v>
      </c>
      <c r="I102" s="10" t="s">
        <v>765</v>
      </c>
      <c r="J102" s="11" t="n">
        <v>47876</v>
      </c>
      <c r="K102" s="11" t="n">
        <v>14731</v>
      </c>
      <c r="L102" s="11" t="n">
        <v>0</v>
      </c>
      <c r="M102" s="11" t="n">
        <v>694</v>
      </c>
      <c r="N102" s="11" t="n">
        <v>187</v>
      </c>
      <c r="O102" s="11" t="n">
        <v>0</v>
      </c>
      <c r="P102" s="11" t="n">
        <v>0</v>
      </c>
      <c r="Q102" s="8" t="n">
        <v>21</v>
      </c>
      <c r="R102" s="11" t="n">
        <v>15613</v>
      </c>
      <c r="S102" s="11" t="n">
        <v>63489</v>
      </c>
      <c r="V102" s="0" t="str">
        <f aca="false">IF(LEFT(F102,1)="*",F102,VLOOKUP(_xlfn.ORG.LIBREOFFICE.REGEX(_xlfn.ORG.LIBREOFFICE.REGEX(IF(U102&gt;"",U102,LEFT(MID(F102,FIND(", ",F102)+2,20),FIND(".",MID(F102,FIND(", ",F102)+2,20)&amp;"  .")-3))&amp;"."&amp;LEFT(F102,FIND(",",F102)-1),"-","")," ","","g")&amp;T102,$X$2:$AE$289,8,0))</f>
        <v>keith.quinata@guamcc.edu</v>
      </c>
      <c r="W102" s="0" t="str">
        <f aca="false">IF(ISNA(V102),F102,"")</f>
        <v/>
      </c>
      <c r="X102" s="0" t="str">
        <f aca="false">_xlfn.ORG.LIBREOFFICE.REGEX(LOWER(_xlfn.ORG.LIBREOFFICE.REGEX(Z102&amp;"."&amp;_xlfn.ORG.LIBREOFFICE.REGEX(_xlfn.ORG.LIBREOFFICE.REGEX(_xlfn.ORG.LIBREOFFICE.REGEX(Y102," III","")," II","")," Jr","")," ","","g")),"-","","g")</f>
        <v>james.fathal</v>
      </c>
      <c r="Y102" s="0" t="s">
        <v>924</v>
      </c>
      <c r="Z102" s="0" t="s">
        <v>925</v>
      </c>
      <c r="AA102" s="0" t="s">
        <v>737</v>
      </c>
      <c r="AB102" s="0" t="s">
        <v>926</v>
      </c>
      <c r="AC102" s="0" t="s">
        <v>927</v>
      </c>
      <c r="AD102" s="0" t="s">
        <v>33</v>
      </c>
      <c r="AE102" s="0" t="s">
        <v>928</v>
      </c>
      <c r="AF102" s="0" t="str">
        <f aca="false">IF(ISNA(VLOOKUP(AE102,$V$2:$V$252,1,0)),AE102&amp;" "&amp;AA102,"")</f>
        <v/>
      </c>
    </row>
    <row r="103" customFormat="false" ht="12.8" hidden="false" customHeight="false" outlineLevel="0" collapsed="false">
      <c r="A103" s="8" t="n">
        <v>102</v>
      </c>
      <c r="B103" s="9" t="s">
        <v>929</v>
      </c>
      <c r="C103" s="9" t="n">
        <v>6950</v>
      </c>
      <c r="D103" s="8" t="s">
        <v>186</v>
      </c>
      <c r="E103" s="8" t="s">
        <v>45</v>
      </c>
      <c r="F103" s="8" t="s">
        <v>930</v>
      </c>
      <c r="G103" s="10" t="s">
        <v>931</v>
      </c>
      <c r="H103" s="9" t="s">
        <v>932</v>
      </c>
      <c r="I103" s="10" t="s">
        <v>680</v>
      </c>
      <c r="J103" s="11" t="n">
        <v>52274</v>
      </c>
      <c r="K103" s="11" t="n">
        <v>16085</v>
      </c>
      <c r="L103" s="11" t="n">
        <v>0</v>
      </c>
      <c r="M103" s="11" t="n">
        <v>758</v>
      </c>
      <c r="N103" s="11" t="n">
        <v>187</v>
      </c>
      <c r="O103" s="11" t="n">
        <v>0</v>
      </c>
      <c r="P103" s="11" t="n">
        <v>0</v>
      </c>
      <c r="Q103" s="8" t="n">
        <v>26</v>
      </c>
      <c r="R103" s="11" t="n">
        <v>17030</v>
      </c>
      <c r="S103" s="11" t="n">
        <v>69304</v>
      </c>
      <c r="V103" s="0" t="str">
        <f aca="false">IF(LEFT(F103,1)="*",F103,VLOOKUP(_xlfn.ORG.LIBREOFFICE.REGEX(_xlfn.ORG.LIBREOFFICE.REGEX(IF(U103&gt;"",U103,LEFT(MID(F103,FIND(", ",F103)+2,20),FIND(".",MID(F103,FIND(", ",F103)+2,20)&amp;"  .")-3))&amp;"."&amp;LEFT(F103,FIND(",",F103)-1),"-","")," ","","g")&amp;T103,$X$2:$AE$289,8,0))</f>
        <v>david.santos@guamcc.edu</v>
      </c>
      <c r="W103" s="0" t="str">
        <f aca="false">IF(ISNA(V103),F103,"")</f>
        <v/>
      </c>
      <c r="X103" s="0" t="str">
        <f aca="false">_xlfn.ORG.LIBREOFFICE.REGEX(LOWER(_xlfn.ORG.LIBREOFFICE.REGEX(Z103&amp;"."&amp;_xlfn.ORG.LIBREOFFICE.REGEX(_xlfn.ORG.LIBREOFFICE.REGEX(_xlfn.ORG.LIBREOFFICE.REGEX(Y103," III","")," II","")," Jr","")," ","","g")),"-","","g")</f>
        <v>alexia.fejeran</v>
      </c>
      <c r="Y103" s="0" t="s">
        <v>933</v>
      </c>
      <c r="Z103" s="0" t="s">
        <v>934</v>
      </c>
      <c r="AA103" s="0" t="s">
        <v>296</v>
      </c>
      <c r="AB103" s="0" t="s">
        <v>198</v>
      </c>
      <c r="AC103" s="0" t="s">
        <v>935</v>
      </c>
      <c r="AD103" s="0" t="s">
        <v>60</v>
      </c>
      <c r="AE103" s="0" t="s">
        <v>936</v>
      </c>
      <c r="AF103" s="0" t="str">
        <f aca="false">IF(ISNA(VLOOKUP(AE103,$V$2:$V$252,1,0)),AE103&amp;" "&amp;AA103,"")</f>
        <v>alexia.fejeran@guamcc.edu Tutor</v>
      </c>
    </row>
    <row r="104" customFormat="false" ht="12.8" hidden="false" customHeight="false" outlineLevel="0" collapsed="false">
      <c r="A104" s="8" t="n">
        <v>103</v>
      </c>
      <c r="B104" s="9" t="s">
        <v>937</v>
      </c>
      <c r="C104" s="9" t="n">
        <v>7000</v>
      </c>
      <c r="D104" s="8" t="s">
        <v>243</v>
      </c>
      <c r="E104" s="8" t="s">
        <v>143</v>
      </c>
      <c r="F104" s="8" t="s">
        <v>938</v>
      </c>
      <c r="G104" s="10" t="s">
        <v>939</v>
      </c>
      <c r="H104" s="9" t="s">
        <v>940</v>
      </c>
      <c r="I104" s="10" t="s">
        <v>941</v>
      </c>
      <c r="J104" s="11" t="n">
        <v>40040</v>
      </c>
      <c r="K104" s="11" t="n">
        <v>12320</v>
      </c>
      <c r="L104" s="11" t="n">
        <v>0</v>
      </c>
      <c r="M104" s="11" t="n">
        <v>581</v>
      </c>
      <c r="N104" s="11" t="n">
        <v>187</v>
      </c>
      <c r="O104" s="11" t="n">
        <v>13493</v>
      </c>
      <c r="P104" s="11" t="n">
        <v>404</v>
      </c>
      <c r="Q104" s="8" t="n">
        <v>26</v>
      </c>
      <c r="R104" s="11" t="n">
        <v>26984</v>
      </c>
      <c r="S104" s="11" t="n">
        <v>67024</v>
      </c>
      <c r="V104" s="0" t="str">
        <f aca="false">IF(LEFT(F104,1)="*",F104,VLOOKUP(_xlfn.ORG.LIBREOFFICE.REGEX(_xlfn.ORG.LIBREOFFICE.REGEX(IF(U104&gt;"",U104,LEFT(MID(F104,FIND(", ",F104)+2,20),FIND(".",MID(F104,FIND(", ",F104)+2,20)&amp;"  .")-3))&amp;"."&amp;LEFT(F104,FIND(",",F104)-1),"-","")," ","","g")&amp;T104,$X$2:$AE$289,8,0))</f>
        <v>kimberly.bautista@guamcc.edu</v>
      </c>
      <c r="W104" s="0" t="str">
        <f aca="false">IF(ISNA(V104),F104,"")</f>
        <v/>
      </c>
      <c r="X104" s="0" t="str">
        <f aca="false">_xlfn.ORG.LIBREOFFICE.REGEX(LOWER(_xlfn.ORG.LIBREOFFICE.REGEX(Z104&amp;"."&amp;_xlfn.ORG.LIBREOFFICE.REGEX(_xlfn.ORG.LIBREOFFICE.REGEX(_xlfn.ORG.LIBREOFFICE.REGEX(Y104," III","")," II","")," Jr","")," ","","g")),"-","","g")</f>
        <v>christine.fernandez</v>
      </c>
      <c r="Y104" s="0" t="s">
        <v>942</v>
      </c>
      <c r="Z104" s="0" t="s">
        <v>943</v>
      </c>
      <c r="AA104" s="0" t="s">
        <v>45</v>
      </c>
      <c r="AB104" s="0" t="s">
        <v>577</v>
      </c>
      <c r="AC104" s="0" t="s">
        <v>944</v>
      </c>
      <c r="AD104" s="0" t="s">
        <v>33</v>
      </c>
      <c r="AE104" s="0" t="s">
        <v>945</v>
      </c>
      <c r="AF104" s="0" t="str">
        <f aca="false">IF(ISNA(VLOOKUP(AE104,$V$2:$V$252,1,0)),AE104&amp;" "&amp;AA104,"")</f>
        <v/>
      </c>
    </row>
    <row r="105" customFormat="false" ht="12.8" hidden="false" customHeight="false" outlineLevel="0" collapsed="false">
      <c r="A105" s="8" t="n">
        <v>104</v>
      </c>
      <c r="B105" s="9" t="s">
        <v>946</v>
      </c>
      <c r="C105" s="9" t="n">
        <v>7000</v>
      </c>
      <c r="D105" s="8" t="s">
        <v>243</v>
      </c>
      <c r="E105" s="8" t="s">
        <v>947</v>
      </c>
      <c r="F105" s="8" t="s">
        <v>948</v>
      </c>
      <c r="G105" s="10" t="s">
        <v>949</v>
      </c>
      <c r="H105" s="9" t="s">
        <v>611</v>
      </c>
      <c r="I105" s="10" t="s">
        <v>42</v>
      </c>
      <c r="J105" s="11" t="n">
        <v>66469</v>
      </c>
      <c r="K105" s="11" t="n">
        <v>20453</v>
      </c>
      <c r="L105" s="11" t="n">
        <v>495</v>
      </c>
      <c r="M105" s="11" t="n">
        <v>964</v>
      </c>
      <c r="N105" s="11" t="n">
        <v>187</v>
      </c>
      <c r="O105" s="11" t="n">
        <v>4800</v>
      </c>
      <c r="P105" s="11" t="n">
        <v>341</v>
      </c>
      <c r="Q105" s="8" t="n">
        <v>26</v>
      </c>
      <c r="R105" s="11" t="n">
        <v>27240</v>
      </c>
      <c r="S105" s="11" t="n">
        <v>93709</v>
      </c>
      <c r="V105" s="0" t="str">
        <f aca="false">IF(LEFT(F105,1)="*",F105,VLOOKUP(_xlfn.ORG.LIBREOFFICE.REGEX(_xlfn.ORG.LIBREOFFICE.REGEX(IF(U105&gt;"",U105,LEFT(MID(F105,FIND(", ",F105)+2,20),FIND(".",MID(F105,FIND(", ",F105)+2,20)&amp;"  .")-3))&amp;"."&amp;LEFT(F105,FIND(",",F105)-1),"-","")," ","","g")&amp;T105,$X$2:$AE$289,8,0))</f>
        <v>jason.soliva@guamcc.edu</v>
      </c>
      <c r="W105" s="0" t="str">
        <f aca="false">IF(ISNA(V105),F105,"")</f>
        <v/>
      </c>
      <c r="X105" s="0" t="str">
        <f aca="false">_xlfn.ORG.LIBREOFFICE.REGEX(LOWER(_xlfn.ORG.LIBREOFFICE.REGEX(Z105&amp;"."&amp;_xlfn.ORG.LIBREOFFICE.REGEX(_xlfn.ORG.LIBREOFFICE.REGEX(_xlfn.ORG.LIBREOFFICE.REGEX(Y105," III","")," II","")," Jr","")," ","","g")),"-","","g")</f>
        <v>victor.fernandez</v>
      </c>
      <c r="Y105" s="0" t="s">
        <v>950</v>
      </c>
      <c r="Z105" s="0" t="s">
        <v>526</v>
      </c>
      <c r="AA105" s="0" t="s">
        <v>135</v>
      </c>
      <c r="AB105" s="0" t="s">
        <v>233</v>
      </c>
      <c r="AC105" s="0" t="s">
        <v>951</v>
      </c>
      <c r="AD105" s="0" t="s">
        <v>33</v>
      </c>
      <c r="AE105" s="0" t="s">
        <v>952</v>
      </c>
      <c r="AF105" s="0" t="str">
        <f aca="false">IF(ISNA(VLOOKUP(AE105,$V$2:$V$252,1,0)),AE105&amp;" "&amp;AA105,"")</f>
        <v/>
      </c>
    </row>
    <row r="106" customFormat="false" ht="12.8" hidden="false" customHeight="false" outlineLevel="0" collapsed="false">
      <c r="A106" s="8" t="n">
        <v>105</v>
      </c>
      <c r="B106" s="9" t="s">
        <v>953</v>
      </c>
      <c r="C106" s="9" t="n">
        <v>7000</v>
      </c>
      <c r="D106" s="8" t="s">
        <v>243</v>
      </c>
      <c r="E106" s="8" t="s">
        <v>408</v>
      </c>
      <c r="F106" s="8" t="s">
        <v>954</v>
      </c>
      <c r="G106" s="10" t="s">
        <v>955</v>
      </c>
      <c r="H106" s="9" t="s">
        <v>956</v>
      </c>
      <c r="I106" s="10" t="s">
        <v>957</v>
      </c>
      <c r="J106" s="11" t="n">
        <v>72802</v>
      </c>
      <c r="K106" s="11" t="n">
        <v>22401</v>
      </c>
      <c r="L106" s="11" t="n">
        <v>0</v>
      </c>
      <c r="M106" s="11" t="n">
        <v>1056</v>
      </c>
      <c r="N106" s="11" t="n">
        <v>187</v>
      </c>
      <c r="O106" s="11" t="n">
        <v>8551</v>
      </c>
      <c r="P106" s="11" t="n">
        <v>341</v>
      </c>
      <c r="Q106" s="8" t="n">
        <v>26</v>
      </c>
      <c r="R106" s="11" t="n">
        <v>32536</v>
      </c>
      <c r="S106" s="11" t="n">
        <v>105338</v>
      </c>
      <c r="V106" s="0" t="str">
        <f aca="false">IF(LEFT(F106,1)="*",F106,VLOOKUP(_xlfn.ORG.LIBREOFFICE.REGEX(_xlfn.ORG.LIBREOFFICE.REGEX(IF(U106&gt;"",U106,LEFT(MID(F106,FIND(", ",F106)+2,20),FIND(".",MID(F106,FIND(", ",F106)+2,20)&amp;"  .")-3))&amp;"."&amp;LEFT(F106,FIND(",",F106)-1),"-","")," ","","g")&amp;T106,$X$2:$AE$289,8,0))</f>
        <v>antonia.cabatic@guamcc.edu</v>
      </c>
      <c r="W106" s="0" t="str">
        <f aca="false">IF(ISNA(V106),F106,"")</f>
        <v/>
      </c>
      <c r="X106" s="0" t="str">
        <f aca="false">_xlfn.ORG.LIBREOFFICE.REGEX(LOWER(_xlfn.ORG.LIBREOFFICE.REGEX(Z106&amp;"."&amp;_xlfn.ORG.LIBREOFFICE.REGEX(_xlfn.ORG.LIBREOFFICE.REGEX(_xlfn.ORG.LIBREOFFICE.REGEX(Y106," III","")," II","")," Jr","")," ","","g")),"-","","g")</f>
        <v>cassidy.flores</v>
      </c>
      <c r="Y106" s="0" t="s">
        <v>958</v>
      </c>
      <c r="Z106" s="0" t="s">
        <v>959</v>
      </c>
      <c r="AA106" s="0" t="s">
        <v>296</v>
      </c>
      <c r="AB106" s="0" t="s">
        <v>198</v>
      </c>
      <c r="AC106" s="0" t="s">
        <v>60</v>
      </c>
      <c r="AD106" s="0" t="s">
        <v>60</v>
      </c>
      <c r="AE106" s="0" t="s">
        <v>960</v>
      </c>
      <c r="AF106" s="0" t="str">
        <f aca="false">IF(ISNA(VLOOKUP(AE106,$V$2:$V$252,1,0)),AE106&amp;" "&amp;AA106,"")</f>
        <v>cassidy.flores@guamcc.edu Tutor</v>
      </c>
    </row>
    <row r="107" customFormat="false" ht="12.8" hidden="false" customHeight="false" outlineLevel="0" collapsed="false">
      <c r="A107" s="8" t="n">
        <v>106</v>
      </c>
      <c r="B107" s="9" t="s">
        <v>961</v>
      </c>
      <c r="C107" s="9" t="n">
        <v>7000</v>
      </c>
      <c r="D107" s="8" t="s">
        <v>243</v>
      </c>
      <c r="E107" s="8" t="s">
        <v>529</v>
      </c>
      <c r="F107" s="8" t="s">
        <v>962</v>
      </c>
      <c r="G107" s="10" t="s">
        <v>963</v>
      </c>
      <c r="H107" s="9" t="s">
        <v>964</v>
      </c>
      <c r="I107" s="10" t="s">
        <v>42</v>
      </c>
      <c r="J107" s="11" t="n">
        <v>110547</v>
      </c>
      <c r="K107" s="11" t="n">
        <v>34015</v>
      </c>
      <c r="L107" s="11" t="n">
        <v>0</v>
      </c>
      <c r="M107" s="11" t="n">
        <v>1603</v>
      </c>
      <c r="N107" s="11" t="n">
        <v>187</v>
      </c>
      <c r="O107" s="11" t="n">
        <v>6920</v>
      </c>
      <c r="P107" s="11" t="n">
        <v>404</v>
      </c>
      <c r="Q107" s="8" t="n">
        <v>26</v>
      </c>
      <c r="R107" s="11" t="n">
        <v>43129</v>
      </c>
      <c r="S107" s="11" t="n">
        <v>153676</v>
      </c>
      <c r="V107" s="0" t="str">
        <f aca="false">IF(LEFT(F107,1)="*",F107,VLOOKUP(_xlfn.ORG.LIBREOFFICE.REGEX(_xlfn.ORG.LIBREOFFICE.REGEX(IF(U107&gt;"",U107,LEFT(MID(F107,FIND(", ",F107)+2,20),FIND(".",MID(F107,FIND(", ",F107)+2,20)&amp;"  .")-3))&amp;"."&amp;LEFT(F107,FIND(",",F107)-1),"-","")," ","","g")&amp;T107,$X$2:$AE$289,8,0))</f>
        <v>michael.chan@guamcc.edu</v>
      </c>
      <c r="W107" s="0" t="str">
        <f aca="false">IF(ISNA(V107),F107,"")</f>
        <v/>
      </c>
      <c r="X107" s="0" t="str">
        <f aca="false">_xlfn.ORG.LIBREOFFICE.REGEX(LOWER(_xlfn.ORG.LIBREOFFICE.REGEX(Z107&amp;"."&amp;_xlfn.ORG.LIBREOFFICE.REGEX(_xlfn.ORG.LIBREOFFICE.REGEX(_xlfn.ORG.LIBREOFFICE.REGEX(Y107," III","")," II","")," Jr","")," ","","g")),"-","","g")</f>
        <v>steven.flores</v>
      </c>
      <c r="Y107" s="0" t="s">
        <v>958</v>
      </c>
      <c r="Z107" s="0" t="s">
        <v>965</v>
      </c>
      <c r="AA107" s="0" t="s">
        <v>179</v>
      </c>
      <c r="AB107" s="0" t="s">
        <v>130</v>
      </c>
      <c r="AC107" s="0" t="s">
        <v>131</v>
      </c>
      <c r="AD107" s="0" t="s">
        <v>33</v>
      </c>
      <c r="AE107" s="0" t="s">
        <v>966</v>
      </c>
      <c r="AF107" s="0" t="str">
        <f aca="false">IF(ISNA(VLOOKUP(AE107,$V$2:$V$252,1,0)),AE107&amp;" "&amp;AA107,"")</f>
        <v/>
      </c>
    </row>
    <row r="108" customFormat="false" ht="12.8" hidden="false" customHeight="false" outlineLevel="0" collapsed="false">
      <c r="A108" s="8" t="n">
        <v>107</v>
      </c>
      <c r="B108" s="9" t="s">
        <v>967</v>
      </c>
      <c r="C108" s="9" t="n">
        <v>7000</v>
      </c>
      <c r="D108" s="8" t="s">
        <v>243</v>
      </c>
      <c r="E108" s="8" t="s">
        <v>656</v>
      </c>
      <c r="F108" s="8" t="s">
        <v>968</v>
      </c>
      <c r="G108" s="10" t="s">
        <v>969</v>
      </c>
      <c r="H108" s="9" t="s">
        <v>659</v>
      </c>
      <c r="I108" s="10" t="s">
        <v>42</v>
      </c>
      <c r="J108" s="11" t="n">
        <v>90583</v>
      </c>
      <c r="K108" s="11" t="n">
        <v>27872</v>
      </c>
      <c r="L108" s="11" t="n">
        <v>0</v>
      </c>
      <c r="M108" s="11" t="n">
        <v>1313</v>
      </c>
      <c r="N108" s="11" t="n">
        <v>187</v>
      </c>
      <c r="O108" s="11" t="n">
        <v>8551</v>
      </c>
      <c r="P108" s="11" t="n">
        <v>341</v>
      </c>
      <c r="Q108" s="8" t="n">
        <v>26</v>
      </c>
      <c r="R108" s="11" t="n">
        <v>38265</v>
      </c>
      <c r="S108" s="11" t="n">
        <v>128848</v>
      </c>
      <c r="V108" s="0" t="str">
        <f aca="false">IF(LEFT(F108,1)="*",F108,VLOOKUP(_xlfn.ORG.LIBREOFFICE.REGEX(_xlfn.ORG.LIBREOFFICE.REGEX(IF(U108&gt;"",U108,LEFT(MID(F108,FIND(", ",F108)+2,20),FIND(".",MID(F108,FIND(", ",F108)+2,20)&amp;"  .")-3))&amp;"."&amp;LEFT(F108,FIND(",",F108)-1),"-","")," ","","g")&amp;T108,$X$2:$AE$289,8,0))</f>
        <v>gerald.cruz5@guamcc.edu</v>
      </c>
      <c r="W108" s="0" t="str">
        <f aca="false">IF(ISNA(V108),F108,"")</f>
        <v/>
      </c>
      <c r="X108" s="0" t="str">
        <f aca="false">_xlfn.ORG.LIBREOFFICE.REGEX(LOWER(_xlfn.ORG.LIBREOFFICE.REGEX(Z108&amp;"."&amp;_xlfn.ORG.LIBREOFFICE.REGEX(_xlfn.ORG.LIBREOFFICE.REGEX(_xlfn.ORG.LIBREOFFICE.REGEX(Y108," III","")," II","")," Jr","")," ","","g")),"-","","g")</f>
        <v>arwen.franquez</v>
      </c>
      <c r="Y108" s="0" t="s">
        <v>970</v>
      </c>
      <c r="Z108" s="0" t="s">
        <v>971</v>
      </c>
      <c r="AA108" s="0" t="s">
        <v>95</v>
      </c>
      <c r="AB108" s="0" t="s">
        <v>605</v>
      </c>
      <c r="AC108" s="0" t="s">
        <v>606</v>
      </c>
      <c r="AD108" s="0" t="s">
        <v>33</v>
      </c>
      <c r="AE108" s="0" t="s">
        <v>972</v>
      </c>
      <c r="AF108" s="0" t="str">
        <f aca="false">IF(ISNA(VLOOKUP(AE108,$V$2:$V$252,1,0)),AE108&amp;" "&amp;AA108,"")</f>
        <v/>
      </c>
    </row>
    <row r="109" customFormat="false" ht="12.8" hidden="false" customHeight="false" outlineLevel="0" collapsed="false">
      <c r="A109" s="8" t="n">
        <v>108</v>
      </c>
      <c r="B109" s="9" t="s">
        <v>973</v>
      </c>
      <c r="C109" s="9" t="n">
        <v>7110</v>
      </c>
      <c r="D109" s="8" t="s">
        <v>343</v>
      </c>
      <c r="E109" s="8" t="s">
        <v>30</v>
      </c>
      <c r="F109" s="8" t="s">
        <v>974</v>
      </c>
      <c r="G109" s="10" t="s">
        <v>892</v>
      </c>
      <c r="H109" s="9" t="s">
        <v>975</v>
      </c>
      <c r="I109" s="10" t="s">
        <v>680</v>
      </c>
      <c r="J109" s="11" t="n">
        <v>59592</v>
      </c>
      <c r="K109" s="11" t="n">
        <v>18336</v>
      </c>
      <c r="L109" s="11" t="n">
        <v>0</v>
      </c>
      <c r="M109" s="11" t="n">
        <v>864</v>
      </c>
      <c r="N109" s="11" t="n">
        <v>187</v>
      </c>
      <c r="O109" s="11" t="n">
        <v>6920</v>
      </c>
      <c r="P109" s="11" t="n">
        <v>404</v>
      </c>
      <c r="Q109" s="8" t="n">
        <v>26</v>
      </c>
      <c r="R109" s="11" t="n">
        <v>26711</v>
      </c>
      <c r="S109" s="11" t="n">
        <v>86303</v>
      </c>
      <c r="V109" s="0" t="str">
        <f aca="false">IF(LEFT(F109,1)="*",F109,VLOOKUP(_xlfn.ORG.LIBREOFFICE.REGEX(_xlfn.ORG.LIBREOFFICE.REGEX(IF(U109&gt;"",U109,LEFT(MID(F109,FIND(", ",F109)+2,20),FIND(".",MID(F109,FIND(", ",F109)+2,20)&amp;"  .")-3))&amp;"."&amp;LEFT(F109,FIND(",",F109)-1),"-","")," ","","g")&amp;T109,$X$2:$AE$289,8,0))</f>
        <v>carl.torresii@guamcc.edu</v>
      </c>
      <c r="W109" s="0" t="str">
        <f aca="false">IF(ISNA(V109),F109,"")</f>
        <v/>
      </c>
      <c r="X109" s="0" t="str">
        <f aca="false">_xlfn.ORG.LIBREOFFICE.REGEX(LOWER(_xlfn.ORG.LIBREOFFICE.REGEX(Z109&amp;"."&amp;_xlfn.ORG.LIBREOFFICE.REGEX(_xlfn.ORG.LIBREOFFICE.REGEX(_xlfn.ORG.LIBREOFFICE.REGEX(Y109," III","")," II","")," Jr","")," ","","g")),"-","","g")</f>
        <v>francine.galao</v>
      </c>
      <c r="Y109" s="0" t="s">
        <v>976</v>
      </c>
      <c r="Z109" s="0" t="s">
        <v>977</v>
      </c>
      <c r="AA109" s="0" t="s">
        <v>30</v>
      </c>
      <c r="AB109" s="0" t="s">
        <v>31</v>
      </c>
      <c r="AC109" s="0" t="s">
        <v>978</v>
      </c>
      <c r="AD109" s="0" t="s">
        <v>33</v>
      </c>
      <c r="AE109" s="0" t="s">
        <v>979</v>
      </c>
      <c r="AF109" s="0" t="str">
        <f aca="false">IF(ISNA(VLOOKUP(AE109,$V$2:$V$252,1,0)),AE109&amp;" "&amp;AA109,"")</f>
        <v/>
      </c>
    </row>
    <row r="110" customFormat="false" ht="12.8" hidden="false" customHeight="false" outlineLevel="0" collapsed="false">
      <c r="A110" s="8" t="n">
        <v>109</v>
      </c>
      <c r="B110" s="9" t="s">
        <v>980</v>
      </c>
      <c r="C110" s="9" t="n">
        <v>7110</v>
      </c>
      <c r="D110" s="8" t="s">
        <v>343</v>
      </c>
      <c r="E110" s="8" t="s">
        <v>30</v>
      </c>
      <c r="F110" s="8" t="s">
        <v>981</v>
      </c>
      <c r="G110" s="10" t="s">
        <v>982</v>
      </c>
      <c r="H110" s="9" t="s">
        <v>983</v>
      </c>
      <c r="I110" s="10" t="s">
        <v>680</v>
      </c>
      <c r="J110" s="11" t="n">
        <v>52361</v>
      </c>
      <c r="K110" s="11" t="n">
        <v>16111</v>
      </c>
      <c r="L110" s="11" t="n">
        <v>495</v>
      </c>
      <c r="M110" s="11" t="n">
        <v>759</v>
      </c>
      <c r="N110" s="11" t="n">
        <v>187</v>
      </c>
      <c r="O110" s="11" t="n">
        <v>4800</v>
      </c>
      <c r="P110" s="11" t="n">
        <v>341</v>
      </c>
      <c r="Q110" s="8" t="n">
        <v>26</v>
      </c>
      <c r="R110" s="11" t="n">
        <v>22694</v>
      </c>
      <c r="S110" s="11" t="n">
        <v>75055</v>
      </c>
      <c r="V110" s="0" t="str">
        <f aca="false">IF(LEFT(F110,1)="*",F110,VLOOKUP(_xlfn.ORG.LIBREOFFICE.REGEX(_xlfn.ORG.LIBREOFFICE.REGEX(IF(U110&gt;"",U110,LEFT(MID(F110,FIND(", ",F110)+2,20),FIND(".",MID(F110,FIND(", ",F110)+2,20)&amp;"  .")-3))&amp;"."&amp;LEFT(F110,FIND(",",F110)-1),"-","")," ","","g")&amp;T110,$X$2:$AE$289,8,0))</f>
        <v>wendell.roden@guamcc.edu</v>
      </c>
      <c r="W110" s="0" t="str">
        <f aca="false">IF(ISNA(V110),F110,"")</f>
        <v/>
      </c>
      <c r="X110" s="0" t="str">
        <f aca="false">_xlfn.ORG.LIBREOFFICE.REGEX(LOWER(_xlfn.ORG.LIBREOFFICE.REGEX(Z110&amp;"."&amp;_xlfn.ORG.LIBREOFFICE.REGEX(_xlfn.ORG.LIBREOFFICE.REGEX(_xlfn.ORG.LIBREOFFICE.REGEX(Y110," III","")," II","")," Jr","")," ","","g")),"-","","g")</f>
        <v>bertha.guerrero</v>
      </c>
      <c r="Y110" s="0" t="s">
        <v>984</v>
      </c>
      <c r="Z110" s="0" t="s">
        <v>985</v>
      </c>
      <c r="AA110" s="0" t="s">
        <v>23</v>
      </c>
      <c r="AB110" s="0" t="s">
        <v>22</v>
      </c>
      <c r="AC110" s="0" t="s">
        <v>986</v>
      </c>
      <c r="AD110" s="0" t="s">
        <v>33</v>
      </c>
      <c r="AE110" s="0" t="s">
        <v>987</v>
      </c>
      <c r="AF110" s="0" t="str">
        <f aca="false">IF(ISNA(VLOOKUP(AE110,$V$2:$V$252,1,0)),AE110&amp;" "&amp;AA110,"")</f>
        <v/>
      </c>
    </row>
    <row r="111" customFormat="false" ht="12.8" hidden="false" customHeight="false" outlineLevel="0" collapsed="false">
      <c r="A111" s="8" t="n">
        <v>110</v>
      </c>
      <c r="B111" s="9" t="s">
        <v>988</v>
      </c>
      <c r="C111" s="9" t="n">
        <v>7110</v>
      </c>
      <c r="D111" s="8" t="s">
        <v>343</v>
      </c>
      <c r="E111" s="8" t="s">
        <v>576</v>
      </c>
      <c r="F111" s="8" t="s">
        <v>989</v>
      </c>
      <c r="G111" s="10" t="s">
        <v>380</v>
      </c>
      <c r="H111" s="9" t="s">
        <v>990</v>
      </c>
      <c r="I111" s="10" t="s">
        <v>680</v>
      </c>
      <c r="J111" s="11" t="n">
        <v>89843</v>
      </c>
      <c r="K111" s="11" t="n">
        <v>27645</v>
      </c>
      <c r="L111" s="11" t="n">
        <v>0</v>
      </c>
      <c r="M111" s="11" t="n">
        <v>1303</v>
      </c>
      <c r="N111" s="11" t="n">
        <v>187</v>
      </c>
      <c r="O111" s="11" t="n">
        <v>4800</v>
      </c>
      <c r="P111" s="11" t="n">
        <v>341</v>
      </c>
      <c r="Q111" s="8" t="n">
        <v>26</v>
      </c>
      <c r="R111" s="11" t="n">
        <v>34276</v>
      </c>
      <c r="S111" s="11" t="n">
        <v>124119</v>
      </c>
      <c r="V111" s="0" t="str">
        <f aca="false">IF(LEFT(F111,1)="*",F111,VLOOKUP(_xlfn.ORG.LIBREOFFICE.REGEX(_xlfn.ORG.LIBREOFFICE.REGEX(IF(U111&gt;"",U111,LEFT(MID(F111,FIND(", ",F111)+2,20),FIND(".",MID(F111,FIND(", ",F111)+2,20)&amp;"  .")-3))&amp;"."&amp;LEFT(F111,FIND(",",F111)-1),"-","")," ","","g")&amp;T111,$X$2:$AE$289,8,0))</f>
        <v>theresaann.datuin@guamcc.edu</v>
      </c>
      <c r="W111" s="0" t="str">
        <f aca="false">IF(ISNA(V111),F111,"")</f>
        <v/>
      </c>
      <c r="X111" s="0" t="str">
        <f aca="false">_xlfn.ORG.LIBREOFFICE.REGEX(LOWER(_xlfn.ORG.LIBREOFFICE.REGEX(Z111&amp;"."&amp;_xlfn.ORG.LIBREOFFICE.REGEX(_xlfn.ORG.LIBREOFFICE.REGEX(_xlfn.ORG.LIBREOFFICE.REGEX(Y111," III","")," II","")," Jr","")," ","","g")),"-","","g")</f>
        <v>jermaine.guerrero</v>
      </c>
      <c r="Y111" s="0" t="s">
        <v>984</v>
      </c>
      <c r="Z111" s="0" t="s">
        <v>991</v>
      </c>
      <c r="AA111" s="0" t="s">
        <v>45</v>
      </c>
      <c r="AB111" s="0" t="s">
        <v>186</v>
      </c>
      <c r="AC111" s="0" t="s">
        <v>323</v>
      </c>
      <c r="AD111" s="0" t="s">
        <v>33</v>
      </c>
      <c r="AE111" s="0" t="s">
        <v>992</v>
      </c>
      <c r="AF111" s="0" t="str">
        <f aca="false">IF(ISNA(VLOOKUP(AE111,$V$2:$V$252,1,0)),AE111&amp;" "&amp;AA111,"")</f>
        <v/>
      </c>
    </row>
    <row r="112" customFormat="false" ht="12.8" hidden="false" customHeight="false" outlineLevel="0" collapsed="false">
      <c r="A112" s="8" t="n">
        <v>111</v>
      </c>
      <c r="B112" s="9" t="s">
        <v>993</v>
      </c>
      <c r="C112" s="9" t="n">
        <v>7120</v>
      </c>
      <c r="D112" s="8" t="s">
        <v>994</v>
      </c>
      <c r="E112" s="8" t="s">
        <v>576</v>
      </c>
      <c r="F112" s="8" t="s">
        <v>995</v>
      </c>
      <c r="G112" s="10" t="s">
        <v>380</v>
      </c>
      <c r="H112" s="9" t="s">
        <v>996</v>
      </c>
      <c r="I112" s="10" t="s">
        <v>680</v>
      </c>
      <c r="J112" s="11" t="n">
        <v>92565</v>
      </c>
      <c r="K112" s="11" t="n">
        <v>28482</v>
      </c>
      <c r="L112" s="11" t="n">
        <v>0</v>
      </c>
      <c r="M112" s="11" t="n">
        <v>1342</v>
      </c>
      <c r="N112" s="11" t="n">
        <v>187</v>
      </c>
      <c r="O112" s="11" t="n">
        <v>11191</v>
      </c>
      <c r="P112" s="11" t="n">
        <v>653</v>
      </c>
      <c r="Q112" s="8" t="n">
        <v>26</v>
      </c>
      <c r="R112" s="11" t="n">
        <v>41855</v>
      </c>
      <c r="S112" s="11" t="n">
        <v>134420</v>
      </c>
      <c r="V112" s="0" t="str">
        <f aca="false">IF(LEFT(F112,1)="*",F112,VLOOKUP(_xlfn.ORG.LIBREOFFICE.REGEX(_xlfn.ORG.LIBREOFFICE.REGEX(IF(U112&gt;"",U112,LEFT(MID(F112,FIND(", ",F112)+2,20),FIND(".",MID(F112,FIND(", ",F112)+2,20)&amp;"  .")-3))&amp;"."&amp;LEFT(F112,FIND(",",F112)-1),"-","")," ","","g")&amp;T112,$X$2:$AE$289,8,0))</f>
        <v>anthonyjay.sunga@guamcc.edu</v>
      </c>
      <c r="W112" s="0" t="str">
        <f aca="false">IF(ISNA(V112),F112,"")</f>
        <v/>
      </c>
      <c r="X112" s="0" t="str">
        <f aca="false">_xlfn.ORG.LIBREOFFICE.REGEX(LOWER(_xlfn.ORG.LIBREOFFICE.REGEX(Z112&amp;"."&amp;_xlfn.ORG.LIBREOFFICE.REGEX(_xlfn.ORG.LIBREOFFICE.REGEX(_xlfn.ORG.LIBREOFFICE.REGEX(Y112," III","")," II","")," Jr","")," ","","g")),"-","","g")</f>
        <v>norma.guerrero</v>
      </c>
      <c r="Y112" s="0" t="s">
        <v>984</v>
      </c>
      <c r="Z112" s="0" t="s">
        <v>997</v>
      </c>
      <c r="AA112" s="0" t="s">
        <v>95</v>
      </c>
      <c r="AB112" s="0" t="s">
        <v>548</v>
      </c>
      <c r="AC112" s="0" t="s">
        <v>187</v>
      </c>
      <c r="AD112" s="0" t="s">
        <v>33</v>
      </c>
      <c r="AE112" s="0" t="s">
        <v>998</v>
      </c>
      <c r="AF112" s="0" t="str">
        <f aca="false">IF(ISNA(VLOOKUP(AE112,$V$2:$V$252,1,0)),AE112&amp;" "&amp;AA112,"")</f>
        <v/>
      </c>
    </row>
    <row r="113" customFormat="false" ht="12.8" hidden="false" customHeight="false" outlineLevel="0" collapsed="false">
      <c r="A113" s="8" t="n">
        <v>112</v>
      </c>
      <c r="B113" s="9" t="s">
        <v>999</v>
      </c>
      <c r="C113" s="9" t="n">
        <v>7120</v>
      </c>
      <c r="D113" s="8" t="s">
        <v>994</v>
      </c>
      <c r="E113" s="8" t="s">
        <v>95</v>
      </c>
      <c r="F113" s="8" t="s">
        <v>1000</v>
      </c>
      <c r="G113" s="10" t="s">
        <v>1001</v>
      </c>
      <c r="H113" s="9" t="s">
        <v>1002</v>
      </c>
      <c r="I113" s="10" t="s">
        <v>680</v>
      </c>
      <c r="J113" s="11" t="n">
        <v>60481</v>
      </c>
      <c r="K113" s="11" t="n">
        <v>18610</v>
      </c>
      <c r="L113" s="11" t="n">
        <v>0</v>
      </c>
      <c r="M113" s="11" t="n">
        <v>877</v>
      </c>
      <c r="N113" s="11" t="n">
        <v>187</v>
      </c>
      <c r="O113" s="11" t="n">
        <v>8551</v>
      </c>
      <c r="P113" s="11" t="n">
        <v>341</v>
      </c>
      <c r="Q113" s="8" t="n">
        <v>26</v>
      </c>
      <c r="R113" s="11" t="n">
        <v>28566</v>
      </c>
      <c r="S113" s="11" t="n">
        <v>89047</v>
      </c>
      <c r="V113" s="13" t="str">
        <f aca="false">IF(LEFT(F113,1)="*",F113,VLOOKUP(_xlfn.ORG.LIBREOFFICE.REGEX(_xlfn.ORG.LIBREOFFICE.REGEX(IF(U113&gt;"",U113,LEFT(MID(F113,FIND(", ",F113)+2,20),FIND(".",MID(F113,FIND(", ",F113)+2,20)&amp;"  .")-3))&amp;"."&amp;LEFT(F113,FIND(",",F113)-1),"-","")," ","","g")&amp;T113,$X$2:$AE$289,8,0))</f>
        <v>ronaldo.paulino@guamcc.edu</v>
      </c>
      <c r="W113" s="0" t="str">
        <f aca="false">IF(ISNA(V113),F113,"")</f>
        <v/>
      </c>
      <c r="X113" s="0" t="str">
        <f aca="false">_xlfn.ORG.LIBREOFFICE.REGEX(LOWER(_xlfn.ORG.LIBREOFFICE.REGEX(Z113&amp;"."&amp;_xlfn.ORG.LIBREOFFICE.REGEX(_xlfn.ORG.LIBREOFFICE.REGEX(_xlfn.ORG.LIBREOFFICE.REGEX(Y113," III","")," II","")," Jr","")," ","","g")),"-","","g")</f>
        <v>vivian.guerrero</v>
      </c>
      <c r="Y113" s="0" t="s">
        <v>984</v>
      </c>
      <c r="Z113" s="0" t="s">
        <v>1003</v>
      </c>
      <c r="AA113" s="0" t="s">
        <v>135</v>
      </c>
      <c r="AB113" s="0" t="s">
        <v>233</v>
      </c>
      <c r="AC113" s="0" t="s">
        <v>1004</v>
      </c>
      <c r="AD113" s="0" t="s">
        <v>33</v>
      </c>
      <c r="AE113" s="0" t="s">
        <v>1005</v>
      </c>
      <c r="AF113" s="0" t="str">
        <f aca="false">IF(ISNA(VLOOKUP(AE113,$V$2:$V$252,1,0)),AE113&amp;" "&amp;AA113,"")</f>
        <v/>
      </c>
    </row>
    <row r="114" customFormat="false" ht="12.8" hidden="false" customHeight="false" outlineLevel="0" collapsed="false">
      <c r="A114" s="8" t="n">
        <v>113</v>
      </c>
      <c r="B114" s="9" t="s">
        <v>1006</v>
      </c>
      <c r="C114" s="9" t="n">
        <v>7120</v>
      </c>
      <c r="D114" s="8" t="s">
        <v>994</v>
      </c>
      <c r="E114" s="8" t="s">
        <v>354</v>
      </c>
      <c r="F114" s="8" t="s">
        <v>1007</v>
      </c>
      <c r="G114" s="10" t="s">
        <v>1008</v>
      </c>
      <c r="H114" s="9" t="s">
        <v>1009</v>
      </c>
      <c r="I114" s="10" t="s">
        <v>680</v>
      </c>
      <c r="J114" s="11" t="n">
        <v>86094</v>
      </c>
      <c r="K114" s="11" t="n">
        <v>26491</v>
      </c>
      <c r="L114" s="11" t="n">
        <v>0</v>
      </c>
      <c r="M114" s="11" t="n">
        <v>1248</v>
      </c>
      <c r="N114" s="11" t="n">
        <v>187</v>
      </c>
      <c r="O114" s="11" t="n">
        <v>0</v>
      </c>
      <c r="P114" s="11" t="n">
        <v>0</v>
      </c>
      <c r="Q114" s="8" t="n">
        <v>26</v>
      </c>
      <c r="R114" s="11" t="n">
        <v>27926</v>
      </c>
      <c r="S114" s="11" t="n">
        <v>114020</v>
      </c>
      <c r="V114" s="0" t="str">
        <f aca="false">IF(LEFT(F114,1)="*",F114,VLOOKUP(_xlfn.ORG.LIBREOFFICE.REGEX(_xlfn.ORG.LIBREOFFICE.REGEX(IF(U114&gt;"",U114,LEFT(MID(F114,FIND(", ",F114)+2,20),FIND(".",MID(F114,FIND(", ",F114)+2,20)&amp;"  .")-3))&amp;"."&amp;LEFT(F114,FIND(",",F114)-1),"-","")," ","","g")&amp;T114,$X$2:$AE$289,8,0))</f>
        <v>jonita.kerr@guamcc.edu</v>
      </c>
      <c r="W114" s="0" t="str">
        <f aca="false">IF(ISNA(V114),F114,"")</f>
        <v/>
      </c>
      <c r="X114" s="0" t="str">
        <f aca="false">_xlfn.ORG.LIBREOFFICE.REGEX(LOWER(_xlfn.ORG.LIBREOFFICE.REGEX(Z114&amp;"."&amp;_xlfn.ORG.LIBREOFFICE.REGEX(_xlfn.ORG.LIBREOFFICE.REGEX(_xlfn.ORG.LIBREOFFICE.REGEX(Y114," III","")," II","")," Jr","")," ","","g")),"-","","g")</f>
        <v>joseph.hapdei</v>
      </c>
      <c r="Y114" s="0" t="s">
        <v>1010</v>
      </c>
      <c r="Z114" s="0" t="s">
        <v>219</v>
      </c>
      <c r="AA114" s="0" t="s">
        <v>232</v>
      </c>
      <c r="AB114" s="0" t="s">
        <v>233</v>
      </c>
      <c r="AC114" s="0" t="s">
        <v>60</v>
      </c>
      <c r="AD114" s="0" t="s">
        <v>60</v>
      </c>
      <c r="AE114" s="0" t="s">
        <v>1011</v>
      </c>
      <c r="AF114" s="0" t="str">
        <f aca="false">IF(ISNA(VLOOKUP(AE114,$V$2:$V$252,1,0)),AE114&amp;" "&amp;AA114,"")</f>
        <v>joseph.hapdei@guamcc.edu Work Study</v>
      </c>
    </row>
    <row r="115" customFormat="false" ht="12.8" hidden="false" customHeight="false" outlineLevel="0" collapsed="false">
      <c r="A115" s="8" t="n">
        <v>114</v>
      </c>
      <c r="B115" s="9" t="s">
        <v>1012</v>
      </c>
      <c r="C115" s="9" t="n">
        <v>7120</v>
      </c>
      <c r="D115" s="8" t="s">
        <v>994</v>
      </c>
      <c r="E115" s="8" t="s">
        <v>95</v>
      </c>
      <c r="F115" s="8" t="s">
        <v>1013</v>
      </c>
      <c r="G115" s="10" t="s">
        <v>1014</v>
      </c>
      <c r="H115" s="9" t="s">
        <v>1015</v>
      </c>
      <c r="I115" s="10" t="s">
        <v>680</v>
      </c>
      <c r="J115" s="11" t="n">
        <v>66808</v>
      </c>
      <c r="K115" s="11" t="n">
        <v>20557</v>
      </c>
      <c r="L115" s="11" t="n">
        <v>0</v>
      </c>
      <c r="M115" s="11" t="n">
        <v>969</v>
      </c>
      <c r="N115" s="11" t="n">
        <v>187</v>
      </c>
      <c r="O115" s="11" t="n">
        <v>0</v>
      </c>
      <c r="P115" s="11" t="n">
        <v>653</v>
      </c>
      <c r="Q115" s="8" t="n">
        <v>26</v>
      </c>
      <c r="R115" s="11" t="n">
        <v>22365</v>
      </c>
      <c r="S115" s="11" t="n">
        <v>89173</v>
      </c>
      <c r="V115" s="0" t="str">
        <f aca="false">IF(LEFT(F115,1)="*",F115,VLOOKUP(_xlfn.ORG.LIBREOFFICE.REGEX(_xlfn.ORG.LIBREOFFICE.REGEX(IF(U115&gt;"",U115,LEFT(MID(F115,FIND(", ",F115)+2,20),FIND(".",MID(F115,FIND(", ",F115)+2,20)&amp;"  .")-3))&amp;"."&amp;LEFT(F115,FIND(",",F115)-1),"-","")," ","","g")&amp;T115,$X$2:$AE$289,8,0))</f>
        <v>johnmichael.jocson@guamcc.edu</v>
      </c>
      <c r="W115" s="0" t="str">
        <f aca="false">IF(ISNA(V115),F115,"")</f>
        <v/>
      </c>
      <c r="X115" s="0" t="str">
        <f aca="false">_xlfn.ORG.LIBREOFFICE.REGEX(LOWER(_xlfn.ORG.LIBREOFFICE.REGEX(Z115&amp;"."&amp;_xlfn.ORG.LIBREOFFICE.REGEX(_xlfn.ORG.LIBREOFFICE.REGEX(_xlfn.ORG.LIBREOFFICE.REGEX(Y115," III","")," II","")," Jr","")," ","","g")),"-","","g")</f>
        <v>bertrand.haurillon</v>
      </c>
      <c r="Y115" s="0" t="s">
        <v>1016</v>
      </c>
      <c r="Z115" s="0" t="s">
        <v>1017</v>
      </c>
      <c r="AA115" s="0" t="s">
        <v>45</v>
      </c>
      <c r="AB115" s="0" t="s">
        <v>440</v>
      </c>
      <c r="AC115" s="0" t="s">
        <v>1018</v>
      </c>
      <c r="AD115" s="0" t="s">
        <v>33</v>
      </c>
      <c r="AE115" s="0" t="s">
        <v>1019</v>
      </c>
      <c r="AF115" s="0" t="str">
        <f aca="false">IF(ISNA(VLOOKUP(AE115,$V$2:$V$252,1,0)),AE115&amp;" "&amp;AA115,"")</f>
        <v/>
      </c>
    </row>
    <row r="116" customFormat="false" ht="12.8" hidden="false" customHeight="false" outlineLevel="0" collapsed="false">
      <c r="A116" s="8" t="n">
        <v>115</v>
      </c>
      <c r="B116" s="9" t="s">
        <v>1020</v>
      </c>
      <c r="C116" s="9" t="n">
        <v>7210</v>
      </c>
      <c r="D116" s="8" t="s">
        <v>221</v>
      </c>
      <c r="E116" s="8" t="s">
        <v>143</v>
      </c>
      <c r="F116" s="8" t="s">
        <v>1021</v>
      </c>
      <c r="G116" s="10" t="s">
        <v>1022</v>
      </c>
      <c r="H116" s="9" t="s">
        <v>302</v>
      </c>
      <c r="I116" s="10" t="s">
        <v>1023</v>
      </c>
      <c r="J116" s="11" t="n">
        <v>28269</v>
      </c>
      <c r="K116" s="11" t="n">
        <v>8698</v>
      </c>
      <c r="L116" s="11" t="n">
        <v>495</v>
      </c>
      <c r="M116" s="11" t="n">
        <v>410</v>
      </c>
      <c r="N116" s="11" t="n">
        <v>187</v>
      </c>
      <c r="O116" s="11" t="n">
        <v>8551</v>
      </c>
      <c r="P116" s="11" t="n">
        <v>341</v>
      </c>
      <c r="Q116" s="8" t="n">
        <v>26</v>
      </c>
      <c r="R116" s="11" t="n">
        <v>18682</v>
      </c>
      <c r="S116" s="11" t="n">
        <v>46951</v>
      </c>
      <c r="V116" s="0" t="str">
        <f aca="false">IF(LEFT(F116,1)="*",F116,VLOOKUP(_xlfn.ORG.LIBREOFFICE.REGEX(_xlfn.ORG.LIBREOFFICE.REGEX(IF(U116&gt;"",U116,LEFT(MID(F116,FIND(", ",F116)+2,20),FIND(".",MID(F116,FIND(", ",F116)+2,20)&amp;"  .")-3))&amp;"."&amp;LEFT(F116,FIND(",",F116)-1),"-","")," ","","g")&amp;T116,$X$2:$AE$289,8,0))</f>
        <v>christopherdean.charfauros@guamcc.edu</v>
      </c>
      <c r="W116" s="0" t="str">
        <f aca="false">IF(ISNA(V116),F116,"")</f>
        <v/>
      </c>
      <c r="X116" s="0" t="str">
        <f aca="false">_xlfn.ORG.LIBREOFFICE.REGEX(LOWER(_xlfn.ORG.LIBREOFFICE.REGEX(Z116&amp;"."&amp;_xlfn.ORG.LIBREOFFICE.REGEX(_xlfn.ORG.LIBREOFFICE.REGEX(_xlfn.ORG.LIBREOFFICE.REGEX(Y116," III","")," II","")," Jr","")," ","","g")),"-","","g")</f>
        <v>tamaratherese.hiura</v>
      </c>
      <c r="Y116" s="0" t="s">
        <v>1024</v>
      </c>
      <c r="Z116" s="0" t="s">
        <v>1025</v>
      </c>
      <c r="AA116" s="0" t="s">
        <v>135</v>
      </c>
      <c r="AB116" s="0" t="s">
        <v>58</v>
      </c>
      <c r="AC116" s="0" t="s">
        <v>59</v>
      </c>
      <c r="AD116" s="0" t="s">
        <v>33</v>
      </c>
      <c r="AE116" s="0" t="s">
        <v>1026</v>
      </c>
      <c r="AF116" s="0" t="str">
        <f aca="false">IF(ISNA(VLOOKUP(AE116,$V$2:$V$252,1,0)),AE116&amp;" "&amp;AA116,"")</f>
        <v/>
      </c>
    </row>
    <row r="117" customFormat="false" ht="12.8" hidden="false" customHeight="false" outlineLevel="0" collapsed="false">
      <c r="A117" s="8" t="n">
        <v>116</v>
      </c>
      <c r="B117" s="9" t="s">
        <v>1027</v>
      </c>
      <c r="C117" s="9" t="n">
        <v>7210</v>
      </c>
      <c r="D117" s="8" t="s">
        <v>221</v>
      </c>
      <c r="E117" s="8" t="s">
        <v>220</v>
      </c>
      <c r="F117" s="8" t="s">
        <v>1028</v>
      </c>
      <c r="G117" s="10" t="s">
        <v>1029</v>
      </c>
      <c r="H117" s="9" t="s">
        <v>1030</v>
      </c>
      <c r="I117" s="10" t="s">
        <v>382</v>
      </c>
      <c r="J117" s="11" t="n">
        <v>37712</v>
      </c>
      <c r="K117" s="11" t="n">
        <v>11604</v>
      </c>
      <c r="L117" s="11" t="n">
        <v>495</v>
      </c>
      <c r="M117" s="11" t="n">
        <v>547</v>
      </c>
      <c r="N117" s="11" t="n">
        <v>187</v>
      </c>
      <c r="O117" s="11" t="n">
        <v>8551</v>
      </c>
      <c r="P117" s="11" t="n">
        <v>341</v>
      </c>
      <c r="Q117" s="8" t="n">
        <v>26</v>
      </c>
      <c r="R117" s="11" t="n">
        <v>21725</v>
      </c>
      <c r="S117" s="11" t="n">
        <v>59437</v>
      </c>
      <c r="V117" s="0" t="str">
        <f aca="false">IF(LEFT(F117,1)="*",F117,VLOOKUP(_xlfn.ORG.LIBREOFFICE.REGEX(_xlfn.ORG.LIBREOFFICE.REGEX(IF(U117&gt;"",U117,LEFT(MID(F117,FIND(", ",F117)+2,20),FIND(".",MID(F117,FIND(", ",F117)+2,20)&amp;"  .")-3))&amp;"."&amp;LEFT(F117,FIND(",",F117)-1),"-","")," ","","g")&amp;T117,$X$2:$AE$289,8,0))</f>
        <v>joseph.bamba1@guamcc.edu</v>
      </c>
      <c r="W117" s="0" t="str">
        <f aca="false">IF(ISNA(V117),F117,"")</f>
        <v/>
      </c>
      <c r="X117" s="0" t="str">
        <f aca="false">_xlfn.ORG.LIBREOFFICE.REGEX(LOWER(_xlfn.ORG.LIBREOFFICE.REGEX(Z117&amp;"."&amp;_xlfn.ORG.LIBREOFFICE.REGEX(_xlfn.ORG.LIBREOFFICE.REGEX(_xlfn.ORG.LIBREOFFICE.REGEX(Y117," III","")," II","")," Jr","")," ","","g")),"-","","g")</f>
        <v>huan.hosei</v>
      </c>
      <c r="Y117" s="0" t="s">
        <v>1031</v>
      </c>
      <c r="Z117" s="0" t="s">
        <v>1032</v>
      </c>
      <c r="AA117" s="0" t="s">
        <v>561</v>
      </c>
      <c r="AB117" s="0" t="s">
        <v>552</v>
      </c>
      <c r="AC117" s="0" t="s">
        <v>1033</v>
      </c>
      <c r="AD117" s="0" t="s">
        <v>33</v>
      </c>
      <c r="AE117" s="0" t="s">
        <v>1034</v>
      </c>
      <c r="AF117" s="0" t="str">
        <f aca="false">IF(ISNA(VLOOKUP(AE117,$V$2:$V$252,1,0)),AE117&amp;" "&amp;AA117,"")</f>
        <v/>
      </c>
    </row>
    <row r="118" customFormat="false" ht="12.8" hidden="false" customHeight="false" outlineLevel="0" collapsed="false">
      <c r="A118" s="8" t="n">
        <v>117</v>
      </c>
      <c r="B118" s="9" t="s">
        <v>1035</v>
      </c>
      <c r="C118" s="9" t="n">
        <v>7210</v>
      </c>
      <c r="D118" s="8" t="s">
        <v>221</v>
      </c>
      <c r="E118" s="8" t="s">
        <v>220</v>
      </c>
      <c r="F118" s="8" t="s">
        <v>1036</v>
      </c>
      <c r="G118" s="10" t="s">
        <v>1037</v>
      </c>
      <c r="H118" s="9" t="s">
        <v>1038</v>
      </c>
      <c r="I118" s="10" t="s">
        <v>1039</v>
      </c>
      <c r="J118" s="11" t="n">
        <v>32498</v>
      </c>
      <c r="K118" s="11" t="n">
        <v>10000</v>
      </c>
      <c r="L118" s="11" t="n">
        <v>495</v>
      </c>
      <c r="M118" s="11" t="n">
        <v>471</v>
      </c>
      <c r="N118" s="11" t="n">
        <v>187</v>
      </c>
      <c r="O118" s="11" t="n">
        <v>4800</v>
      </c>
      <c r="P118" s="11" t="n">
        <v>341</v>
      </c>
      <c r="Q118" s="8" t="n">
        <v>26</v>
      </c>
      <c r="R118" s="11" t="n">
        <v>16294</v>
      </c>
      <c r="S118" s="11" t="n">
        <v>48792</v>
      </c>
      <c r="V118" s="0" t="str">
        <f aca="false">IF(LEFT(F118,1)="*",F118,VLOOKUP(_xlfn.ORG.LIBREOFFICE.REGEX(_xlfn.ORG.LIBREOFFICE.REGEX(IF(U118&gt;"",U118,LEFT(MID(F118,FIND(", ",F118)+2,20),FIND(".",MID(F118,FIND(", ",F118)+2,20)&amp;"  .")-3))&amp;"."&amp;LEFT(F118,FIND(",",F118)-1),"-","")," ","","g")&amp;T118,$X$2:$AE$289,8,0))</f>
        <v>corey.quichocho1@guamcc.edu</v>
      </c>
      <c r="W118" s="0" t="str">
        <f aca="false">IF(ISNA(V118),F118,"")</f>
        <v/>
      </c>
      <c r="X118" s="0" t="str">
        <f aca="false">_xlfn.ORG.LIBREOFFICE.REGEX(LOWER(_xlfn.ORG.LIBREOFFICE.REGEX(Z118&amp;"."&amp;_xlfn.ORG.LIBREOFFICE.REGEX(_xlfn.ORG.LIBREOFFICE.REGEX(_xlfn.ORG.LIBREOFFICE.REGEX(Y118," III","")," II","")," Jr","")," ","","g")),"-","","g")</f>
        <v>shaun.hosei</v>
      </c>
      <c r="Y118" s="0" t="s">
        <v>1031</v>
      </c>
      <c r="Z118" s="0" t="s">
        <v>1040</v>
      </c>
      <c r="AA118" s="0" t="s">
        <v>737</v>
      </c>
      <c r="AB118" s="0" t="s">
        <v>119</v>
      </c>
      <c r="AC118" s="0" t="s">
        <v>1041</v>
      </c>
      <c r="AD118" s="0" t="s">
        <v>33</v>
      </c>
      <c r="AE118" s="0" t="s">
        <v>1042</v>
      </c>
      <c r="AF118" s="0" t="str">
        <f aca="false">IF(ISNA(VLOOKUP(AE118,$V$2:$V$252,1,0)),AE118&amp;" "&amp;AA118,"")</f>
        <v/>
      </c>
    </row>
    <row r="119" customFormat="false" ht="12.8" hidden="false" customHeight="false" outlineLevel="0" collapsed="false">
      <c r="A119" s="8" t="n">
        <v>118</v>
      </c>
      <c r="B119" s="9" t="s">
        <v>1043</v>
      </c>
      <c r="C119" s="9" t="n">
        <v>7210</v>
      </c>
      <c r="D119" s="8" t="s">
        <v>221</v>
      </c>
      <c r="E119" s="8" t="s">
        <v>689</v>
      </c>
      <c r="F119" s="8" t="s">
        <v>1044</v>
      </c>
      <c r="G119" s="10" t="s">
        <v>764</v>
      </c>
      <c r="H119" s="9" t="s">
        <v>313</v>
      </c>
      <c r="I119" s="10" t="s">
        <v>1045</v>
      </c>
      <c r="J119" s="11" t="n">
        <v>18953</v>
      </c>
      <c r="K119" s="11" t="n">
        <v>5832</v>
      </c>
      <c r="L119" s="11" t="n">
        <v>0</v>
      </c>
      <c r="M119" s="11" t="n">
        <v>275</v>
      </c>
      <c r="N119" s="11" t="n">
        <v>0</v>
      </c>
      <c r="O119" s="11" t="n">
        <v>0</v>
      </c>
      <c r="P119" s="11" t="n">
        <v>0</v>
      </c>
      <c r="Q119" s="8" t="n">
        <v>21</v>
      </c>
      <c r="R119" s="11" t="n">
        <v>6107</v>
      </c>
      <c r="S119" s="11" t="n">
        <v>25060</v>
      </c>
      <c r="U119" s="0" t="s">
        <v>688</v>
      </c>
      <c r="V119" s="0" t="str">
        <f aca="false">IF(LEFT(F119,1)="*",F119,VLOOKUP(_xlfn.ORG.LIBREOFFICE.REGEX(_xlfn.ORG.LIBREOFFICE.REGEX(IF(U119&gt;"",U119,LEFT(MID(F119,FIND(", ",F119)+2,20),FIND(".",MID(F119,FIND(", ",F119)+2,20)&amp;"  .")-3))&amp;"."&amp;LEFT(F119,FIND(",",F119)-1),"-","")," ","","g")&amp;T119,$X$2:$AE$289,8,0))</f>
        <v>harold.cruz3@guamcc.edu</v>
      </c>
      <c r="W119" s="0" t="str">
        <f aca="false">IF(ISNA(V119),F119,"")</f>
        <v/>
      </c>
      <c r="X119" s="0" t="str">
        <f aca="false">_xlfn.ORG.LIBREOFFICE.REGEX(LOWER(_xlfn.ORG.LIBREOFFICE.REGEX(Z119&amp;"."&amp;_xlfn.ORG.LIBREOFFICE.REGEX(_xlfn.ORG.LIBREOFFICE.REGEX(_xlfn.ORG.LIBREOFFICE.REGEX(Y119," III","")," II","")," Jr","")," ","","g")),"-","","g")</f>
        <v>gina.ibanez</v>
      </c>
      <c r="Y119" s="0" t="s">
        <v>1046</v>
      </c>
      <c r="Z119" s="0" t="s">
        <v>1047</v>
      </c>
      <c r="AA119" s="0" t="s">
        <v>281</v>
      </c>
      <c r="AB119" s="0" t="s">
        <v>270</v>
      </c>
      <c r="AC119" s="0" t="s">
        <v>1048</v>
      </c>
      <c r="AD119" s="0" t="s">
        <v>33</v>
      </c>
      <c r="AE119" s="0" t="s">
        <v>1049</v>
      </c>
      <c r="AF119" s="0" t="str">
        <f aca="false">IF(ISNA(VLOOKUP(AE119,$V$2:$V$252,1,0)),AE119&amp;" "&amp;AA119,"")</f>
        <v/>
      </c>
    </row>
    <row r="120" customFormat="false" ht="12.8" hidden="false" customHeight="false" outlineLevel="0" collapsed="false">
      <c r="A120" s="8" t="n">
        <v>119</v>
      </c>
      <c r="B120" s="9" t="s">
        <v>1050</v>
      </c>
      <c r="C120" s="9" t="n">
        <v>7211</v>
      </c>
      <c r="D120" s="8" t="s">
        <v>926</v>
      </c>
      <c r="E120" s="8" t="s">
        <v>737</v>
      </c>
      <c r="F120" s="8" t="s">
        <v>1051</v>
      </c>
      <c r="G120" s="10" t="s">
        <v>503</v>
      </c>
      <c r="H120" s="9" t="s">
        <v>1052</v>
      </c>
      <c r="I120" s="10" t="s">
        <v>42</v>
      </c>
      <c r="J120" s="11" t="n">
        <v>64514</v>
      </c>
      <c r="K120" s="11" t="n">
        <v>19851</v>
      </c>
      <c r="L120" s="11" t="n">
        <v>495</v>
      </c>
      <c r="M120" s="11" t="n">
        <v>935</v>
      </c>
      <c r="N120" s="11" t="n">
        <v>187</v>
      </c>
      <c r="O120" s="11" t="n">
        <v>13493</v>
      </c>
      <c r="P120" s="11" t="n">
        <v>404</v>
      </c>
      <c r="Q120" s="8" t="n">
        <v>26</v>
      </c>
      <c r="R120" s="11" t="n">
        <v>35365</v>
      </c>
      <c r="S120" s="11" t="n">
        <v>99879</v>
      </c>
      <c r="V120" s="0" t="str">
        <f aca="false">IF(LEFT(F120,1)="*",F120,VLOOKUP(_xlfn.ORG.LIBREOFFICE.REGEX(_xlfn.ORG.LIBREOFFICE.REGEX(IF(U120&gt;"",U120,LEFT(MID(F120,FIND(", ",F120)+2,20),FIND(".",MID(F120,FIND(", ",F120)+2,20)&amp;"  .")-3))&amp;"."&amp;LEFT(F120,FIND(",",F120)-1),"-","")," ","","g")&amp;T120,$X$2:$AE$289,8,0))</f>
        <v>james.fathal1@guamcc.edu</v>
      </c>
      <c r="W120" s="0" t="str">
        <f aca="false">IF(ISNA(V120),F120,"")</f>
        <v/>
      </c>
      <c r="X120" s="0" t="str">
        <f aca="false">_xlfn.ORG.LIBREOFFICE.REGEX(LOWER(_xlfn.ORG.LIBREOFFICE.REGEX(Z120&amp;"."&amp;_xlfn.ORG.LIBREOFFICE.REGEX(_xlfn.ORG.LIBREOFFICE.REGEX(_xlfn.ORG.LIBREOFFICE.REGEX(Y120," III","")," II","")," Jr","")," ","","g")),"-","","g")</f>
        <v>kimeme.jally</v>
      </c>
      <c r="Y120" s="0" t="s">
        <v>1053</v>
      </c>
      <c r="Z120" s="0" t="s">
        <v>1054</v>
      </c>
      <c r="AA120" s="0" t="s">
        <v>296</v>
      </c>
      <c r="AB120" s="0" t="s">
        <v>198</v>
      </c>
      <c r="AC120" s="0" t="s">
        <v>60</v>
      </c>
      <c r="AD120" s="0" t="s">
        <v>60</v>
      </c>
      <c r="AE120" s="0" t="s">
        <v>1055</v>
      </c>
      <c r="AF120" s="0" t="str">
        <f aca="false">IF(ISNA(VLOOKUP(AE120,$V$2:$V$252,1,0)),AE120&amp;" "&amp;AA120,"")</f>
        <v>kimeme.jally@guamcc.edu Tutor</v>
      </c>
    </row>
    <row r="121" customFormat="false" ht="12.8" hidden="false" customHeight="false" outlineLevel="0" collapsed="false">
      <c r="A121" s="8" t="n">
        <v>120</v>
      </c>
      <c r="B121" s="9" t="s">
        <v>1056</v>
      </c>
      <c r="C121" s="9" t="n">
        <v>7420</v>
      </c>
      <c r="D121" s="8" t="s">
        <v>1057</v>
      </c>
      <c r="E121" s="8" t="s">
        <v>65</v>
      </c>
      <c r="F121" s="8" t="s">
        <v>1058</v>
      </c>
      <c r="G121" s="10" t="s">
        <v>1059</v>
      </c>
      <c r="H121" s="9" t="s">
        <v>1060</v>
      </c>
      <c r="I121" s="10" t="s">
        <v>504</v>
      </c>
      <c r="J121" s="11" t="n">
        <v>41372</v>
      </c>
      <c r="K121" s="11" t="n">
        <v>12730</v>
      </c>
      <c r="L121" s="11" t="n">
        <v>495</v>
      </c>
      <c r="M121" s="11" t="n">
        <v>600</v>
      </c>
      <c r="N121" s="11" t="n">
        <v>0</v>
      </c>
      <c r="O121" s="11" t="n">
        <v>13493</v>
      </c>
      <c r="P121" s="11" t="n">
        <v>404</v>
      </c>
      <c r="Q121" s="8" t="n">
        <v>26</v>
      </c>
      <c r="R121" s="11" t="n">
        <v>27722</v>
      </c>
      <c r="S121" s="11" t="n">
        <v>69094</v>
      </c>
      <c r="V121" s="0" t="str">
        <f aca="false">IF(LEFT(F121,1)="*",F121,VLOOKUP(_xlfn.ORG.LIBREOFFICE.REGEX(_xlfn.ORG.LIBREOFFICE.REGEX(IF(U121&gt;"",U121,LEFT(MID(F121,FIND(", ",F121)+2,20),FIND(".",MID(F121,FIND(", ",F121)+2,20)&amp;"  .")-3))&amp;"."&amp;LEFT(F121,FIND(",",F121)-1),"-","")," ","","g")&amp;T121,$X$2:$AE$289,8,0))</f>
        <v>joy.white@guamcc.edu</v>
      </c>
      <c r="W121" s="0" t="str">
        <f aca="false">IF(ISNA(V121),F121,"")</f>
        <v/>
      </c>
      <c r="X121" s="0" t="str">
        <f aca="false">_xlfn.ORG.LIBREOFFICE.REGEX(LOWER(_xlfn.ORG.LIBREOFFICE.REGEX(Z121&amp;"."&amp;_xlfn.ORG.LIBREOFFICE.REGEX(_xlfn.ORG.LIBREOFFICE.REGEX(_xlfn.ORG.LIBREOFFICE.REGEX(Y121," III","")," II","")," Jr","")," ","","g")),"-","","g")</f>
        <v>eric.ji</v>
      </c>
      <c r="Y121" s="0" t="s">
        <v>1061</v>
      </c>
      <c r="Z121" s="0" t="s">
        <v>575</v>
      </c>
      <c r="AA121" s="0" t="s">
        <v>354</v>
      </c>
      <c r="AB121" s="0" t="s">
        <v>577</v>
      </c>
      <c r="AC121" s="0" t="s">
        <v>1062</v>
      </c>
      <c r="AD121" s="0" t="s">
        <v>33</v>
      </c>
      <c r="AE121" s="0" t="s">
        <v>1063</v>
      </c>
      <c r="AF121" s="0" t="str">
        <f aca="false">IF(ISNA(VLOOKUP(AE121,$V$2:$V$252,1,0)),AE121&amp;" "&amp;AA121,"")</f>
        <v/>
      </c>
    </row>
    <row r="122" customFormat="false" ht="12.8" hidden="false" customHeight="false" outlineLevel="0" collapsed="false">
      <c r="A122" s="8" t="n">
        <v>121</v>
      </c>
      <c r="B122" s="9" t="s">
        <v>1064</v>
      </c>
      <c r="C122" s="9" t="n">
        <v>7420</v>
      </c>
      <c r="D122" s="8" t="s">
        <v>1057</v>
      </c>
      <c r="E122" s="8" t="s">
        <v>135</v>
      </c>
      <c r="F122" s="8" t="s">
        <v>1065</v>
      </c>
      <c r="G122" s="10" t="s">
        <v>312</v>
      </c>
      <c r="H122" s="9" t="s">
        <v>730</v>
      </c>
      <c r="I122" s="10" t="s">
        <v>92</v>
      </c>
      <c r="J122" s="11" t="n">
        <v>59895</v>
      </c>
      <c r="K122" s="11" t="n">
        <v>18430</v>
      </c>
      <c r="L122" s="11" t="n">
        <v>0</v>
      </c>
      <c r="M122" s="11" t="n">
        <v>868</v>
      </c>
      <c r="N122" s="11" t="n">
        <v>187</v>
      </c>
      <c r="O122" s="11" t="n">
        <v>8551</v>
      </c>
      <c r="P122" s="11" t="n">
        <v>341</v>
      </c>
      <c r="Q122" s="8" t="n">
        <v>26</v>
      </c>
      <c r="R122" s="11" t="n">
        <v>28377</v>
      </c>
      <c r="S122" s="11" t="n">
        <v>88272</v>
      </c>
      <c r="V122" s="0" t="str">
        <f aca="false">IF(LEFT(F122,1)="*",F122,VLOOKUP(_xlfn.ORG.LIBREOFFICE.REGEX(_xlfn.ORG.LIBREOFFICE.REGEX(IF(U122&gt;"",U122,LEFT(MID(F122,FIND(", ",F122)+2,20),FIND(".",MID(F122,FIND(", ",F122)+2,20)&amp;"  .")-3))&amp;"."&amp;LEFT(F122,FIND(",",F122)-1),"-","")," ","","g")&amp;T122,$X$2:$AE$289,8,0))</f>
        <v>tararose.pascua@guamcc.edu</v>
      </c>
      <c r="W122" s="0" t="str">
        <f aca="false">IF(ISNA(V122),F122,"")</f>
        <v/>
      </c>
      <c r="X122" s="0" t="str">
        <f aca="false">_xlfn.ORG.LIBREOFFICE.REGEX(LOWER(_xlfn.ORG.LIBREOFFICE.REGEX(Z122&amp;"."&amp;_xlfn.ORG.LIBREOFFICE.REGEX(_xlfn.ORG.LIBREOFFICE.REGEX(_xlfn.ORG.LIBREOFFICE.REGEX(Y122," III","")," II","")," Jr","")," ","","g")),"-","","g")</f>
        <v>minhee.ji</v>
      </c>
      <c r="Y122" s="0" t="s">
        <v>1061</v>
      </c>
      <c r="Z122" s="0" t="s">
        <v>1066</v>
      </c>
      <c r="AA122" s="0" t="s">
        <v>95</v>
      </c>
      <c r="AB122" s="0" t="s">
        <v>577</v>
      </c>
      <c r="AC122" s="0" t="s">
        <v>1067</v>
      </c>
      <c r="AD122" s="0" t="s">
        <v>33</v>
      </c>
      <c r="AE122" s="0" t="s">
        <v>1068</v>
      </c>
      <c r="AF122" s="0" t="str">
        <f aca="false">IF(ISNA(VLOOKUP(AE122,$V$2:$V$252,1,0)),AE122&amp;" "&amp;AA122,"")</f>
        <v/>
      </c>
    </row>
    <row r="123" customFormat="false" ht="12.8" hidden="false" customHeight="false" outlineLevel="0" collapsed="false">
      <c r="A123" s="8" t="n">
        <v>122</v>
      </c>
      <c r="B123" s="9" t="s">
        <v>1069</v>
      </c>
      <c r="C123" s="9" t="n">
        <v>7550</v>
      </c>
      <c r="D123" s="8" t="s">
        <v>518</v>
      </c>
      <c r="E123" s="8" t="s">
        <v>45</v>
      </c>
      <c r="F123" s="8" t="s">
        <v>1070</v>
      </c>
      <c r="G123" s="10" t="s">
        <v>879</v>
      </c>
      <c r="H123" s="9" t="s">
        <v>837</v>
      </c>
      <c r="I123" s="10" t="s">
        <v>680</v>
      </c>
      <c r="J123" s="11" t="n">
        <v>41996</v>
      </c>
      <c r="K123" s="11" t="n">
        <v>12922</v>
      </c>
      <c r="L123" s="11" t="n">
        <v>495</v>
      </c>
      <c r="M123" s="11" t="n">
        <v>609</v>
      </c>
      <c r="N123" s="11" t="n">
        <v>187</v>
      </c>
      <c r="O123" s="11" t="n">
        <v>0</v>
      </c>
      <c r="P123" s="11" t="n">
        <v>0</v>
      </c>
      <c r="Q123" s="8" t="n">
        <v>26</v>
      </c>
      <c r="R123" s="11" t="n">
        <v>14213</v>
      </c>
      <c r="S123" s="11" t="n">
        <v>56209</v>
      </c>
      <c r="V123" s="0" t="str">
        <f aca="false">IF(LEFT(F123,1)="*",F123,VLOOKUP(_xlfn.ORG.LIBREOFFICE.REGEX(_xlfn.ORG.LIBREOFFICE.REGEX(IF(U123&gt;"",U123,LEFT(MID(F123,FIND(", ",F123)+2,20),FIND(".",MID(F123,FIND(", ",F123)+2,20)&amp;"  .")-3))&amp;"."&amp;LEFT(F123,FIND(",",F123)-1),"-","")," ","","g")&amp;T123,$X$2:$AE$289,8,0))</f>
        <v>christopher.rowland@guamcc.edu</v>
      </c>
      <c r="W123" s="0" t="str">
        <f aca="false">IF(ISNA(V123),F123,"")</f>
        <v/>
      </c>
      <c r="X123" s="0" t="str">
        <f aca="false">_xlfn.ORG.LIBREOFFICE.REGEX(LOWER(_xlfn.ORG.LIBREOFFICE.REGEX(Z123&amp;"."&amp;_xlfn.ORG.LIBREOFFICE.REGEX(_xlfn.ORG.LIBREOFFICE.REGEX(_xlfn.ORG.LIBREOFFICE.REGEX(Y123," III","")," II","")," Jr","")," ","","g")),"-","","g")</f>
        <v>johnmichael.jocson</v>
      </c>
      <c r="Y123" s="0" t="s">
        <v>1071</v>
      </c>
      <c r="Z123" s="0" t="s">
        <v>1072</v>
      </c>
      <c r="AA123" s="0" t="s">
        <v>95</v>
      </c>
      <c r="AB123" s="0" t="s">
        <v>994</v>
      </c>
      <c r="AC123" s="0" t="s">
        <v>1073</v>
      </c>
      <c r="AD123" s="0" t="s">
        <v>33</v>
      </c>
      <c r="AE123" s="0" t="s">
        <v>1074</v>
      </c>
      <c r="AF123" s="0" t="str">
        <f aca="false">IF(ISNA(VLOOKUP(AE123,$V$2:$V$252,1,0)),AE123&amp;" "&amp;AA123,"")</f>
        <v/>
      </c>
    </row>
    <row r="124" customFormat="false" ht="12.8" hidden="false" customHeight="false" outlineLevel="0" collapsed="false">
      <c r="A124" s="8" t="n">
        <v>123</v>
      </c>
      <c r="B124" s="9" t="s">
        <v>1075</v>
      </c>
      <c r="C124" s="9" t="n">
        <v>7550</v>
      </c>
      <c r="D124" s="8" t="s">
        <v>518</v>
      </c>
      <c r="E124" s="8" t="s">
        <v>1076</v>
      </c>
      <c r="F124" s="8" t="s">
        <v>1077</v>
      </c>
      <c r="G124" s="10" t="s">
        <v>764</v>
      </c>
      <c r="H124" s="9" t="s">
        <v>1078</v>
      </c>
      <c r="I124" s="10" t="s">
        <v>765</v>
      </c>
      <c r="J124" s="11" t="n">
        <v>36839</v>
      </c>
      <c r="K124" s="11" t="n">
        <v>11335</v>
      </c>
      <c r="L124" s="11" t="n">
        <v>495</v>
      </c>
      <c r="M124" s="11" t="n">
        <v>534</v>
      </c>
      <c r="N124" s="11" t="n">
        <v>187</v>
      </c>
      <c r="O124" s="11" t="n">
        <v>8551</v>
      </c>
      <c r="P124" s="11" t="n">
        <v>341</v>
      </c>
      <c r="Q124" s="8" t="n">
        <v>21</v>
      </c>
      <c r="R124" s="11" t="n">
        <v>21444</v>
      </c>
      <c r="S124" s="11" t="n">
        <v>58283</v>
      </c>
      <c r="V124" s="0" t="str">
        <f aca="false">IF(LEFT(F124,1)="*",F124,VLOOKUP(_xlfn.ORG.LIBREOFFICE.REGEX(_xlfn.ORG.LIBREOFFICE.REGEX(IF(U124&gt;"",U124,LEFT(MID(F124,FIND(", ",F124)+2,20),FIND(".",MID(F124,FIND(", ",F124)+2,20)&amp;"  .")-3))&amp;"."&amp;LEFT(F124,FIND(",",F124)-1),"-","")," ","","g")&amp;T124,$X$2:$AE$289,8,0))</f>
        <v>gwen.luz@guamcc.edu</v>
      </c>
      <c r="W124" s="0" t="str">
        <f aca="false">IF(ISNA(V124),F124,"")</f>
        <v/>
      </c>
      <c r="X124" s="0" t="str">
        <f aca="false">_xlfn.ORG.LIBREOFFICE.REGEX(LOWER(_xlfn.ORG.LIBREOFFICE.REGEX(Z124&amp;"."&amp;_xlfn.ORG.LIBREOFFICE.REGEX(_xlfn.ORG.LIBREOFFICE.REGEX(_xlfn.ORG.LIBREOFFICE.REGEX(Y124," III","")," II","")," Jr","")," ","","g")),"-","","g")</f>
        <v>darwin.joker</v>
      </c>
      <c r="Y124" s="0" t="s">
        <v>1079</v>
      </c>
      <c r="Z124" s="0" t="s">
        <v>1080</v>
      </c>
      <c r="AA124" s="0" t="s">
        <v>135</v>
      </c>
      <c r="AB124" s="0" t="s">
        <v>164</v>
      </c>
      <c r="AC124" s="0" t="s">
        <v>1081</v>
      </c>
      <c r="AD124" s="0" t="s">
        <v>33</v>
      </c>
      <c r="AE124" s="0" t="s">
        <v>1082</v>
      </c>
      <c r="AF124" s="0" t="str">
        <f aca="false">IF(ISNA(VLOOKUP(AE124,$V$2:$V$252,1,0)),AE124&amp;" "&amp;AA124,"")</f>
        <v/>
      </c>
    </row>
    <row r="125" customFormat="false" ht="12.8" hidden="false" customHeight="false" outlineLevel="0" collapsed="false">
      <c r="A125" s="8" t="n">
        <v>124</v>
      </c>
      <c r="B125" s="9" t="s">
        <v>1083</v>
      </c>
      <c r="C125" s="9" t="n">
        <v>7610</v>
      </c>
      <c r="D125" s="8" t="s">
        <v>1084</v>
      </c>
      <c r="E125" s="8" t="s">
        <v>57</v>
      </c>
      <c r="F125" s="8" t="s">
        <v>1085</v>
      </c>
      <c r="G125" s="10" t="s">
        <v>892</v>
      </c>
      <c r="H125" s="9" t="s">
        <v>1086</v>
      </c>
      <c r="I125" s="10" t="s">
        <v>1087</v>
      </c>
      <c r="J125" s="11" t="n">
        <v>52047</v>
      </c>
      <c r="K125" s="11" t="n">
        <v>16015</v>
      </c>
      <c r="L125" s="11" t="n">
        <v>0</v>
      </c>
      <c r="M125" s="11" t="n">
        <v>755</v>
      </c>
      <c r="N125" s="11" t="n">
        <v>187</v>
      </c>
      <c r="O125" s="11" t="n">
        <v>13493</v>
      </c>
      <c r="P125" s="11" t="n">
        <v>404</v>
      </c>
      <c r="Q125" s="8" t="n">
        <v>26</v>
      </c>
      <c r="R125" s="11" t="n">
        <v>30853</v>
      </c>
      <c r="S125" s="11" t="n">
        <v>82900</v>
      </c>
      <c r="V125" s="0" t="str">
        <f aca="false">IF(LEFT(F125,1)="*",F125,VLOOKUP(_xlfn.ORG.LIBREOFFICE.REGEX(_xlfn.ORG.LIBREOFFICE.REGEX(IF(U125&gt;"",U125,LEFT(MID(F125,FIND(", ",F125)+2,20),FIND(".",MID(F125,FIND(", ",F125)+2,20)&amp;"  .")-3))&amp;"."&amp;LEFT(F125,FIND(",",F125)-1),"-","")," ","","g")&amp;T125,$X$2:$AE$289,8,0))</f>
        <v>genevieve.mesa@guamcc.edu</v>
      </c>
      <c r="W125" s="0" t="str">
        <f aca="false">IF(ISNA(V125),F125,"")</f>
        <v/>
      </c>
      <c r="X125" s="0" t="str">
        <f aca="false">_xlfn.ORG.LIBREOFFICE.REGEX(LOWER(_xlfn.ORG.LIBREOFFICE.REGEX(Z125&amp;"."&amp;_xlfn.ORG.LIBREOFFICE.REGEX(_xlfn.ORG.LIBREOFFICE.REGEX(_xlfn.ORG.LIBREOFFICE.REGEX(Y125," III","")," II","")," Jr","")," ","","g")),"-","","g")</f>
        <v>james.joseph</v>
      </c>
      <c r="Y125" s="0" t="s">
        <v>219</v>
      </c>
      <c r="Z125" s="0" t="s">
        <v>925</v>
      </c>
      <c r="AA125" s="0" t="s">
        <v>296</v>
      </c>
      <c r="AB125" s="0" t="s">
        <v>164</v>
      </c>
      <c r="AC125" s="0" t="s">
        <v>60</v>
      </c>
      <c r="AD125" s="0" t="s">
        <v>60</v>
      </c>
      <c r="AE125" s="0" t="s">
        <v>1088</v>
      </c>
      <c r="AF125" s="0" t="str">
        <f aca="false">IF(ISNA(VLOOKUP(AE125,$V$2:$V$252,1,0)),AE125&amp;" "&amp;AA125,"")</f>
        <v>james.joseph1@guamcc.edu Tutor</v>
      </c>
    </row>
    <row r="126" customFormat="false" ht="12.8" hidden="false" customHeight="false" outlineLevel="0" collapsed="false">
      <c r="A126" s="8" t="n">
        <v>125</v>
      </c>
      <c r="B126" s="9" t="s">
        <v>1089</v>
      </c>
      <c r="C126" s="9" t="n">
        <v>7610</v>
      </c>
      <c r="D126" s="8" t="s">
        <v>1084</v>
      </c>
      <c r="E126" s="8" t="s">
        <v>354</v>
      </c>
      <c r="F126" s="8" t="s">
        <v>1090</v>
      </c>
      <c r="G126" s="10" t="s">
        <v>693</v>
      </c>
      <c r="H126" s="9" t="s">
        <v>1091</v>
      </c>
      <c r="I126" s="10" t="s">
        <v>680</v>
      </c>
      <c r="J126" s="11" t="n">
        <v>95102</v>
      </c>
      <c r="K126" s="11" t="n">
        <v>29263</v>
      </c>
      <c r="L126" s="11" t="n">
        <v>0</v>
      </c>
      <c r="M126" s="11" t="n">
        <v>1379</v>
      </c>
      <c r="N126" s="11" t="n">
        <v>187</v>
      </c>
      <c r="O126" s="11" t="n">
        <v>0</v>
      </c>
      <c r="P126" s="11" t="n">
        <v>0</v>
      </c>
      <c r="Q126" s="8" t="n">
        <v>26</v>
      </c>
      <c r="R126" s="11" t="n">
        <v>30829</v>
      </c>
      <c r="S126" s="11" t="n">
        <v>125931</v>
      </c>
      <c r="V126" s="0" t="str">
        <f aca="false">IF(LEFT(F126,1)="*",F126,VLOOKUP(_xlfn.ORG.LIBREOFFICE.REGEX(_xlfn.ORG.LIBREOFFICE.REGEX(IF(U126&gt;"",U126,LEFT(MID(F126,FIND(", ",F126)+2,20),FIND(".",MID(F126,FIND(", ",F126)+2,20)&amp;"  .")-3))&amp;"."&amp;LEFT(F126,FIND(",",F126)-1),"-","")," ","","g")&amp;T126,$X$2:$AE$289,8,0))</f>
        <v>sally.sablan@guamcc.edu</v>
      </c>
      <c r="W126" s="0" t="str">
        <f aca="false">IF(ISNA(V126),F126,"")</f>
        <v/>
      </c>
      <c r="X126" s="0" t="str">
        <f aca="false">_xlfn.ORG.LIBREOFFICE.REGEX(LOWER(_xlfn.ORG.LIBREOFFICE.REGEX(Z126&amp;"."&amp;_xlfn.ORG.LIBREOFFICE.REGEX(_xlfn.ORG.LIBREOFFICE.REGEX(_xlfn.ORG.LIBREOFFICE.REGEX(Y126," III","")," II","")," Jr","")," ","","g")),"-","","g")</f>
        <v>golder.josha</v>
      </c>
      <c r="Y126" s="0" t="s">
        <v>1092</v>
      </c>
      <c r="Z126" s="0" t="s">
        <v>1093</v>
      </c>
      <c r="AA126" s="0" t="s">
        <v>718</v>
      </c>
      <c r="AB126" s="0" t="s">
        <v>322</v>
      </c>
      <c r="AC126" s="0" t="s">
        <v>1094</v>
      </c>
      <c r="AD126" s="0" t="s">
        <v>33</v>
      </c>
      <c r="AE126" s="0" t="s">
        <v>1095</v>
      </c>
      <c r="AF126" s="0" t="str">
        <f aca="false">IF(ISNA(VLOOKUP(AE126,$V$2:$V$252,1,0)),AE126&amp;" "&amp;AA126,"")</f>
        <v/>
      </c>
    </row>
    <row r="127" customFormat="false" ht="12.8" hidden="false" customHeight="false" outlineLevel="0" collapsed="false">
      <c r="A127" s="8" t="n">
        <v>126</v>
      </c>
      <c r="B127" s="9" t="s">
        <v>1096</v>
      </c>
      <c r="C127" s="9" t="n">
        <v>7610</v>
      </c>
      <c r="D127" s="8" t="s">
        <v>1084</v>
      </c>
      <c r="E127" s="8" t="s">
        <v>354</v>
      </c>
      <c r="F127" s="8" t="s">
        <v>1097</v>
      </c>
      <c r="G127" s="10" t="s">
        <v>1014</v>
      </c>
      <c r="H127" s="9" t="s">
        <v>1098</v>
      </c>
      <c r="I127" s="10" t="s">
        <v>680</v>
      </c>
      <c r="J127" s="11" t="n">
        <v>94160</v>
      </c>
      <c r="K127" s="11" t="n">
        <v>28973</v>
      </c>
      <c r="L127" s="11" t="n">
        <v>0</v>
      </c>
      <c r="M127" s="11" t="n">
        <v>1365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30525</v>
      </c>
      <c r="S127" s="11" t="n">
        <v>124685</v>
      </c>
      <c r="V127" s="0" t="str">
        <f aca="false">IF(LEFT(F127,1)="*",F127,VLOOKUP(_xlfn.ORG.LIBREOFFICE.REGEX(_xlfn.ORG.LIBREOFFICE.REGEX(IF(U127&gt;"",U127,LEFT(MID(F127,FIND(", ",F127)+2,20),FIND(".",MID(F127,FIND(", ",F127)+2,20)&amp;"  .")-3))&amp;"."&amp;LEFT(F127,FIND(",",F127)-1),"-","")," ","","g")&amp;T127,$X$2:$AE$289,8,0))</f>
        <v>patricia.terlaje@guamcc.edu</v>
      </c>
      <c r="W127" s="0" t="str">
        <f aca="false">IF(ISNA(V127),F127,"")</f>
        <v/>
      </c>
      <c r="X127" s="0" t="str">
        <f aca="false">_xlfn.ORG.LIBREOFFICE.REGEX(LOWER(_xlfn.ORG.LIBREOFFICE.REGEX(Z127&amp;"."&amp;_xlfn.ORG.LIBREOFFICE.REGEX(_xlfn.ORG.LIBREOFFICE.REGEX(_xlfn.ORG.LIBREOFFICE.REGEX(Y127," III","")," II","")," Jr","")," ","","g")),"-","","g")</f>
        <v>paul.kerner</v>
      </c>
      <c r="Y127" s="0" t="s">
        <v>1099</v>
      </c>
      <c r="Z127" s="0" t="s">
        <v>1100</v>
      </c>
      <c r="AA127" s="0" t="s">
        <v>30</v>
      </c>
      <c r="AB127" s="0" t="s">
        <v>440</v>
      </c>
      <c r="AC127" s="0" t="s">
        <v>1018</v>
      </c>
      <c r="AD127" s="0" t="s">
        <v>33</v>
      </c>
      <c r="AE127" s="0" t="s">
        <v>1101</v>
      </c>
      <c r="AF127" s="0" t="str">
        <f aca="false">IF(ISNA(VLOOKUP(AE127,$V$2:$V$252,1,0)),AE127&amp;" "&amp;AA127,"")</f>
        <v/>
      </c>
    </row>
    <row r="128" customFormat="false" ht="12.8" hidden="false" customHeight="false" outlineLevel="0" collapsed="false">
      <c r="A128" s="8" t="n">
        <v>127</v>
      </c>
      <c r="B128" s="9" t="s">
        <v>1102</v>
      </c>
      <c r="C128" s="9" t="n">
        <v>7610</v>
      </c>
      <c r="D128" s="8" t="s">
        <v>1084</v>
      </c>
      <c r="E128" s="8" t="s">
        <v>354</v>
      </c>
      <c r="F128" s="8" t="s">
        <v>1103</v>
      </c>
      <c r="G128" s="10" t="s">
        <v>1014</v>
      </c>
      <c r="H128" s="9" t="s">
        <v>1104</v>
      </c>
      <c r="I128" s="10" t="s">
        <v>680</v>
      </c>
      <c r="J128" s="11" t="n">
        <v>93228</v>
      </c>
      <c r="K128" s="11" t="n">
        <v>28686</v>
      </c>
      <c r="L128" s="11" t="n">
        <v>0</v>
      </c>
      <c r="M128" s="11" t="n">
        <v>1352</v>
      </c>
      <c r="N128" s="11" t="n">
        <v>187</v>
      </c>
      <c r="O128" s="11" t="n">
        <v>21917</v>
      </c>
      <c r="P128" s="11" t="n">
        <v>653</v>
      </c>
      <c r="Q128" s="8" t="n">
        <v>26</v>
      </c>
      <c r="R128" s="11" t="n">
        <v>52795</v>
      </c>
      <c r="S128" s="11" t="n">
        <v>146023</v>
      </c>
      <c r="V128" s="0" t="str">
        <f aca="false">IF(LEFT(F128,1)="*",F128,VLOOKUP(_xlfn.ORG.LIBREOFFICE.REGEX(_xlfn.ORG.LIBREOFFICE.REGEX(IF(U128&gt;"",U128,LEFT(MID(F128,FIND(", ",F128)+2,20),FIND(".",MID(F128,FIND(", ",F128)+2,20)&amp;"  .")-3))&amp;"."&amp;LEFT(F128,FIND(",",F128)-1),"-","")," ","","g")&amp;T128,$X$2:$AE$289,8,0))</f>
        <v>troy.lizama@guamcc.edu</v>
      </c>
      <c r="W128" s="0" t="str">
        <f aca="false">IF(ISNA(V128),F128,"")</f>
        <v/>
      </c>
      <c r="X128" s="0" t="str">
        <f aca="false">_xlfn.ORG.LIBREOFFICE.REGEX(LOWER(_xlfn.ORG.LIBREOFFICE.REGEX(Z128&amp;"."&amp;_xlfn.ORG.LIBREOFFICE.REGEX(_xlfn.ORG.LIBREOFFICE.REGEX(_xlfn.ORG.LIBREOFFICE.REGEX(Y128," III","")," II","")," Jr","")," ","","g")),"-","","g")</f>
        <v>jonita.kerr</v>
      </c>
      <c r="Y128" s="0" t="s">
        <v>1105</v>
      </c>
      <c r="Z128" s="0" t="s">
        <v>1106</v>
      </c>
      <c r="AA128" s="0" t="s">
        <v>354</v>
      </c>
      <c r="AB128" s="0" t="s">
        <v>994</v>
      </c>
      <c r="AC128" s="0" t="s">
        <v>1073</v>
      </c>
      <c r="AD128" s="0" t="s">
        <v>33</v>
      </c>
      <c r="AE128" s="0" t="s">
        <v>1107</v>
      </c>
      <c r="AF128" s="0" t="str">
        <f aca="false">IF(ISNA(VLOOKUP(AE128,$V$2:$V$252,1,0)),AE128&amp;" "&amp;AA128,"")</f>
        <v/>
      </c>
    </row>
    <row r="129" customFormat="false" ht="12.8" hidden="false" customHeight="false" outlineLevel="0" collapsed="false">
      <c r="A129" s="8" t="n">
        <v>128</v>
      </c>
      <c r="B129" s="9" t="s">
        <v>1108</v>
      </c>
      <c r="C129" s="9" t="n">
        <v>7615</v>
      </c>
      <c r="D129" s="8" t="s">
        <v>96</v>
      </c>
      <c r="E129" s="8" t="s">
        <v>95</v>
      </c>
      <c r="F129" s="8" t="s">
        <v>1109</v>
      </c>
      <c r="G129" s="10" t="s">
        <v>820</v>
      </c>
      <c r="H129" s="9" t="s">
        <v>1110</v>
      </c>
      <c r="I129" s="10" t="s">
        <v>680</v>
      </c>
      <c r="J129" s="11" t="n">
        <v>61696</v>
      </c>
      <c r="K129" s="11" t="n">
        <v>18984</v>
      </c>
      <c r="L129" s="11" t="n">
        <v>495</v>
      </c>
      <c r="M129" s="11" t="n">
        <v>895</v>
      </c>
      <c r="N129" s="11" t="n">
        <v>187</v>
      </c>
      <c r="O129" s="11" t="n">
        <v>4800</v>
      </c>
      <c r="P129" s="11" t="n">
        <v>341</v>
      </c>
      <c r="Q129" s="8" t="n">
        <v>26</v>
      </c>
      <c r="R129" s="11" t="n">
        <v>25702</v>
      </c>
      <c r="S129" s="11" t="n">
        <v>87398</v>
      </c>
      <c r="V129" s="0" t="str">
        <f aca="false">IF(LEFT(F129,1)="*",F129,VLOOKUP(_xlfn.ORG.LIBREOFFICE.REGEX(_xlfn.ORG.LIBREOFFICE.REGEX(IF(U129&gt;"",U129,LEFT(MID(F129,FIND(", ",F129)+2,20),FIND(".",MID(F129,FIND(", ",F129)+2,20)&amp;"  .")-3))&amp;"."&amp;LEFT(F129,FIND(",",F129)-1),"-","")," ","","g")&amp;T129,$X$2:$AE$289,8,0))</f>
        <v>sharon.oliveros1@guamcc.edu</v>
      </c>
      <c r="W129" s="0" t="str">
        <f aca="false">IF(ISNA(V129),F129,"")</f>
        <v/>
      </c>
      <c r="X129" s="0" t="str">
        <f aca="false">_xlfn.ORG.LIBREOFFICE.REGEX(LOWER(_xlfn.ORG.LIBREOFFICE.REGEX(Z129&amp;"."&amp;_xlfn.ORG.LIBREOFFICE.REGEX(_xlfn.ORG.LIBREOFFICE.REGEX(_xlfn.ORG.LIBREOFFICE.REGEX(Y129," III","")," II","")," Jr","")," ","","g")),"-","","g")</f>
        <v>david.kim</v>
      </c>
      <c r="Y129" s="0" t="s">
        <v>1111</v>
      </c>
      <c r="Z129" s="0" t="s">
        <v>1112</v>
      </c>
      <c r="AA129" s="0" t="s">
        <v>143</v>
      </c>
      <c r="AB129" s="0" t="s">
        <v>119</v>
      </c>
      <c r="AC129" s="0" t="s">
        <v>1113</v>
      </c>
      <c r="AD129" s="0" t="s">
        <v>33</v>
      </c>
      <c r="AE129" s="0" t="s">
        <v>1114</v>
      </c>
      <c r="AF129" s="0" t="str">
        <f aca="false">IF(ISNA(VLOOKUP(AE129,$V$2:$V$252,1,0)),AE129&amp;" "&amp;AA129,"")</f>
        <v/>
      </c>
    </row>
    <row r="130" customFormat="false" ht="12.8" hidden="false" customHeight="false" outlineLevel="0" collapsed="false">
      <c r="A130" s="8" t="n">
        <v>129</v>
      </c>
      <c r="B130" s="9" t="s">
        <v>1115</v>
      </c>
      <c r="C130" s="9" t="n">
        <v>7615</v>
      </c>
      <c r="D130" s="8" t="s">
        <v>96</v>
      </c>
      <c r="E130" s="8" t="s">
        <v>95</v>
      </c>
      <c r="F130" s="8" t="s">
        <v>1116</v>
      </c>
      <c r="G130" s="10" t="s">
        <v>693</v>
      </c>
      <c r="H130" s="9" t="s">
        <v>1117</v>
      </c>
      <c r="I130" s="10" t="s">
        <v>680</v>
      </c>
      <c r="J130" s="11" t="n">
        <v>78338</v>
      </c>
      <c r="K130" s="11" t="n">
        <v>24105</v>
      </c>
      <c r="L130" s="11" t="n">
        <v>0</v>
      </c>
      <c r="M130" s="11" t="n">
        <v>1136</v>
      </c>
      <c r="N130" s="11" t="n">
        <v>187</v>
      </c>
      <c r="O130" s="11" t="n">
        <v>11191</v>
      </c>
      <c r="P130" s="11" t="n">
        <v>653</v>
      </c>
      <c r="Q130" s="8" t="n">
        <v>26</v>
      </c>
      <c r="R130" s="11" t="n">
        <v>37272</v>
      </c>
      <c r="S130" s="11" t="n">
        <v>115610</v>
      </c>
      <c r="V130" s="0" t="str">
        <f aca="false">IF(LEFT(F130,1)="*",F130,VLOOKUP(_xlfn.ORG.LIBREOFFICE.REGEX(_xlfn.ORG.LIBREOFFICE.REGEX(IF(U130&gt;"",U130,LEFT(MID(F130,FIND(", ",F130)+2,20),FIND(".",MID(F130,FIND(", ",F130)+2,20)&amp;"  .")-3))&amp;"."&amp;LEFT(F130,FIND(",",F130)-1),"-","")," ","","g")&amp;T130,$X$2:$AE$289,8,0))</f>
        <v>hernalin.analista@guamcc.edu</v>
      </c>
      <c r="W130" s="0" t="str">
        <f aca="false">IF(ISNA(V130),F130,"")</f>
        <v/>
      </c>
      <c r="X130" s="0" t="str">
        <f aca="false">_xlfn.ORG.LIBREOFFICE.REGEX(LOWER(_xlfn.ORG.LIBREOFFICE.REGEX(Z130&amp;"."&amp;_xlfn.ORG.LIBREOFFICE.REGEX(_xlfn.ORG.LIBREOFFICE.REGEX(_xlfn.ORG.LIBREOFFICE.REGEX(Y130," III","")," II","")," Jr","")," ","","g")),"-","","g")</f>
        <v>lydia.kimberly</v>
      </c>
      <c r="Y130" s="0" t="s">
        <v>265</v>
      </c>
      <c r="Z130" s="0" t="s">
        <v>1118</v>
      </c>
      <c r="AA130" s="0" t="s">
        <v>1076</v>
      </c>
      <c r="AB130" s="0" t="s">
        <v>440</v>
      </c>
      <c r="AC130" s="0" t="s">
        <v>944</v>
      </c>
      <c r="AD130" s="0" t="s">
        <v>33</v>
      </c>
      <c r="AE130" s="0" t="s">
        <v>1119</v>
      </c>
      <c r="AF130" s="0" t="str">
        <f aca="false">IF(ISNA(VLOOKUP(AE130,$V$2:$V$252,1,0)),AE130&amp;" "&amp;AA130,"")</f>
        <v/>
      </c>
    </row>
    <row r="131" customFormat="false" ht="12.8" hidden="false" customHeight="false" outlineLevel="0" collapsed="false">
      <c r="A131" s="8" t="n">
        <v>130</v>
      </c>
      <c r="B131" s="9" t="s">
        <v>1120</v>
      </c>
      <c r="C131" s="9" t="n">
        <v>7615</v>
      </c>
      <c r="D131" s="8" t="s">
        <v>96</v>
      </c>
      <c r="E131" s="8" t="s">
        <v>95</v>
      </c>
      <c r="F131" s="8" t="s">
        <v>1121</v>
      </c>
      <c r="G131" s="10" t="s">
        <v>820</v>
      </c>
      <c r="H131" s="9" t="s">
        <v>1122</v>
      </c>
      <c r="I131" s="10" t="s">
        <v>680</v>
      </c>
      <c r="J131" s="11" t="n">
        <v>63566</v>
      </c>
      <c r="K131" s="11" t="n">
        <v>19559</v>
      </c>
      <c r="L131" s="11" t="n">
        <v>0</v>
      </c>
      <c r="M131" s="11" t="n">
        <v>922</v>
      </c>
      <c r="N131" s="11" t="n">
        <v>187</v>
      </c>
      <c r="O131" s="11" t="n">
        <v>4800</v>
      </c>
      <c r="P131" s="11" t="n">
        <v>341</v>
      </c>
      <c r="Q131" s="8" t="n">
        <v>26</v>
      </c>
      <c r="R131" s="11" t="n">
        <v>25809</v>
      </c>
      <c r="S131" s="11" t="n">
        <v>89375</v>
      </c>
      <c r="V131" s="0" t="str">
        <f aca="false">IF(LEFT(F131,1)="*",F131,VLOOKUP(_xlfn.ORG.LIBREOFFICE.REGEX(_xlfn.ORG.LIBREOFFICE.REGEX(IF(U131&gt;"",U131,LEFT(MID(F131,FIND(", ",F131)+2,20),FIND(".",MID(F131,FIND(", ",F131)+2,20)&amp;"  .")-3))&amp;"."&amp;LEFT(F131,FIND(",",F131)-1),"-","")," ","","g")&amp;T131,$X$2:$AE$289,8,0))</f>
        <v>barbara.rosario@guamcc.edu</v>
      </c>
      <c r="W131" s="0" t="str">
        <f aca="false">IF(ISNA(V131),F131,"")</f>
        <v/>
      </c>
      <c r="X131" s="0" t="str">
        <f aca="false">_xlfn.ORG.LIBREOFFICE.REGEX(LOWER(_xlfn.ORG.LIBREOFFICE.REGEX(Z131&amp;"."&amp;_xlfn.ORG.LIBREOFFICE.REGEX(_xlfn.ORG.LIBREOFFICE.REGEX(_xlfn.ORG.LIBREOFFICE.REGEX(Y131," III","")," II","")," Jr","")," ","","g")),"-","","g")</f>
        <v>terry.kuper</v>
      </c>
      <c r="Y131" s="0" t="s">
        <v>1123</v>
      </c>
      <c r="Z131" s="0" t="s">
        <v>1124</v>
      </c>
      <c r="AA131" s="0" t="s">
        <v>30</v>
      </c>
      <c r="AB131" s="0" t="s">
        <v>109</v>
      </c>
      <c r="AC131" s="0" t="s">
        <v>1125</v>
      </c>
      <c r="AD131" s="0" t="s">
        <v>33</v>
      </c>
      <c r="AE131" s="0" t="s">
        <v>1126</v>
      </c>
      <c r="AF131" s="0" t="str">
        <f aca="false">IF(ISNA(VLOOKUP(AE131,$V$2:$V$252,1,0)),AE131&amp;" "&amp;AA131,"")</f>
        <v/>
      </c>
    </row>
    <row r="132" customFormat="false" ht="12.8" hidden="false" customHeight="false" outlineLevel="0" collapsed="false">
      <c r="A132" s="8" t="n">
        <v>131</v>
      </c>
      <c r="B132" s="9" t="s">
        <v>1127</v>
      </c>
      <c r="C132" s="9" t="n">
        <v>7615</v>
      </c>
      <c r="D132" s="8" t="s">
        <v>96</v>
      </c>
      <c r="E132" s="8" t="s">
        <v>354</v>
      </c>
      <c r="F132" s="8" t="s">
        <v>1128</v>
      </c>
      <c r="G132" s="10" t="s">
        <v>380</v>
      </c>
      <c r="H132" s="9" t="s">
        <v>1129</v>
      </c>
      <c r="I132" s="10" t="s">
        <v>680</v>
      </c>
      <c r="J132" s="11" t="n">
        <v>89590</v>
      </c>
      <c r="K132" s="11" t="n">
        <v>27567</v>
      </c>
      <c r="L132" s="11" t="n">
        <v>0</v>
      </c>
      <c r="M132" s="11" t="n">
        <v>1299</v>
      </c>
      <c r="N132" s="11" t="n">
        <v>187</v>
      </c>
      <c r="O132" s="11" t="n">
        <v>21917</v>
      </c>
      <c r="P132" s="11" t="n">
        <v>653</v>
      </c>
      <c r="Q132" s="8" t="n">
        <v>26</v>
      </c>
      <c r="R132" s="11" t="n">
        <v>51623</v>
      </c>
      <c r="S132" s="11" t="n">
        <v>141213</v>
      </c>
      <c r="V132" s="0" t="str">
        <f aca="false">IF(LEFT(F132,1)="*",F132,VLOOKUP(_xlfn.ORG.LIBREOFFICE.REGEX(_xlfn.ORG.LIBREOFFICE.REGEX(IF(U132&gt;"",U132,LEFT(MID(F132,FIND(", ",F132)+2,20),FIND(".",MID(F132,FIND(", ",F132)+2,20)&amp;"  .")-3))&amp;"."&amp;LEFT(F132,FIND(",",F132)-1),"-","")," ","","g")&amp;T132,$X$2:$AE$289,8,0))</f>
        <v>rosemarie.nanpei@guamcc.edu</v>
      </c>
      <c r="W132" s="0" t="str">
        <f aca="false">IF(ISNA(V132),F132,"")</f>
        <v/>
      </c>
      <c r="X132" s="0" t="str">
        <f aca="false">_xlfn.ORG.LIBREOFFICE.REGEX(LOWER(_xlfn.ORG.LIBREOFFICE.REGEX(Z132&amp;"."&amp;_xlfn.ORG.LIBREOFFICE.REGEX(_xlfn.ORG.LIBREOFFICE.REGEX(_xlfn.ORG.LIBREOFFICE.REGEX(Y132," III","")," II","")," Jr","")," ","","g")),"-","","g")</f>
        <v>christina.lee</v>
      </c>
      <c r="Y132" s="0" t="s">
        <v>1130</v>
      </c>
      <c r="Z132" s="0" t="s">
        <v>1131</v>
      </c>
      <c r="AA132" s="0" t="s">
        <v>30</v>
      </c>
      <c r="AB132" s="0" t="s">
        <v>355</v>
      </c>
      <c r="AC132" s="0" t="s">
        <v>1132</v>
      </c>
      <c r="AD132" s="0" t="s">
        <v>33</v>
      </c>
      <c r="AE132" s="0" t="s">
        <v>1133</v>
      </c>
      <c r="AF132" s="0" t="str">
        <f aca="false">IF(ISNA(VLOOKUP(AE132,$V$2:$V$252,1,0)),AE132&amp;" "&amp;AA132,"")</f>
        <v/>
      </c>
    </row>
    <row r="133" customFormat="false" ht="12.8" hidden="false" customHeight="false" outlineLevel="0" collapsed="false">
      <c r="A133" s="8" t="n">
        <v>132</v>
      </c>
      <c r="B133" s="9" t="s">
        <v>1134</v>
      </c>
      <c r="C133" s="9" t="n">
        <v>7630</v>
      </c>
      <c r="D133" s="8" t="s">
        <v>1135</v>
      </c>
      <c r="E133" s="8" t="s">
        <v>737</v>
      </c>
      <c r="F133" s="8" t="s">
        <v>1136</v>
      </c>
      <c r="G133" s="10" t="s">
        <v>403</v>
      </c>
      <c r="H133" s="9" t="s">
        <v>1137</v>
      </c>
      <c r="I133" s="10" t="s">
        <v>42</v>
      </c>
      <c r="J133" s="11" t="n">
        <v>72696</v>
      </c>
      <c r="K133" s="11" t="n">
        <v>22369</v>
      </c>
      <c r="L133" s="11" t="n">
        <v>0</v>
      </c>
      <c r="M133" s="11" t="n">
        <v>1054</v>
      </c>
      <c r="N133" s="11" t="n">
        <v>187</v>
      </c>
      <c r="O133" s="11" t="n">
        <v>8551</v>
      </c>
      <c r="P133" s="11" t="n">
        <v>341</v>
      </c>
      <c r="Q133" s="8" t="n">
        <v>26</v>
      </c>
      <c r="R133" s="11" t="n">
        <v>32502</v>
      </c>
      <c r="S133" s="11" t="n">
        <v>105198</v>
      </c>
      <c r="V133" s="0" t="str">
        <f aca="false">IF(LEFT(F133,1)="*",F133,VLOOKUP(_xlfn.ORG.LIBREOFFICE.REGEX(_xlfn.ORG.LIBREOFFICE.REGEX(IF(U133&gt;"",U133,LEFT(MID(F133,FIND(", ",F133)+2,20),FIND(".",MID(F133,FIND(", ",F133)+2,20)&amp;"  .")-3))&amp;"."&amp;LEFT(F133,FIND(",",F133)-1),"-","")," ","","g")&amp;T133,$X$2:$AE$289,8,0))</f>
        <v>john.payne2@guamcc.edu</v>
      </c>
      <c r="W133" s="0" t="str">
        <f aca="false">IF(ISNA(V133),F133,"")</f>
        <v/>
      </c>
      <c r="X133" s="0" t="str">
        <f aca="false">_xlfn.ORG.LIBREOFFICE.REGEX(LOWER(_xlfn.ORG.LIBREOFFICE.REGEX(Z133&amp;"."&amp;_xlfn.ORG.LIBREOFFICE.REGEX(_xlfn.ORG.LIBREOFFICE.REGEX(_xlfn.ORG.LIBREOFFICE.REGEX(Y133," III","")," II","")," Jr","")," ","","g")),"-","","g")</f>
        <v>catherine.leonguerrero</v>
      </c>
      <c r="Y133" s="0" t="s">
        <v>1138</v>
      </c>
      <c r="Z133" s="0" t="s">
        <v>1139</v>
      </c>
      <c r="AA133" s="0" t="s">
        <v>354</v>
      </c>
      <c r="AB133" s="0" t="s">
        <v>186</v>
      </c>
      <c r="AC133" s="0" t="s">
        <v>1140</v>
      </c>
      <c r="AD133" s="0" t="s">
        <v>33</v>
      </c>
      <c r="AE133" s="0" t="s">
        <v>1141</v>
      </c>
      <c r="AF133" s="0" t="str">
        <f aca="false">IF(ISNA(VLOOKUP(AE133,$V$2:$V$252,1,0)),AE133&amp;" "&amp;AA133,"")</f>
        <v/>
      </c>
    </row>
    <row r="134" customFormat="false" ht="12.8" hidden="false" customHeight="false" outlineLevel="0" collapsed="false">
      <c r="A134" s="8" t="n">
        <v>133</v>
      </c>
      <c r="B134" s="9" t="s">
        <v>1142</v>
      </c>
      <c r="C134" s="9" t="n">
        <v>7750</v>
      </c>
      <c r="D134" s="8" t="s">
        <v>355</v>
      </c>
      <c r="E134" s="8" t="s">
        <v>354</v>
      </c>
      <c r="F134" s="8" t="s">
        <v>1143</v>
      </c>
      <c r="G134" s="10" t="s">
        <v>820</v>
      </c>
      <c r="H134" s="9" t="s">
        <v>1144</v>
      </c>
      <c r="I134" s="10" t="s">
        <v>680</v>
      </c>
      <c r="J134" s="11" t="n">
        <v>79507</v>
      </c>
      <c r="K134" s="11" t="n">
        <v>24464</v>
      </c>
      <c r="L134" s="11" t="n">
        <v>0</v>
      </c>
      <c r="M134" s="11" t="n">
        <v>1153</v>
      </c>
      <c r="N134" s="11" t="n">
        <v>187</v>
      </c>
      <c r="O134" s="11" t="n">
        <v>13493</v>
      </c>
      <c r="P134" s="11" t="n">
        <v>404</v>
      </c>
      <c r="Q134" s="8" t="n">
        <v>26</v>
      </c>
      <c r="R134" s="11" t="n">
        <v>39701</v>
      </c>
      <c r="S134" s="11" t="n">
        <v>119208</v>
      </c>
      <c r="V134" s="0" t="str">
        <f aca="false">IF(LEFT(F134,1)="*",F134,VLOOKUP(_xlfn.ORG.LIBREOFFICE.REGEX(_xlfn.ORG.LIBREOFFICE.REGEX(IF(U134&gt;"",U134,LEFT(MID(F134,FIND(", ",F134)+2,20),FIND(".",MID(F134,FIND(", ",F134)+2,20)&amp;"  .")-3))&amp;"."&amp;LEFT(F134,FIND(",",F134)-1),"-","")," ","","g")&amp;T134,$X$2:$AE$289,8,0))</f>
        <v>wilson.tam@guamcc.edu</v>
      </c>
      <c r="W134" s="0" t="str">
        <f aca="false">IF(ISNA(V134),F134,"")</f>
        <v/>
      </c>
      <c r="X134" s="0" t="str">
        <f aca="false">_xlfn.ORG.LIBREOFFICE.REGEX(LOWER(_xlfn.ORG.LIBREOFFICE.REGEX(Z134&amp;"."&amp;_xlfn.ORG.LIBREOFFICE.REGEX(_xlfn.ORG.LIBREOFFICE.REGEX(_xlfn.ORG.LIBREOFFICE.REGEX(Y134," III","")," II","")," Jr","")," ","","g")),"-","","g")</f>
        <v>gabriella.leonguerrero</v>
      </c>
      <c r="Y134" s="0" t="s">
        <v>1138</v>
      </c>
      <c r="Z134" s="0" t="s">
        <v>1145</v>
      </c>
      <c r="AA134" s="0" t="s">
        <v>296</v>
      </c>
      <c r="AB134" s="0" t="s">
        <v>198</v>
      </c>
      <c r="AC134" s="0" t="s">
        <v>60</v>
      </c>
      <c r="AD134" s="0" t="s">
        <v>60</v>
      </c>
      <c r="AE134" s="0" t="s">
        <v>1146</v>
      </c>
      <c r="AF134" s="0" t="str">
        <f aca="false">IF(ISNA(VLOOKUP(AE134,$V$2:$V$252,1,0)),AE134&amp;" "&amp;AA134,"")</f>
        <v>gabriella.leonguerrero@guamcc.edu Tutor</v>
      </c>
    </row>
    <row r="135" customFormat="false" ht="12.8" hidden="false" customHeight="false" outlineLevel="0" collapsed="false">
      <c r="A135" s="8" t="n">
        <v>134</v>
      </c>
      <c r="B135" s="9" t="s">
        <v>1147</v>
      </c>
      <c r="C135" s="9" t="n">
        <v>7750</v>
      </c>
      <c r="D135" s="8" t="s">
        <v>355</v>
      </c>
      <c r="E135" s="8" t="s">
        <v>354</v>
      </c>
      <c r="F135" s="8" t="s">
        <v>1148</v>
      </c>
      <c r="G135" s="10" t="s">
        <v>783</v>
      </c>
      <c r="H135" s="9" t="s">
        <v>740</v>
      </c>
      <c r="I135" s="10" t="s">
        <v>680</v>
      </c>
      <c r="J135" s="11" t="n">
        <v>70558</v>
      </c>
      <c r="K135" s="11" t="n">
        <v>21711</v>
      </c>
      <c r="L135" s="11" t="n">
        <v>495</v>
      </c>
      <c r="M135" s="11" t="n">
        <v>1023</v>
      </c>
      <c r="N135" s="11" t="n">
        <v>187</v>
      </c>
      <c r="O135" s="11" t="n">
        <v>6920</v>
      </c>
      <c r="P135" s="11" t="n">
        <v>404</v>
      </c>
      <c r="Q135" s="8" t="n">
        <v>26</v>
      </c>
      <c r="R135" s="11" t="n">
        <v>30740</v>
      </c>
      <c r="S135" s="11" t="n">
        <v>101298</v>
      </c>
      <c r="V135" s="0" t="str">
        <f aca="false">IF(LEFT(F135,1)="*",F135,VLOOKUP(_xlfn.ORG.LIBREOFFICE.REGEX(_xlfn.ORG.LIBREOFFICE.REGEX(IF(U135&gt;"",U135,LEFT(MID(F135,FIND(", ",F135)+2,20),FIND(".",MID(F135,FIND(", ",F135)+2,20)&amp;"  .")-3))&amp;"."&amp;LEFT(F135,FIND(",",F135)-1),"-","")," ","","g")&amp;T135,$X$2:$AE$289,8,0))</f>
        <v>simone.bollinger@guamcc.edu</v>
      </c>
      <c r="W135" s="0" t="str">
        <f aca="false">IF(ISNA(V135),F135,"")</f>
        <v/>
      </c>
      <c r="X135" s="0" t="str">
        <f aca="false">_xlfn.ORG.LIBREOFFICE.REGEX(LOWER(_xlfn.ORG.LIBREOFFICE.REGEX(Z135&amp;"."&amp;_xlfn.ORG.LIBREOFFICE.REGEX(_xlfn.ORG.LIBREOFFICE.REGEX(_xlfn.ORG.LIBREOFFICE.REGEX(Y135," III","")," II","")," Jr","")," ","","g")),"-","","g")</f>
        <v>edwin.limtuatco</v>
      </c>
      <c r="Y135" s="0" t="s">
        <v>1149</v>
      </c>
      <c r="Z135" s="0" t="s">
        <v>197</v>
      </c>
      <c r="AA135" s="0" t="s">
        <v>348</v>
      </c>
      <c r="AB135" s="0" t="s">
        <v>270</v>
      </c>
      <c r="AC135" s="0" t="s">
        <v>1150</v>
      </c>
      <c r="AD135" s="0" t="s">
        <v>33</v>
      </c>
      <c r="AE135" s="0" t="s">
        <v>1151</v>
      </c>
      <c r="AF135" s="0" t="str">
        <f aca="false">IF(ISNA(VLOOKUP(AE135,$V$2:$V$252,1,0)),AE135&amp;" "&amp;AA135,"")</f>
        <v/>
      </c>
    </row>
    <row r="136" customFormat="false" ht="12.8" hidden="false" customHeight="false" outlineLevel="0" collapsed="false">
      <c r="A136" s="8" t="n">
        <v>135</v>
      </c>
      <c r="B136" s="9" t="s">
        <v>1152</v>
      </c>
      <c r="C136" s="9" t="n">
        <v>7750</v>
      </c>
      <c r="D136" s="8" t="s">
        <v>355</v>
      </c>
      <c r="E136" s="8" t="s">
        <v>576</v>
      </c>
      <c r="F136" s="8" t="s">
        <v>1153</v>
      </c>
      <c r="G136" s="10" t="s">
        <v>755</v>
      </c>
      <c r="H136" s="9" t="s">
        <v>1154</v>
      </c>
      <c r="I136" s="10" t="s">
        <v>680</v>
      </c>
      <c r="J136" s="11" t="n">
        <v>101237</v>
      </c>
      <c r="K136" s="11" t="n">
        <v>31151</v>
      </c>
      <c r="L136" s="11" t="n">
        <v>0</v>
      </c>
      <c r="M136" s="11" t="n">
        <v>1468</v>
      </c>
      <c r="N136" s="11" t="n">
        <v>187</v>
      </c>
      <c r="O136" s="11" t="n">
        <v>8551</v>
      </c>
      <c r="P136" s="11" t="n">
        <v>341</v>
      </c>
      <c r="Q136" s="8" t="n">
        <v>26</v>
      </c>
      <c r="R136" s="11" t="n">
        <v>41698</v>
      </c>
      <c r="S136" s="11" t="n">
        <v>142935</v>
      </c>
      <c r="V136" s="0" t="str">
        <f aca="false">IF(LEFT(F136,1)="*",F136,VLOOKUP(_xlfn.ORG.LIBREOFFICE.REGEX(_xlfn.ORG.LIBREOFFICE.REGEX(IF(U136&gt;"",U136,LEFT(MID(F136,FIND(", ",F136)+2,20),FIND(".",MID(F136,FIND(", ",F136)+2,20)&amp;"  .")-3))&amp;"."&amp;LEFT(F136,FIND(",",F136)-1),"-","")," ","","g")&amp;T136,$X$2:$AE$289,8,0))</f>
        <v>juanita.tenorio@guamcc.edu</v>
      </c>
      <c r="W136" s="0" t="str">
        <f aca="false">IF(ISNA(V136),F136,"")</f>
        <v/>
      </c>
      <c r="X136" s="0" t="str">
        <f aca="false">_xlfn.ORG.LIBREOFFICE.REGEX(LOWER(_xlfn.ORG.LIBREOFFICE.REGEX(Z136&amp;"."&amp;_xlfn.ORG.LIBREOFFICE.REGEX(_xlfn.ORG.LIBREOFFICE.REGEX(_xlfn.ORG.LIBREOFFICE.REGEX(Y136," III","")," II","")," Jr","")," ","","g")),"-","","g")</f>
        <v>dion.lizama</v>
      </c>
      <c r="Y136" s="0" t="s">
        <v>1155</v>
      </c>
      <c r="Z136" s="0" t="s">
        <v>1156</v>
      </c>
      <c r="AA136" s="0" t="s">
        <v>45</v>
      </c>
      <c r="AB136" s="0" t="s">
        <v>31</v>
      </c>
      <c r="AC136" s="0" t="s">
        <v>32</v>
      </c>
      <c r="AD136" s="0" t="s">
        <v>33</v>
      </c>
      <c r="AE136" s="0" t="s">
        <v>1157</v>
      </c>
      <c r="AF136" s="0" t="str">
        <f aca="false">IF(ISNA(VLOOKUP(AE136,$V$2:$V$252,1,0)),AE136&amp;" "&amp;AA136,"")</f>
        <v/>
      </c>
    </row>
    <row r="137" customFormat="false" ht="12.8" hidden="false" customHeight="false" outlineLevel="0" collapsed="false">
      <c r="A137" s="8" t="n">
        <v>136</v>
      </c>
      <c r="B137" s="9" t="s">
        <v>1158</v>
      </c>
      <c r="C137" s="9" t="n">
        <v>7750</v>
      </c>
      <c r="D137" s="8" t="s">
        <v>355</v>
      </c>
      <c r="E137" s="8" t="s">
        <v>30</v>
      </c>
      <c r="F137" s="8" t="s">
        <v>1159</v>
      </c>
      <c r="G137" s="10" t="s">
        <v>1160</v>
      </c>
      <c r="H137" s="9" t="s">
        <v>747</v>
      </c>
      <c r="I137" s="10" t="s">
        <v>680</v>
      </c>
      <c r="J137" s="11" t="n">
        <v>47876</v>
      </c>
      <c r="K137" s="11" t="n">
        <v>14731</v>
      </c>
      <c r="L137" s="11" t="n">
        <v>495</v>
      </c>
      <c r="M137" s="11" t="n">
        <v>694</v>
      </c>
      <c r="N137" s="11" t="n">
        <v>187</v>
      </c>
      <c r="O137" s="11" t="n">
        <v>4800</v>
      </c>
      <c r="P137" s="11" t="n">
        <v>341</v>
      </c>
      <c r="Q137" s="8" t="n">
        <v>26</v>
      </c>
      <c r="R137" s="11" t="n">
        <v>21249</v>
      </c>
      <c r="S137" s="11" t="n">
        <v>69125</v>
      </c>
      <c r="V137" s="0" t="str">
        <f aca="false">IF(LEFT(F137,1)="*",F137,VLOOKUP(_xlfn.ORG.LIBREOFFICE.REGEX(_xlfn.ORG.LIBREOFFICE.REGEX(IF(U137&gt;"",U137,LEFT(MID(F137,FIND(", ",F137)+2,20),FIND(".",MID(F137,FIND(", ",F137)+2,20)&amp;"  .")-3))&amp;"."&amp;LEFT(F137,FIND(",",F137)-1),"-","")," ","","g")&amp;T137,$X$2:$AE$289,8,0))</f>
        <v>christina.lee@guamcc.edu</v>
      </c>
      <c r="W137" s="0" t="str">
        <f aca="false">IF(ISNA(V137),F137,"")</f>
        <v/>
      </c>
      <c r="X137" s="0" t="str">
        <f aca="false">_xlfn.ORG.LIBREOFFICE.REGEX(LOWER(_xlfn.ORG.LIBREOFFICE.REGEX(Z137&amp;"."&amp;_xlfn.ORG.LIBREOFFICE.REGEX(_xlfn.ORG.LIBREOFFICE.REGEX(_xlfn.ORG.LIBREOFFICE.REGEX(Y137," III","")," II","")," Jr","")," ","","g")),"-","","g")</f>
        <v>sean.lizama</v>
      </c>
      <c r="Y137" s="0" t="s">
        <v>1155</v>
      </c>
      <c r="Z137" s="0" t="s">
        <v>1161</v>
      </c>
      <c r="AA137" s="0" t="s">
        <v>30</v>
      </c>
      <c r="AB137" s="0" t="s">
        <v>518</v>
      </c>
      <c r="AC137" s="0" t="s">
        <v>1162</v>
      </c>
      <c r="AD137" s="0" t="s">
        <v>33</v>
      </c>
      <c r="AE137" s="0" t="s">
        <v>1163</v>
      </c>
      <c r="AF137" s="0" t="str">
        <f aca="false">IF(ISNA(VLOOKUP(AE137,$V$2:$V$252,1,0)),AE137&amp;" "&amp;AA137,"")</f>
        <v/>
      </c>
    </row>
    <row r="138" customFormat="false" ht="12.8" hidden="false" customHeight="false" outlineLevel="0" collapsed="false">
      <c r="A138" s="8" t="n">
        <v>137</v>
      </c>
      <c r="B138" s="9" t="s">
        <v>1164</v>
      </c>
      <c r="C138" s="9" t="n">
        <v>7810</v>
      </c>
      <c r="D138" s="8" t="s">
        <v>109</v>
      </c>
      <c r="E138" s="8" t="s">
        <v>30</v>
      </c>
      <c r="F138" s="8" t="s">
        <v>1165</v>
      </c>
      <c r="G138" s="10" t="s">
        <v>764</v>
      </c>
      <c r="H138" s="9" t="s">
        <v>747</v>
      </c>
      <c r="I138" s="10" t="s">
        <v>842</v>
      </c>
      <c r="J138" s="11" t="n">
        <v>47876</v>
      </c>
      <c r="K138" s="11" t="n">
        <v>14731</v>
      </c>
      <c r="L138" s="11" t="n">
        <v>495</v>
      </c>
      <c r="M138" s="11" t="n">
        <v>694</v>
      </c>
      <c r="N138" s="11" t="n">
        <v>187</v>
      </c>
      <c r="O138" s="11" t="n">
        <v>0</v>
      </c>
      <c r="P138" s="11" t="n">
        <v>0</v>
      </c>
      <c r="Q138" s="8" t="n">
        <v>26</v>
      </c>
      <c r="R138" s="11" t="n">
        <v>16108</v>
      </c>
      <c r="S138" s="11" t="n">
        <v>63984</v>
      </c>
      <c r="V138" s="0" t="str">
        <f aca="false">IF(LEFT(F138,1)="*",F138,VLOOKUP(_xlfn.ORG.LIBREOFFICE.REGEX(_xlfn.ORG.LIBREOFFICE.REGEX(IF(U138&gt;"",U138,LEFT(MID(F138,FIND(", ",F138)+2,20),FIND(".",MID(F138,FIND(", ",F138)+2,20)&amp;"  .")-3))&amp;"."&amp;LEFT(F138,FIND(",",F138)-1),"-","")," ","","g")&amp;T138,$X$2:$AE$289,8,0))</f>
        <v>cindy.paulino@guamcc.edu</v>
      </c>
      <c r="W138" s="0" t="str">
        <f aca="false">IF(ISNA(V138),F138,"")</f>
        <v/>
      </c>
      <c r="X138" s="0" t="str">
        <f aca="false">_xlfn.ORG.LIBREOFFICE.REGEX(LOWER(_xlfn.ORG.LIBREOFFICE.REGEX(Z138&amp;"."&amp;_xlfn.ORG.LIBREOFFICE.REGEX(_xlfn.ORG.LIBREOFFICE.REGEX(_xlfn.ORG.LIBREOFFICE.REGEX(Y138," III","")," II","")," Jr","")," ","","g")),"-","","g")</f>
        <v>troy.lizama</v>
      </c>
      <c r="Y138" s="0" t="s">
        <v>1155</v>
      </c>
      <c r="Z138" s="0" t="s">
        <v>1166</v>
      </c>
      <c r="AA138" s="0" t="s">
        <v>354</v>
      </c>
      <c r="AB138" s="0" t="s">
        <v>1084</v>
      </c>
      <c r="AC138" s="0" t="s">
        <v>1167</v>
      </c>
      <c r="AD138" s="0" t="s">
        <v>33</v>
      </c>
      <c r="AE138" s="0" t="s">
        <v>1168</v>
      </c>
      <c r="AF138" s="0" t="str">
        <f aca="false">IF(ISNA(VLOOKUP(AE138,$V$2:$V$252,1,0)),AE138&amp;" "&amp;AA138,"")</f>
        <v/>
      </c>
    </row>
    <row r="139" customFormat="false" ht="12.8" hidden="false" customHeight="false" outlineLevel="0" collapsed="false">
      <c r="A139" s="8" t="n">
        <v>138</v>
      </c>
      <c r="B139" s="9" t="s">
        <v>1169</v>
      </c>
      <c r="C139" s="9" t="n">
        <v>7810</v>
      </c>
      <c r="D139" s="8" t="s">
        <v>109</v>
      </c>
      <c r="E139" s="8" t="s">
        <v>30</v>
      </c>
      <c r="F139" s="8" t="s">
        <v>1170</v>
      </c>
      <c r="G139" s="10" t="s">
        <v>1171</v>
      </c>
      <c r="H139" s="9" t="s">
        <v>747</v>
      </c>
      <c r="I139" s="10" t="s">
        <v>680</v>
      </c>
      <c r="J139" s="11" t="n">
        <v>47876</v>
      </c>
      <c r="K139" s="11" t="n">
        <v>14731</v>
      </c>
      <c r="L139" s="11" t="n">
        <v>495</v>
      </c>
      <c r="M139" s="11" t="n">
        <v>694</v>
      </c>
      <c r="N139" s="11" t="n">
        <v>187</v>
      </c>
      <c r="O139" s="11" t="n">
        <v>8309</v>
      </c>
      <c r="P139" s="11" t="n">
        <v>486</v>
      </c>
      <c r="Q139" s="8" t="n">
        <v>26</v>
      </c>
      <c r="R139" s="11" t="n">
        <v>24903</v>
      </c>
      <c r="S139" s="11" t="n">
        <v>72779</v>
      </c>
      <c r="V139" s="0" t="str">
        <f aca="false">IF(LEFT(F139,1)="*",F139,VLOOKUP(_xlfn.ORG.LIBREOFFICE.REGEX(_xlfn.ORG.LIBREOFFICE.REGEX(IF(U139&gt;"",U139,LEFT(MID(F139,FIND(", ",F139)+2,20),FIND(".",MID(F139,FIND(", ",F139)+2,20)&amp;"  .")-3))&amp;"."&amp;LEFT(F139,FIND(",",F139)-1),"-","")," ","","g")&amp;T139,$X$2:$AE$289,8,0))</f>
        <v>roderick.angay@guamcc.edu</v>
      </c>
      <c r="W139" s="0" t="str">
        <f aca="false">IF(ISNA(V139),F139,"")</f>
        <v/>
      </c>
      <c r="X139" s="0" t="str">
        <f aca="false">_xlfn.ORG.LIBREOFFICE.REGEX(LOWER(_xlfn.ORG.LIBREOFFICE.REGEX(Z139&amp;"."&amp;_xlfn.ORG.LIBREOFFICE.REGEX(_xlfn.ORG.LIBREOFFICE.REGEX(_xlfn.ORG.LIBREOFFICE.REGEX(Y139," III","")," II","")," Jr","")," ","","g")),"-","","g")</f>
        <v>gwen.luz</v>
      </c>
      <c r="Y139" s="0" t="s">
        <v>1172</v>
      </c>
      <c r="Z139" s="0" t="s">
        <v>1173</v>
      </c>
      <c r="AA139" s="0" t="s">
        <v>1076</v>
      </c>
      <c r="AB139" s="0" t="s">
        <v>518</v>
      </c>
      <c r="AC139" s="0" t="s">
        <v>944</v>
      </c>
      <c r="AD139" s="0" t="s">
        <v>33</v>
      </c>
      <c r="AE139" s="0" t="s">
        <v>1174</v>
      </c>
      <c r="AF139" s="0" t="str">
        <f aca="false">IF(ISNA(VLOOKUP(AE139,$V$2:$V$252,1,0)),AE139&amp;" "&amp;AA139,"")</f>
        <v/>
      </c>
    </row>
    <row r="140" customFormat="false" ht="12.8" hidden="false" customHeight="false" outlineLevel="0" collapsed="false">
      <c r="A140" s="8" t="n">
        <v>139</v>
      </c>
      <c r="B140" s="9" t="s">
        <v>1175</v>
      </c>
      <c r="C140" s="9" t="n">
        <v>7810</v>
      </c>
      <c r="D140" s="8" t="s">
        <v>109</v>
      </c>
      <c r="E140" s="8" t="s">
        <v>1076</v>
      </c>
      <c r="F140" s="8" t="s">
        <v>1176</v>
      </c>
      <c r="G140" s="10" t="s">
        <v>764</v>
      </c>
      <c r="H140" s="9" t="s">
        <v>1078</v>
      </c>
      <c r="I140" s="10" t="s">
        <v>765</v>
      </c>
      <c r="J140" s="11" t="n">
        <v>36839</v>
      </c>
      <c r="K140" s="11" t="n">
        <v>11335</v>
      </c>
      <c r="L140" s="11" t="n">
        <v>495</v>
      </c>
      <c r="M140" s="11" t="n">
        <v>534</v>
      </c>
      <c r="N140" s="11" t="n">
        <v>187</v>
      </c>
      <c r="O140" s="11" t="n">
        <v>8551</v>
      </c>
      <c r="P140" s="11" t="n">
        <v>341</v>
      </c>
      <c r="Q140" s="8" t="n">
        <v>21</v>
      </c>
      <c r="R140" s="11" t="n">
        <v>21444</v>
      </c>
      <c r="S140" s="11" t="n">
        <v>58283</v>
      </c>
      <c r="V140" s="0" t="str">
        <f aca="false">IF(LEFT(F140,1)="*",F140,VLOOKUP(_xlfn.ORG.LIBREOFFICE.REGEX(_xlfn.ORG.LIBREOFFICE.REGEX(IF(U140&gt;"",U140,LEFT(MID(F140,FIND(", ",F140)+2,20),FIND(".",MID(F140,FIND(", ",F140)+2,20)&amp;"  .")-3))&amp;"."&amp;LEFT(F140,FIND(",",F140)-1),"-","")," ","","g")&amp;T140,$X$2:$AE$289,8,0))</f>
        <v>joven.reyes@guamcc.edu</v>
      </c>
      <c r="W140" s="0" t="str">
        <f aca="false">IF(ISNA(V140),F140,"")</f>
        <v/>
      </c>
      <c r="X140" s="0" t="str">
        <f aca="false">_xlfn.ORG.LIBREOFFICE.REGEX(LOWER(_xlfn.ORG.LIBREOFFICE.REGEX(Z140&amp;"."&amp;_xlfn.ORG.LIBREOFFICE.REGEX(_xlfn.ORG.LIBREOFFICE.REGEX(_xlfn.ORG.LIBREOFFICE.REGEX(Y140," III","")," II","")," Jr","")," ","","g")),"-","","g")</f>
        <v>merle.macalalag</v>
      </c>
      <c r="Y140" s="0" t="s">
        <v>1177</v>
      </c>
      <c r="Z140" s="0" t="s">
        <v>1178</v>
      </c>
      <c r="AA140" s="0" t="s">
        <v>445</v>
      </c>
      <c r="AB140" s="0" t="s">
        <v>444</v>
      </c>
      <c r="AC140" s="0" t="s">
        <v>646</v>
      </c>
      <c r="AD140" s="0" t="s">
        <v>33</v>
      </c>
      <c r="AE140" s="0" t="s">
        <v>1179</v>
      </c>
      <c r="AF140" s="0" t="str">
        <f aca="false">IF(ISNA(VLOOKUP(AE140,$V$2:$V$252,1,0)),AE140&amp;" "&amp;AA140,"")</f>
        <v/>
      </c>
    </row>
    <row r="141" customFormat="false" ht="12.8" hidden="false" customHeight="false" outlineLevel="0" collapsed="false">
      <c r="A141" s="8" t="n">
        <v>140</v>
      </c>
      <c r="B141" s="9" t="s">
        <v>1180</v>
      </c>
      <c r="C141" s="9" t="n">
        <v>7810</v>
      </c>
      <c r="D141" s="8" t="s">
        <v>109</v>
      </c>
      <c r="E141" s="8" t="s">
        <v>45</v>
      </c>
      <c r="F141" s="8" t="s">
        <v>1181</v>
      </c>
      <c r="G141" s="10" t="s">
        <v>1182</v>
      </c>
      <c r="H141" s="9" t="s">
        <v>837</v>
      </c>
      <c r="I141" s="10" t="s">
        <v>680</v>
      </c>
      <c r="J141" s="11" t="n">
        <v>41996</v>
      </c>
      <c r="K141" s="11" t="n">
        <v>12922</v>
      </c>
      <c r="L141" s="11" t="n">
        <v>495</v>
      </c>
      <c r="M141" s="11" t="n">
        <v>609</v>
      </c>
      <c r="N141" s="11" t="n">
        <v>187</v>
      </c>
      <c r="O141" s="11" t="n">
        <v>4800</v>
      </c>
      <c r="P141" s="11" t="n">
        <v>341</v>
      </c>
      <c r="Q141" s="8" t="n">
        <v>26</v>
      </c>
      <c r="R141" s="11" t="n">
        <v>19355</v>
      </c>
      <c r="S141" s="11" t="n">
        <v>61351</v>
      </c>
      <c r="V141" s="0" t="str">
        <f aca="false">IF(LEFT(F141,1)="*",F141,VLOOKUP(_xlfn.ORG.LIBREOFFICE.REGEX(_xlfn.ORG.LIBREOFFICE.REGEX(IF(U141&gt;"",U141,LEFT(MID(F141,FIND(", ",F141)+2,20),FIND(".",MID(F141,FIND(", ",F141)+2,20)&amp;"  .")-3))&amp;"."&amp;LEFT(F141,FIND(",",F141)-1),"-","")," ","","g")&amp;T141,$X$2:$AE$289,8,0))</f>
        <v>joegines.calbang@guamcc.edu</v>
      </c>
      <c r="W141" s="0" t="str">
        <f aca="false">IF(ISNA(V141),F141,"")</f>
        <v/>
      </c>
      <c r="X141" s="0" t="str">
        <f aca="false">_xlfn.ORG.LIBREOFFICE.REGEX(LOWER(_xlfn.ORG.LIBREOFFICE.REGEX(Z141&amp;"."&amp;_xlfn.ORG.LIBREOFFICE.REGEX(_xlfn.ORG.LIBREOFFICE.REGEX(_xlfn.ORG.LIBREOFFICE.REGEX(Y141," III","")," II","")," Jr","")," ","","g")),"-","","g")</f>
        <v>barbara.mafnas</v>
      </c>
      <c r="Y141" s="0" t="s">
        <v>1183</v>
      </c>
      <c r="Z141" s="0" t="s">
        <v>304</v>
      </c>
      <c r="AA141" s="0" t="s">
        <v>95</v>
      </c>
      <c r="AB141" s="0" t="s">
        <v>46</v>
      </c>
      <c r="AC141" s="0" t="s">
        <v>333</v>
      </c>
      <c r="AD141" s="0" t="s">
        <v>33</v>
      </c>
      <c r="AE141" s="0" t="s">
        <v>1184</v>
      </c>
      <c r="AF141" s="0" t="str">
        <f aca="false">IF(ISNA(VLOOKUP(AE141,$V$2:$V$252,1,0)),AE141&amp;" "&amp;AA141,"")</f>
        <v/>
      </c>
    </row>
    <row r="142" customFormat="false" ht="12.8" hidden="false" customHeight="false" outlineLevel="0" collapsed="false">
      <c r="A142" s="8" t="n">
        <v>141</v>
      </c>
      <c r="B142" s="9" t="s">
        <v>1185</v>
      </c>
      <c r="C142" s="9" t="n">
        <v>7810</v>
      </c>
      <c r="D142" s="8" t="s">
        <v>109</v>
      </c>
      <c r="E142" s="8" t="s">
        <v>45</v>
      </c>
      <c r="F142" s="8" t="s">
        <v>1186</v>
      </c>
      <c r="G142" s="10" t="s">
        <v>764</v>
      </c>
      <c r="H142" s="9" t="s">
        <v>837</v>
      </c>
      <c r="I142" s="10" t="s">
        <v>842</v>
      </c>
      <c r="J142" s="11" t="n">
        <v>41996</v>
      </c>
      <c r="K142" s="11" t="n">
        <v>12922</v>
      </c>
      <c r="L142" s="11" t="n">
        <v>495</v>
      </c>
      <c r="M142" s="11" t="n">
        <v>609</v>
      </c>
      <c r="N142" s="11" t="n">
        <v>187</v>
      </c>
      <c r="O142" s="11" t="n">
        <v>8309</v>
      </c>
      <c r="P142" s="11" t="n">
        <v>341</v>
      </c>
      <c r="Q142" s="8" t="n">
        <v>26</v>
      </c>
      <c r="R142" s="11" t="n">
        <v>22864</v>
      </c>
      <c r="S142" s="11" t="n">
        <v>64860</v>
      </c>
      <c r="V142" s="0" t="str">
        <f aca="false">IF(LEFT(F142,1)="*",F142,VLOOKUP(_xlfn.ORG.LIBREOFFICE.REGEX(_xlfn.ORG.LIBREOFFICE.REGEX(IF(U142&gt;"",U142,LEFT(MID(F142,FIND(", ",F142)+2,20),FIND(".",MID(F142,FIND(", ",F142)+2,20)&amp;"  .")-3))&amp;"."&amp;LEFT(F142,FIND(",",F142)-1),"-","")," ","","g")&amp;T142,$X$2:$AE$289,8,0))</f>
        <v>raniel.esturas@guamcc.edu</v>
      </c>
      <c r="W142" s="0" t="str">
        <f aca="false">IF(ISNA(V142),F142,"")</f>
        <v/>
      </c>
      <c r="X142" s="0" t="str">
        <f aca="false">_xlfn.ORG.LIBREOFFICE.REGEX(LOWER(_xlfn.ORG.LIBREOFFICE.REGEX(Z142&amp;"."&amp;_xlfn.ORG.LIBREOFFICE.REGEX(_xlfn.ORG.LIBREOFFICE.REGEX(_xlfn.ORG.LIBREOFFICE.REGEX(Y142," III","")," II","")," Jr","")," ","","g")),"-","","g")</f>
        <v>joseph.mafnas</v>
      </c>
      <c r="Y142" s="0" t="s">
        <v>1183</v>
      </c>
      <c r="Z142" s="0" t="s">
        <v>219</v>
      </c>
      <c r="AA142" s="0" t="s">
        <v>232</v>
      </c>
      <c r="AB142" s="0" t="s">
        <v>233</v>
      </c>
      <c r="AC142" s="0" t="s">
        <v>60</v>
      </c>
      <c r="AD142" s="0" t="s">
        <v>60</v>
      </c>
      <c r="AE142" s="0" t="s">
        <v>1187</v>
      </c>
      <c r="AF142" s="0" t="str">
        <f aca="false">IF(ISNA(VLOOKUP(AE142,$V$2:$V$252,1,0)),AE142&amp;" "&amp;AA142,"")</f>
        <v>joseph.mafnas14@guamcc.edu Work Study</v>
      </c>
    </row>
    <row r="143" customFormat="false" ht="12.8" hidden="false" customHeight="false" outlineLevel="0" collapsed="false">
      <c r="A143" s="8" t="n">
        <v>142</v>
      </c>
      <c r="B143" s="9" t="s">
        <v>1188</v>
      </c>
      <c r="C143" s="9" t="n">
        <v>7950</v>
      </c>
      <c r="D143" s="8" t="s">
        <v>568</v>
      </c>
      <c r="E143" s="8" t="s">
        <v>95</v>
      </c>
      <c r="F143" s="8" t="s">
        <v>1189</v>
      </c>
      <c r="G143" s="10" t="s">
        <v>1190</v>
      </c>
      <c r="H143" s="9" t="s">
        <v>1191</v>
      </c>
      <c r="I143" s="10" t="s">
        <v>680</v>
      </c>
      <c r="J143" s="11" t="n">
        <v>72446</v>
      </c>
      <c r="K143" s="11" t="n">
        <v>22292</v>
      </c>
      <c r="L143" s="11" t="n">
        <v>0</v>
      </c>
      <c r="M143" s="11" t="n">
        <v>1050</v>
      </c>
      <c r="N143" s="11" t="n">
        <v>187</v>
      </c>
      <c r="O143" s="11" t="n">
        <v>8309</v>
      </c>
      <c r="P143" s="11" t="n">
        <v>486</v>
      </c>
      <c r="Q143" s="8" t="n">
        <v>26</v>
      </c>
      <c r="R143" s="11" t="n">
        <v>32324</v>
      </c>
      <c r="S143" s="11" t="n">
        <v>104770</v>
      </c>
      <c r="V143" s="0" t="str">
        <f aca="false">IF(LEFT(F143,1)="*",F143,VLOOKUP(_xlfn.ORG.LIBREOFFICE.REGEX(_xlfn.ORG.LIBREOFFICE.REGEX(IF(U143&gt;"",U143,LEFT(MID(F143,FIND(", ",F143)+2,20),FIND(".",MID(F143,FIND(", ",F143)+2,20)&amp;"  .")-3))&amp;"."&amp;LEFT(F143,FIND(",",F143)-1),"-","")," ","","g")&amp;T143,$X$2:$AE$289,8,0))</f>
        <v>christine.matson@guamcc.edu</v>
      </c>
      <c r="W143" s="0" t="str">
        <f aca="false">IF(ISNA(V143),F143,"")</f>
        <v/>
      </c>
      <c r="X143" s="0" t="str">
        <f aca="false">_xlfn.ORG.LIBREOFFICE.REGEX(LOWER(_xlfn.ORG.LIBREOFFICE.REGEX(Z143&amp;"."&amp;_xlfn.ORG.LIBREOFFICE.REGEX(_xlfn.ORG.LIBREOFFICE.REGEX(_xlfn.ORG.LIBREOFFICE.REGEX(Y143," III","")," II","")," Jr","")," ","","g")),"-","","g")</f>
        <v>patrick.maloney</v>
      </c>
      <c r="Y143" s="0" t="s">
        <v>1192</v>
      </c>
      <c r="Z143" s="0" t="s">
        <v>1193</v>
      </c>
      <c r="AA143" s="0" t="s">
        <v>737</v>
      </c>
      <c r="AB143" s="0" t="s">
        <v>101</v>
      </c>
      <c r="AC143" s="0" t="s">
        <v>60</v>
      </c>
      <c r="AD143" s="0" t="s">
        <v>33</v>
      </c>
      <c r="AE143" s="0" t="s">
        <v>1194</v>
      </c>
      <c r="AF143" s="0" t="str">
        <f aca="false">IF(ISNA(VLOOKUP(AE143,$V$2:$V$252,1,0)),AE143&amp;" "&amp;AA143,"")</f>
        <v/>
      </c>
    </row>
    <row r="144" customFormat="false" ht="12.8" hidden="false" customHeight="false" outlineLevel="0" collapsed="false">
      <c r="A144" s="8" t="n">
        <v>143</v>
      </c>
      <c r="B144" s="9" t="s">
        <v>1195</v>
      </c>
      <c r="C144" s="9" t="n">
        <v>7950</v>
      </c>
      <c r="D144" s="8" t="s">
        <v>568</v>
      </c>
      <c r="E144" s="8" t="s">
        <v>1196</v>
      </c>
      <c r="F144" s="8" t="s">
        <v>1197</v>
      </c>
      <c r="G144" s="10" t="s">
        <v>1198</v>
      </c>
      <c r="H144" s="9" t="s">
        <v>1199</v>
      </c>
      <c r="I144" s="10" t="s">
        <v>1200</v>
      </c>
      <c r="J144" s="11" t="n">
        <v>58973</v>
      </c>
      <c r="K144" s="11" t="n">
        <v>18146</v>
      </c>
      <c r="L144" s="11" t="n">
        <v>0</v>
      </c>
      <c r="M144" s="11" t="n">
        <v>855</v>
      </c>
      <c r="N144" s="11" t="n">
        <v>187</v>
      </c>
      <c r="O144" s="11" t="n">
        <v>11191</v>
      </c>
      <c r="P144" s="11" t="n">
        <v>653</v>
      </c>
      <c r="Q144" s="8" t="n">
        <v>26</v>
      </c>
      <c r="R144" s="11" t="n">
        <v>31032</v>
      </c>
      <c r="S144" s="11" t="n">
        <v>90005</v>
      </c>
      <c r="V144" s="0" t="str">
        <f aca="false">IF(LEFT(F144,1)="*",F144,VLOOKUP(_xlfn.ORG.LIBREOFFICE.REGEX(_xlfn.ORG.LIBREOFFICE.REGEX(IF(U144&gt;"",U144,LEFT(MID(F144,FIND(", ",F144)+2,20),FIND(".",MID(F144,FIND(", ",F144)+2,20)&amp;"  .")-3))&amp;"."&amp;LEFT(F144,FIND(",",F144)-1),"-","")," ","","g")&amp;T144,$X$2:$AE$289,8,0))</f>
        <v>juanita.sgambelluri@guamcc.edu</v>
      </c>
      <c r="W144" s="0" t="str">
        <f aca="false">IF(ISNA(V144),F144,"")</f>
        <v/>
      </c>
      <c r="X144" s="0" t="str">
        <f aca="false">_xlfn.ORG.LIBREOFFICE.REGEX(LOWER(_xlfn.ORG.LIBREOFFICE.REGEX(Z144&amp;"."&amp;_xlfn.ORG.LIBREOFFICE.REGEX(_xlfn.ORG.LIBREOFFICE.REGEX(_xlfn.ORG.LIBREOFFICE.REGEX(Y144," III","")," II","")," Jr","")," ","","g")),"-","","g")</f>
        <v>roland.manglona</v>
      </c>
      <c r="Y144" s="0" t="s">
        <v>1201</v>
      </c>
      <c r="Z144" s="0" t="s">
        <v>1202</v>
      </c>
      <c r="AA144" s="0" t="s">
        <v>512</v>
      </c>
      <c r="AB144" s="0" t="s">
        <v>507</v>
      </c>
      <c r="AC144" s="0" t="s">
        <v>1203</v>
      </c>
      <c r="AD144" s="0" t="s">
        <v>33</v>
      </c>
      <c r="AE144" s="0" t="s">
        <v>1204</v>
      </c>
      <c r="AF144" s="0" t="str">
        <f aca="false">IF(ISNA(VLOOKUP(AE144,$V$2:$V$252,1,0)),AE144&amp;" "&amp;AA144,"")</f>
        <v/>
      </c>
    </row>
    <row r="145" customFormat="false" ht="12.8" hidden="false" customHeight="false" outlineLevel="0" collapsed="false">
      <c r="A145" s="8" t="n">
        <v>144</v>
      </c>
      <c r="B145" s="9" t="s">
        <v>1205</v>
      </c>
      <c r="C145" s="9" t="n">
        <v>7950</v>
      </c>
      <c r="D145" s="8" t="s">
        <v>568</v>
      </c>
      <c r="E145" s="8" t="s">
        <v>567</v>
      </c>
      <c r="F145" s="8" t="s">
        <v>1206</v>
      </c>
      <c r="G145" s="10" t="s">
        <v>1207</v>
      </c>
      <c r="H145" s="9" t="s">
        <v>591</v>
      </c>
      <c r="I145" s="10" t="s">
        <v>1208</v>
      </c>
      <c r="J145" s="11" t="n">
        <v>47279</v>
      </c>
      <c r="K145" s="11" t="n">
        <v>14548</v>
      </c>
      <c r="L145" s="11" t="n">
        <v>495</v>
      </c>
      <c r="M145" s="11" t="n">
        <v>686</v>
      </c>
      <c r="N145" s="11" t="n">
        <v>187</v>
      </c>
      <c r="O145" s="11" t="n">
        <v>4800</v>
      </c>
      <c r="P145" s="11" t="n">
        <v>341</v>
      </c>
      <c r="Q145" s="8" t="n">
        <v>26</v>
      </c>
      <c r="R145" s="11" t="n">
        <v>21057</v>
      </c>
      <c r="S145" s="11" t="n">
        <v>68336</v>
      </c>
      <c r="V145" s="0" t="str">
        <f aca="false">IF(LEFT(F145,1)="*",F145,VLOOKUP(_xlfn.ORG.LIBREOFFICE.REGEX(_xlfn.ORG.LIBREOFFICE.REGEX(IF(U145&gt;"",U145,LEFT(MID(F145,FIND(", ",F145)+2,20),FIND(".",MID(F145,FIND(", ",F145)+2,20)&amp;"  .")-3))&amp;"."&amp;LEFT(F145,FIND(",",F145)-1),"-","")," ","","g")&amp;T145,$X$2:$AE$289,8,0))</f>
        <v>steve.cheipot@guamcc.edu</v>
      </c>
      <c r="W145" s="0" t="str">
        <f aca="false">IF(ISNA(V145),F145,"")</f>
        <v/>
      </c>
      <c r="X145" s="0" t="str">
        <f aca="false">_xlfn.ORG.LIBREOFFICE.REGEX(LOWER(_xlfn.ORG.LIBREOFFICE.REGEX(Z145&amp;"."&amp;_xlfn.ORG.LIBREOFFICE.REGEX(_xlfn.ORG.LIBREOFFICE.REGEX(_xlfn.ORG.LIBREOFFICE.REGEX(Y145," III","")," II","")," Jr","")," ","","g")),"-","","g")</f>
        <v>xanthus.manglona</v>
      </c>
      <c r="Y145" s="0" t="s">
        <v>1201</v>
      </c>
      <c r="Z145" s="0" t="s">
        <v>1209</v>
      </c>
      <c r="AA145" s="0" t="s">
        <v>65</v>
      </c>
      <c r="AB145" s="0" t="s">
        <v>613</v>
      </c>
      <c r="AC145" s="0" t="s">
        <v>1210</v>
      </c>
      <c r="AD145" s="0" t="s">
        <v>33</v>
      </c>
      <c r="AE145" s="0" t="s">
        <v>1211</v>
      </c>
      <c r="AF145" s="0" t="str">
        <f aca="false">IF(ISNA(VLOOKUP(AE145,$V$2:$V$252,1,0)),AE145&amp;" "&amp;AA145,"")</f>
        <v/>
      </c>
    </row>
    <row r="146" customFormat="false" ht="12.8" hidden="false" customHeight="false" outlineLevel="0" collapsed="false">
      <c r="A146" s="8" t="n">
        <v>145</v>
      </c>
      <c r="B146" s="9" t="s">
        <v>1212</v>
      </c>
      <c r="C146" s="9" t="n">
        <v>7950</v>
      </c>
      <c r="D146" s="8" t="s">
        <v>568</v>
      </c>
      <c r="E146" s="8" t="s">
        <v>887</v>
      </c>
      <c r="F146" s="8" t="s">
        <v>1213</v>
      </c>
      <c r="G146" s="10" t="s">
        <v>1214</v>
      </c>
      <c r="H146" s="9" t="s">
        <v>1215</v>
      </c>
      <c r="I146" s="10" t="s">
        <v>1216</v>
      </c>
      <c r="J146" s="11" t="n">
        <v>30452</v>
      </c>
      <c r="K146" s="11" t="n">
        <v>9370</v>
      </c>
      <c r="L146" s="11" t="n">
        <v>495</v>
      </c>
      <c r="M146" s="11" t="n">
        <v>442</v>
      </c>
      <c r="N146" s="11" t="n">
        <v>187</v>
      </c>
      <c r="O146" s="11" t="n">
        <v>4800</v>
      </c>
      <c r="P146" s="11" t="n">
        <v>341</v>
      </c>
      <c r="Q146" s="8" t="n">
        <v>26</v>
      </c>
      <c r="R146" s="11" t="n">
        <v>15635</v>
      </c>
      <c r="S146" s="11" t="n">
        <v>46087</v>
      </c>
      <c r="V146" s="0" t="str">
        <f aca="false">IF(LEFT(F146,1)="*",F146,VLOOKUP(_xlfn.ORG.LIBREOFFICE.REGEX(_xlfn.ORG.LIBREOFFICE.REGEX(IF(U146&gt;"",U146,LEFT(MID(F146,FIND(", ",F146)+2,20),FIND(".",MID(F146,FIND(", ",F146)+2,20)&amp;"  .")-3))&amp;"."&amp;LEFT(F146,FIND(",",F146)-1),"-","")," ","","g")&amp;T146,$X$2:$AE$289,8,0))</f>
        <v>reimar.esteban@guamcc.edu</v>
      </c>
      <c r="W146" s="0" t="str">
        <f aca="false">IF(ISNA(V146),F146,"")</f>
        <v/>
      </c>
      <c r="X146" s="0" t="str">
        <f aca="false">_xlfn.ORG.LIBREOFFICE.REGEX(LOWER(_xlfn.ORG.LIBREOFFICE.REGEX(Z146&amp;"."&amp;_xlfn.ORG.LIBREOFFICE.REGEX(_xlfn.ORG.LIBREOFFICE.REGEX(_xlfn.ORG.LIBREOFFICE.REGEX(Y146," III","")," II","")," Jr","")," ","","g")),"-","","g")</f>
        <v>amada.manzana</v>
      </c>
      <c r="Y146" s="0" t="s">
        <v>1217</v>
      </c>
      <c r="Z146" s="0" t="s">
        <v>1218</v>
      </c>
      <c r="AA146" s="0" t="s">
        <v>576</v>
      </c>
      <c r="AB146" s="0" t="s">
        <v>548</v>
      </c>
      <c r="AC146" s="0" t="s">
        <v>1219</v>
      </c>
      <c r="AD146" s="0" t="s">
        <v>33</v>
      </c>
      <c r="AE146" s="0" t="s">
        <v>1220</v>
      </c>
      <c r="AF146" s="0" t="str">
        <f aca="false">IF(ISNA(VLOOKUP(AE146,$V$2:$V$252,1,0)),AE146&amp;" "&amp;AA146,"")</f>
        <v/>
      </c>
    </row>
    <row r="147" customFormat="false" ht="12.8" hidden="false" customHeight="false" outlineLevel="0" collapsed="false">
      <c r="A147" s="8" t="n">
        <v>146</v>
      </c>
      <c r="B147" s="9" t="s">
        <v>1221</v>
      </c>
      <c r="C147" s="9" t="n">
        <v>7970</v>
      </c>
      <c r="D147" s="8" t="s">
        <v>548</v>
      </c>
      <c r="E147" s="8" t="s">
        <v>1076</v>
      </c>
      <c r="F147" s="8" t="s">
        <v>1222</v>
      </c>
      <c r="G147" s="10" t="s">
        <v>764</v>
      </c>
      <c r="H147" s="9" t="s">
        <v>1078</v>
      </c>
      <c r="I147" s="10" t="s">
        <v>765</v>
      </c>
      <c r="J147" s="11" t="n">
        <v>36839</v>
      </c>
      <c r="K147" s="11" t="n">
        <v>11335</v>
      </c>
      <c r="L147" s="11" t="n">
        <v>495</v>
      </c>
      <c r="M147" s="11" t="n">
        <v>534</v>
      </c>
      <c r="N147" s="11" t="n">
        <v>187</v>
      </c>
      <c r="O147" s="11" t="n">
        <v>0</v>
      </c>
      <c r="P147" s="11" t="n">
        <v>0</v>
      </c>
      <c r="Q147" s="8" t="n">
        <v>21</v>
      </c>
      <c r="R147" s="11" t="n">
        <v>12552</v>
      </c>
      <c r="S147" s="11" t="n">
        <v>49391</v>
      </c>
      <c r="U147" s="0" t="s">
        <v>1223</v>
      </c>
      <c r="V147" s="0" t="str">
        <f aca="false">IF(LEFT(F147,1)="*",F147,VLOOKUP(_xlfn.ORG.LIBREOFFICE.REGEX(_xlfn.ORG.LIBREOFFICE.REGEX(IF(U147&gt;"",U147,LEFT(MID(F147,FIND(", ",F147)+2,20),FIND(".",MID(F147,FIND(", ",F147)+2,20)&amp;"  .")-3))&amp;"."&amp;LEFT(F147,FIND(",",F147)-1),"-","")," ","","g")&amp;T147,$X$2:$AE$289,8,0))</f>
        <v>darlenesanchez.servino@guamcc.edu</v>
      </c>
      <c r="W147" s="0" t="str">
        <f aca="false">IF(ISNA(V147),F147,"")</f>
        <v/>
      </c>
      <c r="X147" s="0" t="str">
        <f aca="false">_xlfn.ORG.LIBREOFFICE.REGEX(LOWER(_xlfn.ORG.LIBREOFFICE.REGEX(Z147&amp;"."&amp;_xlfn.ORG.LIBREOFFICE.REGEX(_xlfn.ORG.LIBREOFFICE.REGEX(_xlfn.ORG.LIBREOFFICE.REGEX(Y147," III","")," II","")," Jr","")," ","","g")),"-","","g")</f>
        <v>andrew.marquez</v>
      </c>
      <c r="Y147" s="0" t="s">
        <v>1224</v>
      </c>
      <c r="Z147" s="0" t="s">
        <v>1225</v>
      </c>
      <c r="AA147" s="0" t="s">
        <v>389</v>
      </c>
      <c r="AB147" s="0" t="s">
        <v>174</v>
      </c>
      <c r="AC147" s="0" t="s">
        <v>1226</v>
      </c>
      <c r="AD147" s="0" t="s">
        <v>33</v>
      </c>
      <c r="AE147" s="0" t="s">
        <v>1227</v>
      </c>
      <c r="AF147" s="0" t="str">
        <f aca="false">IF(ISNA(VLOOKUP(AE147,$V$2:$V$252,1,0)),AE147&amp;" "&amp;AA147,"")</f>
        <v/>
      </c>
    </row>
    <row r="148" customFormat="false" ht="12.8" hidden="false" customHeight="false" outlineLevel="0" collapsed="false">
      <c r="A148" s="8" t="n">
        <v>147</v>
      </c>
      <c r="B148" s="9" t="s">
        <v>1228</v>
      </c>
      <c r="C148" s="9" t="n">
        <v>7970</v>
      </c>
      <c r="D148" s="8" t="s">
        <v>548</v>
      </c>
      <c r="E148" s="8" t="s">
        <v>45</v>
      </c>
      <c r="F148" s="8" t="s">
        <v>1229</v>
      </c>
      <c r="G148" s="10" t="s">
        <v>678</v>
      </c>
      <c r="H148" s="9" t="s">
        <v>1230</v>
      </c>
      <c r="I148" s="10" t="s">
        <v>680</v>
      </c>
      <c r="J148" s="11" t="n">
        <v>55489</v>
      </c>
      <c r="K148" s="11" t="n">
        <v>17074</v>
      </c>
      <c r="L148" s="11" t="n">
        <v>495</v>
      </c>
      <c r="M148" s="11" t="n">
        <v>805</v>
      </c>
      <c r="N148" s="11" t="n">
        <v>187</v>
      </c>
      <c r="O148" s="11" t="n">
        <v>0</v>
      </c>
      <c r="P148" s="11" t="n">
        <v>0</v>
      </c>
      <c r="Q148" s="8" t="n">
        <v>26</v>
      </c>
      <c r="R148" s="11" t="n">
        <v>18561</v>
      </c>
      <c r="S148" s="11" t="n">
        <v>74050</v>
      </c>
      <c r="V148" s="0" t="str">
        <f aca="false">IF(LEFT(F148,1)="*",F148,VLOOKUP(_xlfn.ORG.LIBREOFFICE.REGEX(_xlfn.ORG.LIBREOFFICE.REGEX(IF(U148&gt;"",U148,LEFT(MID(F148,FIND(", ",F148)+2,20),FIND(".",MID(F148,FIND(", ",F148)+2,20)&amp;"  .")-3))&amp;"."&amp;LEFT(F148,FIND(",",F148)-1),"-","")," ","","g")&amp;T148,$X$2:$AE$289,8,0))</f>
        <v>katherine.chargualaf@guamcc.edu</v>
      </c>
      <c r="W148" s="0" t="str">
        <f aca="false">IF(ISNA(V148),F148,"")</f>
        <v/>
      </c>
      <c r="X148" s="0" t="str">
        <f aca="false">_xlfn.ORG.LIBREOFFICE.REGEX(LOWER(_xlfn.ORG.LIBREOFFICE.REGEX(Z148&amp;"."&amp;_xlfn.ORG.LIBREOFFICE.REGEX(_xlfn.ORG.LIBREOFFICE.REGEX(_xlfn.ORG.LIBREOFFICE.REGEX(Y148," III","")," II","")," Jr","")," ","","g")),"-","","g")</f>
        <v>becky.martinez</v>
      </c>
      <c r="Y148" s="0" t="s">
        <v>1231</v>
      </c>
      <c r="Z148" s="0" t="s">
        <v>1232</v>
      </c>
      <c r="AA148" s="0" t="s">
        <v>30</v>
      </c>
      <c r="AB148" s="0" t="s">
        <v>762</v>
      </c>
      <c r="AC148" s="0" t="s">
        <v>187</v>
      </c>
      <c r="AD148" s="0" t="s">
        <v>33</v>
      </c>
      <c r="AE148" s="0" t="s">
        <v>1233</v>
      </c>
      <c r="AF148" s="0" t="str">
        <f aca="false">IF(ISNA(VLOOKUP(AE148,$V$2:$V$252,1,0)),AE148&amp;" "&amp;AA148,"")</f>
        <v/>
      </c>
    </row>
    <row r="149" customFormat="false" ht="12.8" hidden="false" customHeight="false" outlineLevel="0" collapsed="false">
      <c r="A149" s="8" t="n">
        <v>148</v>
      </c>
      <c r="B149" s="9" t="s">
        <v>1234</v>
      </c>
      <c r="C149" s="9" t="n">
        <v>7970</v>
      </c>
      <c r="D149" s="8" t="s">
        <v>548</v>
      </c>
      <c r="E149" s="8" t="s">
        <v>30</v>
      </c>
      <c r="F149" s="8" t="s">
        <v>1235</v>
      </c>
      <c r="G149" s="10" t="s">
        <v>1171</v>
      </c>
      <c r="H149" s="9" t="s">
        <v>747</v>
      </c>
      <c r="I149" s="10" t="s">
        <v>680</v>
      </c>
      <c r="J149" s="11" t="n">
        <v>47876</v>
      </c>
      <c r="K149" s="11" t="n">
        <v>14731</v>
      </c>
      <c r="L149" s="11" t="n">
        <v>495</v>
      </c>
      <c r="M149" s="11" t="n">
        <v>694</v>
      </c>
      <c r="N149" s="11" t="n">
        <v>187</v>
      </c>
      <c r="O149" s="11" t="n">
        <v>0</v>
      </c>
      <c r="P149" s="11" t="n">
        <v>0</v>
      </c>
      <c r="Q149" s="8" t="n">
        <v>26</v>
      </c>
      <c r="R149" s="11" t="n">
        <v>16108</v>
      </c>
      <c r="S149" s="11" t="n">
        <v>63984</v>
      </c>
      <c r="V149" s="0" t="str">
        <f aca="false">IF(LEFT(F149,1)="*",F149,VLOOKUP(_xlfn.ORG.LIBREOFFICE.REGEX(_xlfn.ORG.LIBREOFFICE.REGEX(IF(U149&gt;"",U149,LEFT(MID(F149,FIND(", ",F149)+2,20),FIND(".",MID(F149,FIND(", ",F149)+2,20)&amp;"  .")-3))&amp;"."&amp;LEFT(F149,FIND(",",F149)-1),"-","")," ","","g")&amp;T149,$X$2:$AE$289,8,0))</f>
        <v>michelle.randle@guamcc.edu</v>
      </c>
      <c r="W149" s="0" t="str">
        <f aca="false">IF(ISNA(V149),F149,"")</f>
        <v/>
      </c>
      <c r="X149" s="0" t="str">
        <f aca="false">_xlfn.ORG.LIBREOFFICE.REGEX(LOWER(_xlfn.ORG.LIBREOFFICE.REGEX(Z149&amp;"."&amp;_xlfn.ORG.LIBREOFFICE.REGEX(_xlfn.ORG.LIBREOFFICE.REGEX(_xlfn.ORG.LIBREOFFICE.REGEX(Y149," III","")," II","")," Jr","")," ","","g")),"-","","g")</f>
        <v>edgar.masnayon</v>
      </c>
      <c r="Y149" s="0" t="s">
        <v>1236</v>
      </c>
      <c r="Z149" s="0" t="s">
        <v>1237</v>
      </c>
      <c r="AA149" s="0" t="s">
        <v>588</v>
      </c>
      <c r="AB149" s="0" t="s">
        <v>144</v>
      </c>
      <c r="AC149" s="0" t="s">
        <v>1238</v>
      </c>
      <c r="AD149" s="0" t="s">
        <v>33</v>
      </c>
      <c r="AE149" s="0" t="s">
        <v>1239</v>
      </c>
      <c r="AF149" s="0" t="str">
        <f aca="false">IF(ISNA(VLOOKUP(AE149,$V$2:$V$252,1,0)),AE149&amp;" "&amp;AA149,"")</f>
        <v/>
      </c>
    </row>
    <row r="150" customFormat="false" ht="12.8" hidden="false" customHeight="false" outlineLevel="0" collapsed="false">
      <c r="A150" s="8" t="n">
        <v>149</v>
      </c>
      <c r="B150" s="9" t="s">
        <v>1240</v>
      </c>
      <c r="C150" s="9" t="n">
        <v>7970</v>
      </c>
      <c r="D150" s="8" t="s">
        <v>548</v>
      </c>
      <c r="E150" s="8" t="s">
        <v>30</v>
      </c>
      <c r="F150" s="8" t="s">
        <v>1241</v>
      </c>
      <c r="G150" s="10" t="s">
        <v>1242</v>
      </c>
      <c r="H150" s="9" t="s">
        <v>1243</v>
      </c>
      <c r="I150" s="10" t="s">
        <v>680</v>
      </c>
      <c r="J150" s="11" t="n">
        <v>76423</v>
      </c>
      <c r="K150" s="11" t="n">
        <v>23515</v>
      </c>
      <c r="L150" s="11" t="n">
        <v>0</v>
      </c>
      <c r="M150" s="11" t="n">
        <v>1108</v>
      </c>
      <c r="N150" s="11" t="n">
        <v>187</v>
      </c>
      <c r="O150" s="11" t="n">
        <v>4800</v>
      </c>
      <c r="P150" s="11" t="n">
        <v>341</v>
      </c>
      <c r="Q150" s="8" t="n">
        <v>26</v>
      </c>
      <c r="R150" s="11" t="n">
        <v>29952</v>
      </c>
      <c r="S150" s="11" t="n">
        <v>106375</v>
      </c>
      <c r="V150" s="0" t="str">
        <f aca="false">IF(LEFT(F150,1)="*",F150,VLOOKUP(_xlfn.ORG.LIBREOFFICE.REGEX(_xlfn.ORG.LIBREOFFICE.REGEX(IF(U150&gt;"",U150,LEFT(MID(F150,FIND(", ",F150)+2,20),FIND(".",MID(F150,FIND(", ",F150)+2,20)&amp;"  .")-3))&amp;"."&amp;LEFT(F150,FIND(",",F150)-1),"-","")," ","","g")&amp;T150,$X$2:$AE$289,8,0))</f>
        <v>nenita.cruz@guamcc.edu</v>
      </c>
      <c r="W150" s="0" t="str">
        <f aca="false">IF(ISNA(V150),F150,"")</f>
        <v/>
      </c>
      <c r="X150" s="0" t="str">
        <f aca="false">_xlfn.ORG.LIBREOFFICE.REGEX(LOWER(_xlfn.ORG.LIBREOFFICE.REGEX(Z150&amp;"."&amp;_xlfn.ORG.LIBREOFFICE.REGEX(_xlfn.ORG.LIBREOFFICE.REGEX(_xlfn.ORG.LIBREOFFICE.REGEX(Y150," III","")," II","")," Jr","")," ","","g")),"-","","g")</f>
        <v>eleanor.mateo</v>
      </c>
      <c r="Y150" s="0" t="s">
        <v>1244</v>
      </c>
      <c r="Z150" s="0" t="s">
        <v>1245</v>
      </c>
      <c r="AA150" s="0" t="s">
        <v>135</v>
      </c>
      <c r="AB150" s="0" t="s">
        <v>613</v>
      </c>
      <c r="AC150" s="0" t="s">
        <v>1210</v>
      </c>
      <c r="AD150" s="0" t="s">
        <v>33</v>
      </c>
      <c r="AE150" s="0" t="s">
        <v>1246</v>
      </c>
      <c r="AF150" s="0" t="str">
        <f aca="false">IF(ISNA(VLOOKUP(AE150,$V$2:$V$252,1,0)),AE150&amp;" "&amp;AA150,"")</f>
        <v/>
      </c>
    </row>
    <row r="151" customFormat="false" ht="12.8" hidden="false" customHeight="false" outlineLevel="0" collapsed="false">
      <c r="A151" s="8" t="n">
        <v>150</v>
      </c>
      <c r="B151" s="9" t="s">
        <v>1247</v>
      </c>
      <c r="C151" s="9" t="n">
        <v>7970</v>
      </c>
      <c r="D151" s="8" t="s">
        <v>548</v>
      </c>
      <c r="E151" s="8" t="s">
        <v>576</v>
      </c>
      <c r="F151" s="8" t="s">
        <v>1248</v>
      </c>
      <c r="G151" s="10" t="s">
        <v>783</v>
      </c>
      <c r="H151" s="9" t="s">
        <v>1249</v>
      </c>
      <c r="I151" s="10" t="s">
        <v>680</v>
      </c>
      <c r="J151" s="11" t="n">
        <v>100235</v>
      </c>
      <c r="K151" s="11" t="n">
        <v>30842</v>
      </c>
      <c r="L151" s="11" t="n">
        <v>0</v>
      </c>
      <c r="M151" s="11" t="n">
        <v>1453</v>
      </c>
      <c r="N151" s="11" t="n">
        <v>187</v>
      </c>
      <c r="O151" s="11" t="n">
        <v>6920</v>
      </c>
      <c r="P151" s="11" t="n">
        <v>404</v>
      </c>
      <c r="Q151" s="8" t="n">
        <v>26</v>
      </c>
      <c r="R151" s="11" t="n">
        <v>39807</v>
      </c>
      <c r="S151" s="11" t="n">
        <v>140042</v>
      </c>
      <c r="V151" s="0" t="str">
        <f aca="false">IF(LEFT(F151,1)="*",F151,VLOOKUP(_xlfn.ORG.LIBREOFFICE.REGEX(_xlfn.ORG.LIBREOFFICE.REGEX(IF(U151&gt;"",U151,LEFT(MID(F151,FIND(", ",F151)+2,20),FIND(".",MID(F151,FIND(", ",F151)+2,20)&amp;"  .")-3))&amp;"."&amp;LEFT(F151,FIND(",",F151)-1),"-","")," ","","g")&amp;T151,$X$2:$AE$289,8,0))</f>
        <v>amada.manzana@guamcc.edu</v>
      </c>
      <c r="W151" s="0" t="str">
        <f aca="false">IF(ISNA(V151),F151,"")</f>
        <v/>
      </c>
      <c r="X151" s="0" t="str">
        <f aca="false">_xlfn.ORG.LIBREOFFICE.REGEX(LOWER(_xlfn.ORG.LIBREOFFICE.REGEX(Z151&amp;"."&amp;_xlfn.ORG.LIBREOFFICE.REGEX(_xlfn.ORG.LIBREOFFICE.REGEX(_xlfn.ORG.LIBREOFFICE.REGEX(Y151," III","")," II","")," Jr","")," ","","g")),"-","","g")</f>
        <v>christine.matson</v>
      </c>
      <c r="Y151" s="0" t="s">
        <v>1250</v>
      </c>
      <c r="Z151" s="0" t="s">
        <v>943</v>
      </c>
      <c r="AA151" s="0" t="s">
        <v>95</v>
      </c>
      <c r="AB151" s="0" t="s">
        <v>568</v>
      </c>
      <c r="AC151" s="0" t="s">
        <v>1251</v>
      </c>
      <c r="AD151" s="0" t="s">
        <v>33</v>
      </c>
      <c r="AE151" s="0" t="s">
        <v>1252</v>
      </c>
      <c r="AF151" s="0" t="str">
        <f aca="false">IF(ISNA(VLOOKUP(AE151,$V$2:$V$252,1,0)),AE151&amp;" "&amp;AA151,"")</f>
        <v/>
      </c>
    </row>
    <row r="152" customFormat="false" ht="12.8" hidden="false" customHeight="false" outlineLevel="0" collapsed="false">
      <c r="A152" s="8" t="n">
        <v>151</v>
      </c>
      <c r="B152" s="9" t="s">
        <v>1253</v>
      </c>
      <c r="C152" s="9" t="n">
        <v>7970</v>
      </c>
      <c r="D152" s="8" t="s">
        <v>548</v>
      </c>
      <c r="E152" s="8" t="s">
        <v>95</v>
      </c>
      <c r="F152" s="8" t="s">
        <v>1254</v>
      </c>
      <c r="G152" s="10" t="s">
        <v>1008</v>
      </c>
      <c r="H152" s="9" t="s">
        <v>1255</v>
      </c>
      <c r="I152" s="10" t="s">
        <v>680</v>
      </c>
      <c r="J152" s="11" t="n">
        <v>68151</v>
      </c>
      <c r="K152" s="11" t="n">
        <v>20970</v>
      </c>
      <c r="L152" s="11" t="n">
        <v>0</v>
      </c>
      <c r="M152" s="11" t="n">
        <v>988</v>
      </c>
      <c r="N152" s="11" t="n">
        <v>187</v>
      </c>
      <c r="O152" s="11" t="n">
        <v>0</v>
      </c>
      <c r="P152" s="11" t="n">
        <v>0</v>
      </c>
      <c r="Q152" s="8" t="n">
        <v>26</v>
      </c>
      <c r="R152" s="11" t="n">
        <v>22145</v>
      </c>
      <c r="S152" s="11" t="n">
        <v>90296</v>
      </c>
      <c r="V152" s="0" t="str">
        <f aca="false">IF(LEFT(F152,1)="*",F152,VLOOKUP(_xlfn.ORG.LIBREOFFICE.REGEX(_xlfn.ORG.LIBREOFFICE.REGEX(IF(U152&gt;"",U152,LEFT(MID(F152,FIND(", ",F152)+2,20),FIND(".",MID(F152,FIND(", ",F152)+2,20)&amp;"  .")-3))&amp;"."&amp;LEFT(F152,FIND(",",F152)-1),"-","")," ","","g")&amp;T152,$X$2:$AE$289,8,0))</f>
        <v>norma.guerrero@guamcc.edu</v>
      </c>
      <c r="W152" s="0" t="str">
        <f aca="false">IF(ISNA(V152),F152,"")</f>
        <v/>
      </c>
      <c r="X152" s="0" t="str">
        <f aca="false">_xlfn.ORG.LIBREOFFICE.REGEX(LOWER(_xlfn.ORG.LIBREOFFICE.REGEX(Z152&amp;"."&amp;_xlfn.ORG.LIBREOFFICE.REGEX(_xlfn.ORG.LIBREOFFICE.REGEX(_xlfn.ORG.LIBREOFFICE.REGEX(Y152," III","")," II","")," Jr","")," ","","g")),"-","","g")</f>
        <v>denise.mendiola</v>
      </c>
      <c r="Y152" s="0" t="s">
        <v>1256</v>
      </c>
      <c r="Z152" s="0" t="s">
        <v>832</v>
      </c>
      <c r="AA152" s="0" t="s">
        <v>76</v>
      </c>
      <c r="AB152" s="0" t="s">
        <v>119</v>
      </c>
      <c r="AC152" s="0" t="s">
        <v>1257</v>
      </c>
      <c r="AD152" s="0" t="s">
        <v>33</v>
      </c>
      <c r="AE152" s="0" t="s">
        <v>1258</v>
      </c>
      <c r="AF152" s="0" t="str">
        <f aca="false">IF(ISNA(VLOOKUP(AE152,$V$2:$V$252,1,0)),AE152&amp;" "&amp;AA152,"")</f>
        <v/>
      </c>
    </row>
    <row r="153" customFormat="false" ht="12.8" hidden="false" customHeight="false" outlineLevel="0" collapsed="false">
      <c r="A153" s="8" t="n">
        <v>152</v>
      </c>
      <c r="B153" s="9" t="s">
        <v>1259</v>
      </c>
      <c r="C153" s="9" t="n">
        <v>7990</v>
      </c>
      <c r="D153" s="8" t="s">
        <v>1260</v>
      </c>
      <c r="E153" s="8" t="s">
        <v>30</v>
      </c>
      <c r="F153" s="8" t="s">
        <v>1261</v>
      </c>
      <c r="G153" s="10" t="s">
        <v>137</v>
      </c>
      <c r="H153" s="9" t="s">
        <v>747</v>
      </c>
      <c r="I153" s="10" t="s">
        <v>765</v>
      </c>
      <c r="J153" s="11" t="n">
        <v>47876</v>
      </c>
      <c r="K153" s="11" t="n">
        <v>14731</v>
      </c>
      <c r="L153" s="11" t="n">
        <v>495</v>
      </c>
      <c r="M153" s="11" t="n">
        <v>694</v>
      </c>
      <c r="N153" s="11" t="n">
        <v>187</v>
      </c>
      <c r="O153" s="11" t="n">
        <v>0</v>
      </c>
      <c r="P153" s="11" t="n">
        <v>0</v>
      </c>
      <c r="Q153" s="8" t="n">
        <v>21</v>
      </c>
      <c r="R153" s="11" t="n">
        <v>16108</v>
      </c>
      <c r="S153" s="11" t="n">
        <v>63984</v>
      </c>
      <c r="U153" s="13"/>
      <c r="V153" s="0" t="str">
        <f aca="false">IF(LEFT(F153,1)="*",F153,VLOOKUP(_xlfn.ORG.LIBREOFFICE.REGEX(_xlfn.ORG.LIBREOFFICE.REGEX(IF(U153&gt;"",U153,LEFT(MID(F153,FIND(", ",F153)+2,20),FIND(".",MID(F153,FIND(", ",F153)+2,20)&amp;"  .")-3))&amp;"."&amp;LEFT(F153,FIND(",",F153)-1),"-","")," ","","g")&amp;T153,$X$2:$AE$289,8,0))</f>
        <v>courtney.mummert@guamcc.edu</v>
      </c>
      <c r="W153" s="0" t="str">
        <f aca="false">IF(ISNA(V153),F153,"")</f>
        <v/>
      </c>
      <c r="X153" s="0" t="str">
        <f aca="false">_xlfn.ORG.LIBREOFFICE.REGEX(LOWER(_xlfn.ORG.LIBREOFFICE.REGEX(Z153&amp;"."&amp;_xlfn.ORG.LIBREOFFICE.REGEX(_xlfn.ORG.LIBREOFFICE.REGEX(_xlfn.ORG.LIBREOFFICE.REGEX(Y153," III","")," II","")," Jr","")," ","","g")),"-","","g")</f>
        <v>tanyarose.mendiola</v>
      </c>
      <c r="Y153" s="0" t="s">
        <v>1256</v>
      </c>
      <c r="Z153" s="0" t="s">
        <v>1262</v>
      </c>
      <c r="AA153" s="0" t="s">
        <v>491</v>
      </c>
      <c r="AB153" s="0" t="s">
        <v>83</v>
      </c>
      <c r="AC153" s="0" t="s">
        <v>1203</v>
      </c>
      <c r="AD153" s="0" t="s">
        <v>33</v>
      </c>
      <c r="AE153" s="0" t="s">
        <v>1263</v>
      </c>
      <c r="AF153" s="0" t="str">
        <f aca="false">IF(ISNA(VLOOKUP(AE153,$V$2:$V$252,1,0)),AE153&amp;" "&amp;AA153,"")</f>
        <v/>
      </c>
    </row>
    <row r="154" customFormat="false" ht="12.8" hidden="false" customHeight="false" outlineLevel="0" collapsed="false">
      <c r="A154" s="8" t="n">
        <v>153</v>
      </c>
      <c r="B154" s="9" t="s">
        <v>1264</v>
      </c>
      <c r="C154" s="9" t="n">
        <v>1020</v>
      </c>
      <c r="D154" s="8" t="s">
        <v>1265</v>
      </c>
      <c r="E154" s="8" t="s">
        <v>57</v>
      </c>
      <c r="F154" s="8" t="s">
        <v>1266</v>
      </c>
      <c r="G154" s="10" t="s">
        <v>1267</v>
      </c>
      <c r="H154" s="9" t="s">
        <v>776</v>
      </c>
      <c r="I154" s="10" t="s">
        <v>765</v>
      </c>
      <c r="J154" s="11" t="n">
        <v>37913</v>
      </c>
      <c r="K154" s="11" t="n">
        <v>11666</v>
      </c>
      <c r="L154" s="11" t="n">
        <v>0</v>
      </c>
      <c r="M154" s="11" t="n">
        <v>550</v>
      </c>
      <c r="N154" s="11" t="n">
        <v>0</v>
      </c>
      <c r="O154" s="11" t="n">
        <v>0</v>
      </c>
      <c r="P154" s="11" t="n">
        <v>0</v>
      </c>
      <c r="Q154" s="8" t="n">
        <v>26</v>
      </c>
      <c r="R154" s="11" t="n">
        <v>12216</v>
      </c>
      <c r="S154" s="11" t="n">
        <v>50129</v>
      </c>
      <c r="V154" s="0" t="str">
        <f aca="false">IF(LEFT(F154,1)="*",F154,VLOOKUP(_xlfn.ORG.LIBREOFFICE.REGEX(_xlfn.ORG.LIBREOFFICE.REGEX(IF(U154&gt;"",U154,LEFT(MID(F154,FIND(", ",F154)+2,20),FIND(".",MID(F154,FIND(", ",F154)+2,20)&amp;"  .")-3))&amp;"."&amp;LEFT(F154,FIND(",",F154)-1),"-","")," ","","g")&amp;T154,$X$2:$AE$289,8,0))</f>
        <v>isaac.williams1@guamcc.edu</v>
      </c>
      <c r="W154" s="0" t="str">
        <f aca="false">IF(ISNA(V154),F154,"")</f>
        <v/>
      </c>
      <c r="X154" s="0" t="str">
        <f aca="false">_xlfn.ORG.LIBREOFFICE.REGEX(LOWER(_xlfn.ORG.LIBREOFFICE.REGEX(Z154&amp;"."&amp;_xlfn.ORG.LIBREOFFICE.REGEX(_xlfn.ORG.LIBREOFFICE.REGEX(_xlfn.ORG.LIBREOFFICE.REGEX(Y154," III","")," II","")," Jr","")," ","","g")),"-","","g")</f>
        <v>cecilia.mendoza</v>
      </c>
      <c r="Y154" s="0" t="s">
        <v>1268</v>
      </c>
      <c r="Z154" s="0" t="s">
        <v>1269</v>
      </c>
      <c r="AA154" s="0" t="s">
        <v>232</v>
      </c>
      <c r="AB154" s="0" t="s">
        <v>233</v>
      </c>
      <c r="AC154" s="0" t="s">
        <v>60</v>
      </c>
      <c r="AD154" s="0" t="s">
        <v>60</v>
      </c>
      <c r="AE154" s="0" t="s">
        <v>1270</v>
      </c>
      <c r="AF154" s="0" t="str">
        <f aca="false">IF(ISNA(VLOOKUP(AE154,$V$2:$V$252,1,0)),AE154&amp;" "&amp;AA154,"")</f>
        <v>cecilia.mendoza@guamcc.edu Work Study</v>
      </c>
    </row>
    <row r="155" customFormat="false" ht="12.8" hidden="false" customHeight="false" outlineLevel="0" collapsed="false">
      <c r="A155" s="8" t="n">
        <v>154</v>
      </c>
      <c r="B155" s="9" t="s">
        <v>1271</v>
      </c>
      <c r="C155" s="9" t="n">
        <v>3000</v>
      </c>
      <c r="D155" s="8" t="s">
        <v>259</v>
      </c>
      <c r="E155" s="8" t="s">
        <v>57</v>
      </c>
      <c r="F155" s="8" t="s">
        <v>36</v>
      </c>
      <c r="G155" s="10" t="s">
        <v>1272</v>
      </c>
      <c r="H155" s="9" t="s">
        <v>776</v>
      </c>
      <c r="I155" s="10" t="s">
        <v>1273</v>
      </c>
      <c r="J155" s="11" t="n">
        <v>37913</v>
      </c>
      <c r="K155" s="11" t="n">
        <v>11666</v>
      </c>
      <c r="L155" s="11" t="n">
        <v>495</v>
      </c>
      <c r="M155" s="11" t="n">
        <v>550</v>
      </c>
      <c r="N155" s="11" t="n">
        <v>187</v>
      </c>
      <c r="O155" s="11" t="n">
        <v>8309</v>
      </c>
      <c r="P155" s="11" t="n">
        <v>0</v>
      </c>
      <c r="Q155" s="8" t="n">
        <v>26</v>
      </c>
      <c r="R155" s="11" t="n">
        <v>21207</v>
      </c>
      <c r="S155" s="11" t="n">
        <v>59120</v>
      </c>
      <c r="V155" s="0" t="e">
        <f aca="false">IF(LEFT(F155,1)="*",F155,VLOOKUP(_xlfn.ORG.LIBREOFFICE.REGEX(_xlfn.ORG.LIBREOFFICE.REGEX(IF(U155&gt;"",U155,LEFT(MID(F155,FIND(", ",F155)+2,20),FIND(".",MID(F155,FIND(", ",F155)+2,20)&amp;"  .")-3))&amp;"."&amp;LEFT(F155,FIND(",",F155)-1),"-","")," ","","g")&amp;T155,$X$2:$AE$289,8,0))</f>
        <v>#N/A</v>
      </c>
      <c r="W155" s="0" t="str">
        <f aca="false">IF(ISNA(V155),F155,"")</f>
        <v>Garcia, Jessca C.</v>
      </c>
      <c r="X155" s="0" t="str">
        <f aca="false">_xlfn.ORG.LIBREOFFICE.REGEX(LOWER(_xlfn.ORG.LIBREOFFICE.REGEX(Z155&amp;"."&amp;_xlfn.ORG.LIBREOFFICE.REGEX(_xlfn.ORG.LIBREOFFICE.REGEX(_xlfn.ORG.LIBREOFFICE.REGEX(Y155," III","")," II","")," Jr","")," ","","g")),"-","","g")</f>
        <v>mailelani.merur</v>
      </c>
      <c r="Y155" s="0" t="s">
        <v>1274</v>
      </c>
      <c r="Z155" s="0" t="s">
        <v>1275</v>
      </c>
      <c r="AA155" s="0" t="s">
        <v>232</v>
      </c>
      <c r="AB155" s="0" t="s">
        <v>233</v>
      </c>
      <c r="AC155" s="0" t="s">
        <v>60</v>
      </c>
      <c r="AD155" s="0" t="s">
        <v>60</v>
      </c>
      <c r="AE155" s="0" t="s">
        <v>1276</v>
      </c>
      <c r="AF155" s="0" t="str">
        <f aca="false">IF(ISNA(VLOOKUP(AE155,$V$2:$V$252,1,0)),AE155&amp;" "&amp;AA155,"")</f>
        <v>mailelani.merur@guamcc.edu Work Study</v>
      </c>
      <c r="AG155" s="13"/>
    </row>
    <row r="156" customFormat="false" ht="12.8" hidden="false" customHeight="false" outlineLevel="0" collapsed="false">
      <c r="A156" s="8" t="n">
        <v>155</v>
      </c>
      <c r="B156" s="9" t="s">
        <v>1277</v>
      </c>
      <c r="C156" s="9" t="n">
        <v>3010</v>
      </c>
      <c r="D156" s="8" t="s">
        <v>270</v>
      </c>
      <c r="E156" s="8" t="s">
        <v>310</v>
      </c>
      <c r="F156" s="8" t="s">
        <v>1278</v>
      </c>
      <c r="G156" s="10" t="s">
        <v>1279</v>
      </c>
      <c r="H156" s="9" t="s">
        <v>313</v>
      </c>
      <c r="I156" s="10" t="s">
        <v>1280</v>
      </c>
      <c r="J156" s="11" t="n">
        <v>32355</v>
      </c>
      <c r="K156" s="11" t="n">
        <v>9956</v>
      </c>
      <c r="L156" s="11" t="n">
        <v>495</v>
      </c>
      <c r="M156" s="11" t="n">
        <v>469</v>
      </c>
      <c r="N156" s="11" t="n">
        <v>0</v>
      </c>
      <c r="O156" s="11" t="n">
        <v>6920</v>
      </c>
      <c r="P156" s="11" t="n">
        <v>653</v>
      </c>
      <c r="Q156" s="8" t="n">
        <v>26</v>
      </c>
      <c r="R156" s="11" t="n">
        <v>18493</v>
      </c>
      <c r="S156" s="11" t="n">
        <v>50848</v>
      </c>
      <c r="V156" s="0" t="str">
        <f aca="false">IF(LEFT(F156,1)="*",F156,VLOOKUP(_xlfn.ORG.LIBREOFFICE.REGEX(_xlfn.ORG.LIBREOFFICE.REGEX(IF(U156&gt;"",U156,LEFT(MID(F156,FIND(", ",F156)+2,20),FIND(".",MID(F156,FIND(", ",F156)+2,20)&amp;"  .")-3))&amp;"."&amp;LEFT(F156,FIND(",",F156)-1),"-","")," ","","g")&amp;T156,$X$2:$AE$289,8,0))</f>
        <v>marivic.retiro@guamcc.edu</v>
      </c>
      <c r="W156" s="0" t="str">
        <f aca="false">IF(ISNA(V156),F156,"")</f>
        <v/>
      </c>
      <c r="X156" s="0" t="str">
        <f aca="false">_xlfn.ORG.LIBREOFFICE.REGEX(LOWER(_xlfn.ORG.LIBREOFFICE.REGEX(Z156&amp;"."&amp;_xlfn.ORG.LIBREOFFICE.REGEX(_xlfn.ORG.LIBREOFFICE.REGEX(_xlfn.ORG.LIBREOFFICE.REGEX(Y156," III","")," II","")," Jr","")," ","","g")),"-","","g")</f>
        <v>dreyke.mesa</v>
      </c>
      <c r="Y156" s="0" t="s">
        <v>1281</v>
      </c>
      <c r="Z156" s="0" t="s">
        <v>1282</v>
      </c>
      <c r="AA156" s="0" t="s">
        <v>296</v>
      </c>
      <c r="AB156" s="0" t="s">
        <v>613</v>
      </c>
      <c r="AC156" s="0" t="s">
        <v>60</v>
      </c>
      <c r="AD156" s="0" t="s">
        <v>60</v>
      </c>
      <c r="AE156" s="0" t="s">
        <v>1283</v>
      </c>
      <c r="AF156" s="0" t="str">
        <f aca="false">IF(ISNA(VLOOKUP(AE156,$V$2:$V$252,1,0)),AE156&amp;" "&amp;AA156,"")</f>
        <v>dreyke.mesa@guamcc.edu Tutor</v>
      </c>
    </row>
    <row r="157" customFormat="false" ht="12.8" hidden="false" customHeight="false" outlineLevel="0" collapsed="false">
      <c r="A157" s="8" t="n">
        <v>156</v>
      </c>
      <c r="B157" s="9" t="s">
        <v>1284</v>
      </c>
      <c r="C157" s="9" t="n">
        <v>3020</v>
      </c>
      <c r="D157" s="8" t="s">
        <v>174</v>
      </c>
      <c r="E157" s="8" t="s">
        <v>1285</v>
      </c>
      <c r="F157" s="8" t="s">
        <v>1286</v>
      </c>
      <c r="G157" s="10" t="s">
        <v>1287</v>
      </c>
      <c r="H157" s="9" t="s">
        <v>1060</v>
      </c>
      <c r="I157" s="10" t="s">
        <v>1288</v>
      </c>
      <c r="J157" s="11" t="n">
        <v>41372</v>
      </c>
      <c r="K157" s="11" t="n">
        <v>12730</v>
      </c>
      <c r="L157" s="11" t="n">
        <v>495</v>
      </c>
      <c r="M157" s="11" t="n">
        <v>600</v>
      </c>
      <c r="N157" s="11" t="n">
        <v>187</v>
      </c>
      <c r="O157" s="11" t="n">
        <v>8551</v>
      </c>
      <c r="P157" s="11" t="n">
        <v>341</v>
      </c>
      <c r="Q157" s="8" t="n">
        <v>26</v>
      </c>
      <c r="R157" s="11" t="n">
        <v>22904</v>
      </c>
      <c r="S157" s="11" t="n">
        <v>64276</v>
      </c>
      <c r="V157" s="0" t="str">
        <f aca="false">IF(LEFT(F157,1)="*",F157,VLOOKUP(_xlfn.ORG.LIBREOFFICE.REGEX(_xlfn.ORG.LIBREOFFICE.REGEX(IF(U157&gt;"",U157,LEFT(MID(F157,FIND(", ",F157)+2,20),FIND(".",MID(F157,FIND(", ",F157)+2,20)&amp;"  .")-3))&amp;"."&amp;LEFT(F157,FIND(",",F157)-1),"-","")," ","","g")&amp;T157,$X$2:$AE$289,8,0))</f>
        <v>ryan.valencia@guamcc.edu</v>
      </c>
      <c r="W157" s="0" t="str">
        <f aca="false">IF(ISNA(V157),F157,"")</f>
        <v/>
      </c>
      <c r="X157" s="0" t="str">
        <f aca="false">_xlfn.ORG.LIBREOFFICE.REGEX(LOWER(_xlfn.ORG.LIBREOFFICE.REGEX(Z157&amp;"."&amp;_xlfn.ORG.LIBREOFFICE.REGEX(_xlfn.ORG.LIBREOFFICE.REGEX(_xlfn.ORG.LIBREOFFICE.REGEX(Y157," III","")," II","")," Jr","")," ","","g")),"-","","g")</f>
        <v>genevieve.mesa</v>
      </c>
      <c r="Y157" s="0" t="s">
        <v>1281</v>
      </c>
      <c r="Z157" s="0" t="s">
        <v>1289</v>
      </c>
      <c r="AA157" s="0" t="s">
        <v>57</v>
      </c>
      <c r="AB157" s="0" t="s">
        <v>1084</v>
      </c>
      <c r="AC157" s="0" t="s">
        <v>1290</v>
      </c>
      <c r="AD157" s="0" t="s">
        <v>33</v>
      </c>
      <c r="AE157" s="0" t="s">
        <v>1291</v>
      </c>
      <c r="AF157" s="0" t="str">
        <f aca="false">IF(ISNA(VLOOKUP(AE157,$V$2:$V$252,1,0)),AE157&amp;" "&amp;AA157,"")</f>
        <v/>
      </c>
    </row>
    <row r="158" customFormat="false" ht="12.8" hidden="false" customHeight="false" outlineLevel="0" collapsed="false">
      <c r="A158" s="8" t="n">
        <v>157</v>
      </c>
      <c r="B158" s="9" t="s">
        <v>1292</v>
      </c>
      <c r="C158" s="9" t="n">
        <v>3020</v>
      </c>
      <c r="D158" s="8" t="s">
        <v>174</v>
      </c>
      <c r="E158" s="8" t="s">
        <v>378</v>
      </c>
      <c r="F158" s="8" t="s">
        <v>1293</v>
      </c>
      <c r="G158" s="10" t="s">
        <v>60</v>
      </c>
      <c r="H158" s="9" t="s">
        <v>1294</v>
      </c>
      <c r="I158" s="10" t="s">
        <v>60</v>
      </c>
      <c r="J158" s="11" t="n">
        <v>47391</v>
      </c>
      <c r="K158" s="11" t="n">
        <v>14582</v>
      </c>
      <c r="L158" s="11" t="n">
        <v>495</v>
      </c>
      <c r="M158" s="11" t="n">
        <v>687</v>
      </c>
      <c r="N158" s="11" t="n">
        <v>187</v>
      </c>
      <c r="O158" s="11" t="n">
        <v>8551</v>
      </c>
      <c r="P158" s="11" t="n">
        <v>341</v>
      </c>
      <c r="Q158" s="8" t="n">
        <v>26</v>
      </c>
      <c r="R158" s="11" t="n">
        <v>24843</v>
      </c>
      <c r="S158" s="11" t="n">
        <v>72234</v>
      </c>
      <c r="V158" s="0" t="str">
        <f aca="false">IF(LEFT(F158,1)="*",F158,VLOOKUP(_xlfn.ORG.LIBREOFFICE.REGEX(_xlfn.ORG.LIBREOFFICE.REGEX(IF(U158&gt;"",U158,LEFT(MID(F158,FIND(", ",F158)+2,20),FIND(".",MID(F158,FIND(", ",F158)+2,20)&amp;"  .")-3))&amp;"."&amp;LEFT(F158,FIND(",",F158)-1),"-","")," ","","g")&amp;T158,$X$2:$AE$289,8,0))</f>
        <v>**Vacant-Eblacas, M.</v>
      </c>
      <c r="W158" s="0" t="str">
        <f aca="false">IF(ISNA(V158),F158,"")</f>
        <v/>
      </c>
      <c r="X158" s="0" t="str">
        <f aca="false">_xlfn.ORG.LIBREOFFICE.REGEX(LOWER(_xlfn.ORG.LIBREOFFICE.REGEX(Z158&amp;"."&amp;_xlfn.ORG.LIBREOFFICE.REGEX(_xlfn.ORG.LIBREOFFICE.REGEX(_xlfn.ORG.LIBREOFFICE.REGEX(Y158," III","")," II","")," Jr","")," ","","g")),"-","","g")</f>
        <v>sophia.minatoya</v>
      </c>
      <c r="Y158" s="0" t="s">
        <v>1295</v>
      </c>
      <c r="Z158" s="0" t="s">
        <v>1296</v>
      </c>
      <c r="AA158" s="0" t="s">
        <v>296</v>
      </c>
      <c r="AB158" s="0" t="s">
        <v>198</v>
      </c>
      <c r="AC158" s="0" t="s">
        <v>60</v>
      </c>
      <c r="AD158" s="0" t="s">
        <v>60</v>
      </c>
      <c r="AE158" s="0" t="s">
        <v>1297</v>
      </c>
      <c r="AF158" s="0" t="str">
        <f aca="false">IF(ISNA(VLOOKUP(AE158,$V$2:$V$252,1,0)),AE158&amp;" "&amp;AA158,"")</f>
        <v>sophia.minatoya@guamcc.edu Tutor</v>
      </c>
      <c r="AG158" s="13"/>
    </row>
    <row r="159" customFormat="false" ht="12.8" hidden="false" customHeight="false" outlineLevel="0" collapsed="false">
      <c r="A159" s="8" t="n">
        <v>158</v>
      </c>
      <c r="B159" s="9" t="s">
        <v>1298</v>
      </c>
      <c r="C159" s="9" t="n">
        <v>3030</v>
      </c>
      <c r="D159" s="8" t="s">
        <v>444</v>
      </c>
      <c r="E159" s="8" t="s">
        <v>645</v>
      </c>
      <c r="F159" s="8" t="s">
        <v>1299</v>
      </c>
      <c r="G159" s="10" t="s">
        <v>60</v>
      </c>
      <c r="H159" s="9" t="s">
        <v>1300</v>
      </c>
      <c r="I159" s="10" t="s">
        <v>60</v>
      </c>
      <c r="J159" s="11" t="n">
        <v>40443</v>
      </c>
      <c r="K159" s="11" t="n">
        <v>12444</v>
      </c>
      <c r="L159" s="11" t="n">
        <v>495</v>
      </c>
      <c r="M159" s="11" t="n">
        <v>586</v>
      </c>
      <c r="N159" s="11" t="n">
        <v>187</v>
      </c>
      <c r="O159" s="11" t="n">
        <v>8551</v>
      </c>
      <c r="P159" s="11" t="n">
        <v>341</v>
      </c>
      <c r="Q159" s="8" t="n">
        <v>26</v>
      </c>
      <c r="R159" s="11" t="n">
        <v>22605</v>
      </c>
      <c r="S159" s="11" t="n">
        <v>63048</v>
      </c>
      <c r="V159" s="0" t="str">
        <f aca="false">IF(LEFT(F159,1)="*",F159,VLOOKUP(_xlfn.ORG.LIBREOFFICE.REGEX(_xlfn.ORG.LIBREOFFICE.REGEX(IF(U159&gt;"",U159,LEFT(MID(F159,FIND(", ",F159)+2,20),FIND(".",MID(F159,FIND(", ",F159)+2,20)&amp;"  .")-3))&amp;"."&amp;LEFT(F159,FIND(",",F159)-1),"-","")," ","","g")&amp;T159,$X$2:$AE$289,8,0))</f>
        <v>**Vacant-Manosa, K.</v>
      </c>
      <c r="W159" s="0" t="str">
        <f aca="false">IF(ISNA(V159),F159,"")</f>
        <v/>
      </c>
      <c r="X159" s="0" t="str">
        <f aca="false">_xlfn.ORG.LIBREOFFICE.REGEX(LOWER(_xlfn.ORG.LIBREOFFICE.REGEX(Z159&amp;"."&amp;_xlfn.ORG.LIBREOFFICE.REGEX(_xlfn.ORG.LIBREOFFICE.REGEX(_xlfn.ORG.LIBREOFFICE.REGEX(Y159," III","")," II","")," Jr","")," ","","g")),"-","","g")</f>
        <v>kennylyn.miranda</v>
      </c>
      <c r="Y159" s="0" t="s">
        <v>1301</v>
      </c>
      <c r="Z159" s="0" t="s">
        <v>1302</v>
      </c>
      <c r="AA159" s="0" t="s">
        <v>95</v>
      </c>
      <c r="AB159" s="0" t="s">
        <v>440</v>
      </c>
      <c r="AC159" s="0" t="s">
        <v>1303</v>
      </c>
      <c r="AD159" s="0" t="s">
        <v>33</v>
      </c>
      <c r="AE159" s="0" t="s">
        <v>1304</v>
      </c>
      <c r="AF159" s="0" t="str">
        <f aca="false">IF(ISNA(VLOOKUP(AE159,$V$2:$V$252,1,0)),AE159&amp;" "&amp;AA159,"")</f>
        <v/>
      </c>
    </row>
    <row r="160" customFormat="false" ht="12.8" hidden="false" customHeight="false" outlineLevel="0" collapsed="false">
      <c r="A160" s="8" t="n">
        <v>159</v>
      </c>
      <c r="B160" s="9" t="s">
        <v>1305</v>
      </c>
      <c r="C160" s="9" t="n">
        <v>3040</v>
      </c>
      <c r="D160" s="8" t="s">
        <v>83</v>
      </c>
      <c r="E160" s="8" t="s">
        <v>1306</v>
      </c>
      <c r="F160" s="8" t="s">
        <v>1307</v>
      </c>
      <c r="G160" s="10" t="s">
        <v>1308</v>
      </c>
      <c r="H160" s="9" t="s">
        <v>1309</v>
      </c>
      <c r="I160" s="10" t="s">
        <v>1310</v>
      </c>
      <c r="J160" s="11" t="n">
        <v>39004</v>
      </c>
      <c r="K160" s="11" t="n">
        <v>12002</v>
      </c>
      <c r="L160" s="11" t="n">
        <v>495</v>
      </c>
      <c r="M160" s="11" t="n">
        <v>566</v>
      </c>
      <c r="N160" s="11" t="n">
        <v>0</v>
      </c>
      <c r="O160" s="11" t="n">
        <v>13493</v>
      </c>
      <c r="P160" s="11" t="n">
        <v>404</v>
      </c>
      <c r="Q160" s="8" t="n">
        <v>26</v>
      </c>
      <c r="R160" s="11" t="n">
        <v>26959</v>
      </c>
      <c r="S160" s="11" t="n">
        <v>65963</v>
      </c>
      <c r="V160" s="0" t="str">
        <f aca="false">IF(LEFT(F160,1)="*",F160,VLOOKUP(_xlfn.ORG.LIBREOFFICE.REGEX(_xlfn.ORG.LIBREOFFICE.REGEX(IF(U160&gt;"",U160,LEFT(MID(F160,FIND(", ",F160)+2,20),FIND(".",MID(F160,FIND(", ",F160)+2,20)&amp;"  .")-3))&amp;"."&amp;LEFT(F160,FIND(",",F160)-1),"-","")," ","","g")&amp;T160,$X$2:$AE$289,8,0))</f>
        <v>patricia.palacios@guamcc.edu</v>
      </c>
      <c r="W160" s="0" t="str">
        <f aca="false">IF(ISNA(V160),F160,"")</f>
        <v/>
      </c>
      <c r="X160" s="0" t="str">
        <f aca="false">_xlfn.ORG.LIBREOFFICE.REGEX(LOWER(_xlfn.ORG.LIBREOFFICE.REGEX(Z160&amp;"."&amp;_xlfn.ORG.LIBREOFFICE.REGEX(_xlfn.ORG.LIBREOFFICE.REGEX(_xlfn.ORG.LIBREOFFICE.REGEX(Y160," III","")," II","")," Jr","")," ","","g")),"-","","g")</f>
        <v>evamarie.mui</v>
      </c>
      <c r="Y160" s="0" t="s">
        <v>1311</v>
      </c>
      <c r="Z160" s="0" t="s">
        <v>1312</v>
      </c>
      <c r="AA160" s="0" t="s">
        <v>30</v>
      </c>
      <c r="AB160" s="0" t="s">
        <v>46</v>
      </c>
      <c r="AC160" s="0" t="s">
        <v>1313</v>
      </c>
      <c r="AD160" s="0" t="s">
        <v>33</v>
      </c>
      <c r="AE160" s="0" t="s">
        <v>1314</v>
      </c>
      <c r="AF160" s="0" t="str">
        <f aca="false">IF(ISNA(VLOOKUP(AE160,$V$2:$V$252,1,0)),AE160&amp;" "&amp;AA160,"")</f>
        <v/>
      </c>
    </row>
    <row r="161" customFormat="false" ht="12.8" hidden="false" customHeight="false" outlineLevel="0" collapsed="false">
      <c r="A161" s="8" t="n">
        <v>160</v>
      </c>
      <c r="B161" s="9" t="s">
        <v>1315</v>
      </c>
      <c r="C161" s="9" t="n">
        <v>3040</v>
      </c>
      <c r="D161" s="8" t="s">
        <v>83</v>
      </c>
      <c r="E161" s="8" t="s">
        <v>82</v>
      </c>
      <c r="F161" s="8" t="s">
        <v>1316</v>
      </c>
      <c r="G161" s="10" t="s">
        <v>1317</v>
      </c>
      <c r="H161" s="9" t="s">
        <v>1318</v>
      </c>
      <c r="I161" s="10" t="s">
        <v>1319</v>
      </c>
      <c r="J161" s="11" t="n">
        <v>25736</v>
      </c>
      <c r="K161" s="11" t="n">
        <v>7919</v>
      </c>
      <c r="L161" s="11" t="n">
        <v>495</v>
      </c>
      <c r="M161" s="11" t="n">
        <v>373</v>
      </c>
      <c r="N161" s="11" t="n">
        <v>187</v>
      </c>
      <c r="O161" s="11" t="n">
        <v>0</v>
      </c>
      <c r="P161" s="11" t="n">
        <v>0</v>
      </c>
      <c r="Q161" s="8" t="n">
        <v>26</v>
      </c>
      <c r="R161" s="11" t="n">
        <v>8974</v>
      </c>
      <c r="S161" s="11" t="n">
        <v>34710</v>
      </c>
      <c r="V161" s="0" t="str">
        <f aca="false">IF(LEFT(F161,1)="*",F161,VLOOKUP(_xlfn.ORG.LIBREOFFICE.REGEX(_xlfn.ORG.LIBREOFFICE.REGEX(IF(U161&gt;"",U161,LEFT(MID(F161,FIND(", ",F161)+2,20),FIND(".",MID(F161,FIND(", ",F161)+2,20)&amp;"  .")-3))&amp;"."&amp;LEFT(F161,FIND(",",F161)-1),"-","")," ","","g")&amp;T161,$X$2:$AE$289,8,0))</f>
        <v>fabian.aldan@guamcc.edu</v>
      </c>
      <c r="W161" s="0" t="str">
        <f aca="false">IF(ISNA(V161),F161,"")</f>
        <v/>
      </c>
      <c r="X161" s="0" t="str">
        <f aca="false">_xlfn.ORG.LIBREOFFICE.REGEX(LOWER(_xlfn.ORG.LIBREOFFICE.REGEX(Z161&amp;"."&amp;_xlfn.ORG.LIBREOFFICE.REGEX(_xlfn.ORG.LIBREOFFICE.REGEX(_xlfn.ORG.LIBREOFFICE.REGEX(Y161," III","")," II","")," Jr","")," ","","g")),"-","","g")</f>
        <v>courtney.mummert</v>
      </c>
      <c r="Y161" s="0" t="s">
        <v>1320</v>
      </c>
      <c r="Z161" s="0" t="s">
        <v>1321</v>
      </c>
      <c r="AA161" s="0" t="s">
        <v>30</v>
      </c>
      <c r="AB161" s="0" t="s">
        <v>1260</v>
      </c>
      <c r="AC161" s="0" t="s">
        <v>1322</v>
      </c>
      <c r="AD161" s="0" t="s">
        <v>33</v>
      </c>
      <c r="AE161" s="0" t="s">
        <v>1323</v>
      </c>
      <c r="AF161" s="0" t="str">
        <f aca="false">IF(ISNA(VLOOKUP(AE161,$V$2:$V$252,1,0)),AE161&amp;" "&amp;AA161,"")</f>
        <v/>
      </c>
    </row>
    <row r="162" customFormat="false" ht="12.8" hidden="false" customHeight="false" outlineLevel="0" collapsed="false">
      <c r="A162" s="8" t="n">
        <v>161</v>
      </c>
      <c r="B162" s="9" t="s">
        <v>1324</v>
      </c>
      <c r="C162" s="9" t="n">
        <v>5020</v>
      </c>
      <c r="D162" s="8" t="s">
        <v>144</v>
      </c>
      <c r="E162" s="8" t="s">
        <v>143</v>
      </c>
      <c r="F162" s="8" t="s">
        <v>1325</v>
      </c>
      <c r="G162" s="10" t="s">
        <v>1326</v>
      </c>
      <c r="H162" s="9" t="s">
        <v>302</v>
      </c>
      <c r="I162" s="10" t="s">
        <v>1327</v>
      </c>
      <c r="J162" s="11" t="n">
        <v>28269</v>
      </c>
      <c r="K162" s="11" t="n">
        <v>8698</v>
      </c>
      <c r="L162" s="11" t="n">
        <v>0</v>
      </c>
      <c r="M162" s="11" t="n">
        <v>410</v>
      </c>
      <c r="N162" s="11" t="n">
        <v>187</v>
      </c>
      <c r="O162" s="11" t="n">
        <v>4800</v>
      </c>
      <c r="P162" s="11" t="n">
        <v>341</v>
      </c>
      <c r="Q162" s="8" t="n">
        <v>26</v>
      </c>
      <c r="R162" s="11" t="n">
        <v>14437</v>
      </c>
      <c r="S162" s="11" t="n">
        <v>42706</v>
      </c>
      <c r="V162" s="0" t="str">
        <f aca="false">IF(LEFT(F162,1)="*",F162,VLOOKUP(_xlfn.ORG.LIBREOFFICE.REGEX(_xlfn.ORG.LIBREOFFICE.REGEX(IF(U162&gt;"",U162,LEFT(MID(F162,FIND(", ",F162)+2,20),FIND(".",MID(F162,FIND(", ",F162)+2,20)&amp;"  .")-3))&amp;"."&amp;LEFT(F162,FIND(",",F162)-1),"-","")," ","","g")&amp;T162,$X$2:$AE$289,8,0))</f>
        <v>jadenrose.belga@guamcc.edu</v>
      </c>
      <c r="W162" s="0" t="str">
        <f aca="false">IF(ISNA(V162),F162,"")</f>
        <v/>
      </c>
      <c r="X162" s="0" t="str">
        <f aca="false">_xlfn.ORG.LIBREOFFICE.REGEX(LOWER(_xlfn.ORG.LIBREOFFICE.REGEX(Z162&amp;"."&amp;_xlfn.ORG.LIBREOFFICE.REGEX(_xlfn.ORG.LIBREOFFICE.REGEX(_xlfn.ORG.LIBREOFFICE.REGEX(Y162," III","")," II","")," Jr","")," ","","g")),"-","","g")</f>
        <v>esther.muna</v>
      </c>
      <c r="Y162" s="0" t="s">
        <v>1328</v>
      </c>
      <c r="Z162" s="0" t="s">
        <v>1329</v>
      </c>
      <c r="AA162" s="0" t="s">
        <v>51</v>
      </c>
      <c r="AB162" s="0" t="s">
        <v>22</v>
      </c>
      <c r="AC162" s="0" t="s">
        <v>1330</v>
      </c>
      <c r="AD162" s="0" t="s">
        <v>33</v>
      </c>
      <c r="AE162" s="0" t="s">
        <v>1331</v>
      </c>
      <c r="AF162" s="0" t="str">
        <f aca="false">IF(ISNA(VLOOKUP(AE162,$V$2:$V$252,1,0)),AE162&amp;" "&amp;AA162,"")</f>
        <v/>
      </c>
    </row>
    <row r="163" customFormat="false" ht="12.8" hidden="false" customHeight="false" outlineLevel="0" collapsed="false">
      <c r="A163" s="8" t="n">
        <v>162</v>
      </c>
      <c r="B163" s="9" t="s">
        <v>1332</v>
      </c>
      <c r="C163" s="9" t="n">
        <v>5020</v>
      </c>
      <c r="D163" s="8" t="s">
        <v>144</v>
      </c>
      <c r="E163" s="8" t="s">
        <v>588</v>
      </c>
      <c r="F163" s="8" t="s">
        <v>1333</v>
      </c>
      <c r="G163" s="10" t="s">
        <v>1279</v>
      </c>
      <c r="H163" s="9" t="s">
        <v>182</v>
      </c>
      <c r="I163" s="10" t="s">
        <v>1280</v>
      </c>
      <c r="J163" s="11" t="n">
        <v>33581</v>
      </c>
      <c r="K163" s="11" t="n">
        <v>10333</v>
      </c>
      <c r="L163" s="11" t="n">
        <v>495</v>
      </c>
      <c r="M163" s="11" t="n">
        <v>487</v>
      </c>
      <c r="N163" s="11" t="n">
        <v>187</v>
      </c>
      <c r="O163" s="11" t="n">
        <v>4800</v>
      </c>
      <c r="P163" s="11" t="n">
        <v>341</v>
      </c>
      <c r="Q163" s="8" t="n">
        <v>26</v>
      </c>
      <c r="R163" s="11" t="n">
        <v>16643</v>
      </c>
      <c r="S163" s="11" t="n">
        <v>50224</v>
      </c>
      <c r="V163" s="0" t="str">
        <f aca="false">IF(LEFT(F163,1)="*",F163,VLOOKUP(_xlfn.ORG.LIBREOFFICE.REGEX(_xlfn.ORG.LIBREOFFICE.REGEX(IF(U163&gt;"",U163,LEFT(MID(F163,FIND(", ",F163)+2,20),FIND(".",MID(F163,FIND(", ",F163)+2,20)&amp;"  .")-3))&amp;"."&amp;LEFT(F163,FIND(",",F163)-1),"-","")," ","","g")&amp;T163,$X$2:$AE$289,8,0))</f>
        <v>jeffrey.umayam@guamcc.edu</v>
      </c>
      <c r="W163" s="0" t="str">
        <f aca="false">IF(ISNA(V163),F163,"")</f>
        <v/>
      </c>
      <c r="X163" s="0" t="str">
        <f aca="false">_xlfn.ORG.LIBREOFFICE.REGEX(LOWER(_xlfn.ORG.LIBREOFFICE.REGEX(Z163&amp;"."&amp;_xlfn.ORG.LIBREOFFICE.REGEX(_xlfn.ORG.LIBREOFFICE.REGEX(_xlfn.ORG.LIBREOFFICE.REGEX(Y163," III","")," II","")," Jr","")," ","","g")),"-","","g")</f>
        <v>jose.munoz</v>
      </c>
      <c r="Y163" s="0" t="s">
        <v>1334</v>
      </c>
      <c r="Z163" s="0" t="s">
        <v>702</v>
      </c>
      <c r="AA163" s="0" t="s">
        <v>354</v>
      </c>
      <c r="AB163" s="0" t="s">
        <v>605</v>
      </c>
      <c r="AC163" s="0" t="s">
        <v>606</v>
      </c>
      <c r="AD163" s="0" t="s">
        <v>33</v>
      </c>
      <c r="AE163" s="0" t="s">
        <v>1335</v>
      </c>
      <c r="AF163" s="0" t="str">
        <f aca="false">IF(ISNA(VLOOKUP(AE163,$V$2:$V$252,1,0)),AE163&amp;" "&amp;AA163,"")</f>
        <v/>
      </c>
    </row>
    <row r="164" customFormat="false" ht="12.8" hidden="false" customHeight="false" outlineLevel="0" collapsed="false">
      <c r="A164" s="8" t="n">
        <v>163</v>
      </c>
      <c r="B164" s="9" t="s">
        <v>1336</v>
      </c>
      <c r="C164" s="9" t="n">
        <v>5020</v>
      </c>
      <c r="D164" s="8" t="s">
        <v>144</v>
      </c>
      <c r="E164" s="8" t="s">
        <v>143</v>
      </c>
      <c r="F164" s="8" t="s">
        <v>1337</v>
      </c>
      <c r="G164" s="10" t="s">
        <v>1338</v>
      </c>
      <c r="H164" s="9" t="s">
        <v>1339</v>
      </c>
      <c r="I164" s="10" t="s">
        <v>1340</v>
      </c>
      <c r="J164" s="11" t="n">
        <v>65579</v>
      </c>
      <c r="K164" s="11" t="n">
        <v>20179</v>
      </c>
      <c r="L164" s="11" t="n">
        <v>495</v>
      </c>
      <c r="M164" s="11" t="n">
        <v>951</v>
      </c>
      <c r="N164" s="11" t="n">
        <v>187</v>
      </c>
      <c r="O164" s="11" t="n">
        <v>15868</v>
      </c>
      <c r="P164" s="11" t="n">
        <v>486</v>
      </c>
      <c r="Q164" s="8" t="n">
        <v>26</v>
      </c>
      <c r="R164" s="11" t="n">
        <v>38165</v>
      </c>
      <c r="S164" s="11" t="n">
        <v>103744</v>
      </c>
      <c r="V164" s="0" t="str">
        <f aca="false">IF(LEFT(F164,1)="*",F164,VLOOKUP(_xlfn.ORG.LIBREOFFICE.REGEX(_xlfn.ORG.LIBREOFFICE.REGEX(IF(U164&gt;"",U164,LEFT(MID(F164,FIND(", ",F164)+2,20),FIND(".",MID(F164,FIND(", ",F164)+2,20)&amp;"  .")-3))&amp;"."&amp;LEFT(F164,FIND(",",F164)-1),"-","")," ","","g")&amp;T164,$X$2:$AE$289,8,0))</f>
        <v>josephine.arceo@guamcc.edu</v>
      </c>
      <c r="W164" s="0" t="str">
        <f aca="false">IF(ISNA(V164),F164,"")</f>
        <v/>
      </c>
      <c r="X164" s="0" t="str">
        <f aca="false">_xlfn.ORG.LIBREOFFICE.REGEX(LOWER(_xlfn.ORG.LIBREOFFICE.REGEX(Z164&amp;"."&amp;_xlfn.ORG.LIBREOFFICE.REGEX(_xlfn.ORG.LIBREOFFICE.REGEX(_xlfn.ORG.LIBREOFFICE.REGEX(Y164," III","")," II","")," Jr","")," ","","g")),"-","","g")</f>
        <v>yuuna.mupas</v>
      </c>
      <c r="Y164" s="0" t="s">
        <v>1341</v>
      </c>
      <c r="Z164" s="0" t="s">
        <v>1342</v>
      </c>
      <c r="AA164" s="0" t="s">
        <v>232</v>
      </c>
      <c r="AB164" s="0" t="s">
        <v>233</v>
      </c>
      <c r="AC164" s="0" t="s">
        <v>60</v>
      </c>
      <c r="AD164" s="0" t="s">
        <v>60</v>
      </c>
      <c r="AE164" s="0" t="s">
        <v>1343</v>
      </c>
      <c r="AF164" s="0" t="str">
        <f aca="false">IF(ISNA(VLOOKUP(AE164,$V$2:$V$252,1,0)),AE164&amp;" "&amp;AA164,"")</f>
        <v>yuuna.mupas@guamcc.edu Work Study</v>
      </c>
    </row>
    <row r="165" customFormat="false" ht="12.8" hidden="false" customHeight="false" outlineLevel="0" collapsed="false">
      <c r="A165" s="8" t="n">
        <v>164</v>
      </c>
      <c r="B165" s="9" t="s">
        <v>1344</v>
      </c>
      <c r="C165" s="9" t="n">
        <v>5050</v>
      </c>
      <c r="D165" s="8" t="s">
        <v>119</v>
      </c>
      <c r="E165" s="8" t="s">
        <v>76</v>
      </c>
      <c r="F165" s="8" t="s">
        <v>1345</v>
      </c>
      <c r="G165" s="10" t="s">
        <v>1346</v>
      </c>
      <c r="H165" s="9" t="s">
        <v>79</v>
      </c>
      <c r="I165" s="10" t="s">
        <v>42</v>
      </c>
      <c r="J165" s="11" t="n">
        <v>97830</v>
      </c>
      <c r="K165" s="11" t="n">
        <v>30102</v>
      </c>
      <c r="L165" s="11" t="n">
        <v>495</v>
      </c>
      <c r="M165" s="11" t="n">
        <v>1419</v>
      </c>
      <c r="N165" s="11" t="n">
        <v>187</v>
      </c>
      <c r="O165" s="11" t="n">
        <v>4800</v>
      </c>
      <c r="P165" s="11" t="n">
        <v>341</v>
      </c>
      <c r="Q165" s="8" t="n">
        <v>26</v>
      </c>
      <c r="R165" s="11" t="n">
        <v>37344</v>
      </c>
      <c r="S165" s="11" t="n">
        <v>135174</v>
      </c>
      <c r="V165" s="0" t="str">
        <f aca="false">IF(LEFT(F165,1)="*",F165,VLOOKUP(_xlfn.ORG.LIBREOFFICE.REGEX(_xlfn.ORG.LIBREOFFICE.REGEX(IF(U165&gt;"",U165,LEFT(MID(F165,FIND(", ",F165)+2,20),FIND(".",MID(F165,FIND(", ",F165)+2,20)&amp;"  .")-3))&amp;"."&amp;LEFT(F165,FIND(",",F165)-1),"-","")," ","","g")&amp;T165,$X$2:$AE$289,8,0))</f>
        <v>denise.mendiola4@guamcc.edu</v>
      </c>
      <c r="W165" s="0" t="str">
        <f aca="false">IF(ISNA(V165),F165,"")</f>
        <v/>
      </c>
      <c r="X165" s="0" t="str">
        <f aca="false">_xlfn.ORG.LIBREOFFICE.REGEX(LOWER(_xlfn.ORG.LIBREOFFICE.REGEX(Z165&amp;"."&amp;_xlfn.ORG.LIBREOFFICE.REGEX(_xlfn.ORG.LIBREOFFICE.REGEX(_xlfn.ORG.LIBREOFFICE.REGEX(Y165," III","")," II","")," Jr","")," ","","g")),"-","","g")</f>
        <v>rosemarie.nanpei</v>
      </c>
      <c r="Y165" s="0" t="s">
        <v>1347</v>
      </c>
      <c r="Z165" s="0" t="s">
        <v>1348</v>
      </c>
      <c r="AA165" s="0" t="s">
        <v>354</v>
      </c>
      <c r="AB165" s="0" t="s">
        <v>96</v>
      </c>
      <c r="AC165" s="0" t="s">
        <v>1349</v>
      </c>
      <c r="AD165" s="0" t="s">
        <v>33</v>
      </c>
      <c r="AE165" s="0" t="s">
        <v>1350</v>
      </c>
      <c r="AF165" s="0" t="str">
        <f aca="false">IF(ISNA(VLOOKUP(AE165,$V$2:$V$252,1,0)),AE165&amp;" "&amp;AA165,"")</f>
        <v/>
      </c>
    </row>
    <row r="166" customFormat="false" ht="12.8" hidden="false" customHeight="false" outlineLevel="0" collapsed="false">
      <c r="A166" s="8" t="n">
        <v>165</v>
      </c>
      <c r="B166" s="9" t="s">
        <v>1351</v>
      </c>
      <c r="C166" s="9" t="n">
        <v>5050</v>
      </c>
      <c r="D166" s="8" t="s">
        <v>119</v>
      </c>
      <c r="E166" s="8" t="s">
        <v>143</v>
      </c>
      <c r="F166" s="8" t="s">
        <v>1352</v>
      </c>
      <c r="G166" s="10" t="s">
        <v>1353</v>
      </c>
      <c r="H166" s="9" t="s">
        <v>1354</v>
      </c>
      <c r="I166" s="10" t="s">
        <v>642</v>
      </c>
      <c r="J166" s="11" t="n">
        <v>34047</v>
      </c>
      <c r="K166" s="11" t="n">
        <v>10476</v>
      </c>
      <c r="L166" s="11" t="n">
        <v>0</v>
      </c>
      <c r="M166" s="11" t="n">
        <v>494</v>
      </c>
      <c r="N166" s="11" t="n">
        <v>187</v>
      </c>
      <c r="O166" s="11" t="n">
        <v>4800</v>
      </c>
      <c r="P166" s="11" t="n">
        <v>0</v>
      </c>
      <c r="Q166" s="8" t="n">
        <v>26</v>
      </c>
      <c r="R166" s="11" t="n">
        <v>15957</v>
      </c>
      <c r="S166" s="11" t="n">
        <v>50004</v>
      </c>
      <c r="V166" s="0" t="str">
        <f aca="false">IF(LEFT(F166,1)="*",F166,VLOOKUP(_xlfn.ORG.LIBREOFFICE.REGEX(_xlfn.ORG.LIBREOFFICE.REGEX(IF(U166&gt;"",U166,LEFT(MID(F166,FIND(", ",F166)+2,20),FIND(".",MID(F166,FIND(", ",F166)+2,20)&amp;"  .")-3))&amp;"."&amp;LEFT(F166,FIND(",",F166)-1),"-","")," ","","g")&amp;T166,$X$2:$AE$289,8,0))</f>
        <v>david.kim@guamcc.edu</v>
      </c>
      <c r="W166" s="0" t="str">
        <f aca="false">IF(ISNA(V166),F166,"")</f>
        <v/>
      </c>
      <c r="X166" s="0" t="str">
        <f aca="false">_xlfn.ORG.LIBREOFFICE.REGEX(LOWER(_xlfn.ORG.LIBREOFFICE.REGEX(Z166&amp;"."&amp;_xlfn.ORG.LIBREOFFICE.REGEX(_xlfn.ORG.LIBREOFFICE.REGEX(_xlfn.ORG.LIBREOFFICE.REGEX(Y166," III","")," II","")," Jr","")," ","","g")),"-","","g")</f>
        <v>dilbedul.ngiraklang</v>
      </c>
      <c r="Y166" s="0" t="s">
        <v>1355</v>
      </c>
      <c r="Z166" s="0" t="s">
        <v>140</v>
      </c>
      <c r="AA166" s="0" t="s">
        <v>135</v>
      </c>
      <c r="AB166" s="0" t="s">
        <v>114</v>
      </c>
      <c r="AC166" s="0" t="s">
        <v>585</v>
      </c>
      <c r="AD166" s="0" t="s">
        <v>33</v>
      </c>
      <c r="AE166" s="0" t="s">
        <v>1356</v>
      </c>
      <c r="AF166" s="0" t="str">
        <f aca="false">IF(ISNA(VLOOKUP(AE166,$V$2:$V$252,1,0)),AE166&amp;" "&amp;AA166,"")</f>
        <v/>
      </c>
    </row>
    <row r="167" customFormat="false" ht="12.8" hidden="false" customHeight="false" outlineLevel="0" collapsed="false">
      <c r="A167" s="8" t="n">
        <v>166</v>
      </c>
      <c r="B167" s="9" t="s">
        <v>1357</v>
      </c>
      <c r="C167" s="9" t="n">
        <v>5050</v>
      </c>
      <c r="D167" s="8" t="s">
        <v>119</v>
      </c>
      <c r="E167" s="8" t="s">
        <v>737</v>
      </c>
      <c r="F167" s="8" t="s">
        <v>1358</v>
      </c>
      <c r="G167" s="10" t="s">
        <v>60</v>
      </c>
      <c r="H167" s="9" t="s">
        <v>1359</v>
      </c>
      <c r="I167" s="10" t="s">
        <v>60</v>
      </c>
      <c r="J167" s="11" t="n">
        <v>63875</v>
      </c>
      <c r="K167" s="11" t="n">
        <v>19654</v>
      </c>
      <c r="L167" s="11" t="n">
        <v>0</v>
      </c>
      <c r="M167" s="11" t="n">
        <v>926</v>
      </c>
      <c r="N167" s="11" t="n">
        <v>187</v>
      </c>
      <c r="O167" s="11" t="n">
        <v>6920</v>
      </c>
      <c r="P167" s="11" t="n">
        <v>404</v>
      </c>
      <c r="Q167" s="8" t="n">
        <v>26</v>
      </c>
      <c r="R167" s="11" t="n">
        <v>28091</v>
      </c>
      <c r="S167" s="11" t="n">
        <v>91966</v>
      </c>
      <c r="V167" s="0" t="str">
        <f aca="false">IF(LEFT(F167,1)="*",F167,VLOOKUP(_xlfn.ORG.LIBREOFFICE.REGEX(_xlfn.ORG.LIBREOFFICE.REGEX(IF(U167&gt;"",U167,LEFT(MID(F167,FIND(", ",F167)+2,20),FIND(".",MID(F167,FIND(", ",F167)+2,20)&amp;"  .")-3))&amp;"."&amp;LEFT(F167,FIND(",",F167)-1),"-","")," ","","g")&amp;T167,$X$2:$AE$289,8,0))</f>
        <v>**Vacant-Smith, T.</v>
      </c>
      <c r="W167" s="0" t="str">
        <f aca="false">IF(ISNA(V167),F167,"")</f>
        <v/>
      </c>
      <c r="X167" s="0" t="str">
        <f aca="false">_xlfn.ORG.LIBREOFFICE.REGEX(LOWER(_xlfn.ORG.LIBREOFFICE.REGEX(Z167&amp;"."&amp;_xlfn.ORG.LIBREOFFICE.REGEX(_xlfn.ORG.LIBREOFFICE.REGEX(_xlfn.ORG.LIBREOFFICE.REGEX(Y167," III","")," II","")," Jr","")," ","","g")),"-","","g")</f>
        <v>dior.nguyen</v>
      </c>
      <c r="Y167" s="0" t="s">
        <v>1360</v>
      </c>
      <c r="Z167" s="0" t="s">
        <v>1361</v>
      </c>
      <c r="AA167" s="0" t="s">
        <v>45</v>
      </c>
      <c r="AB167" s="0" t="s">
        <v>109</v>
      </c>
      <c r="AC167" s="0" t="s">
        <v>710</v>
      </c>
      <c r="AD167" s="0" t="s">
        <v>33</v>
      </c>
      <c r="AE167" s="0" t="s">
        <v>1362</v>
      </c>
      <c r="AF167" s="0" t="str">
        <f aca="false">IF(ISNA(VLOOKUP(AE167,$V$2:$V$252,1,0)),AE167&amp;" "&amp;AA167,"")</f>
        <v/>
      </c>
    </row>
    <row r="168" customFormat="false" ht="12.8" hidden="false" customHeight="false" outlineLevel="0" collapsed="false">
      <c r="A168" s="8" t="n">
        <v>167</v>
      </c>
      <c r="B168" s="9" t="s">
        <v>1363</v>
      </c>
      <c r="C168" s="9" t="n">
        <v>5050</v>
      </c>
      <c r="D168" s="8" t="s">
        <v>119</v>
      </c>
      <c r="E168" s="8" t="s">
        <v>65</v>
      </c>
      <c r="F168" s="8" t="s">
        <v>1364</v>
      </c>
      <c r="G168" s="10" t="s">
        <v>1365</v>
      </c>
      <c r="H168" s="9" t="s">
        <v>125</v>
      </c>
      <c r="I168" s="10" t="s">
        <v>1366</v>
      </c>
      <c r="J168" s="11" t="n">
        <v>56795</v>
      </c>
      <c r="K168" s="11" t="n">
        <v>17476</v>
      </c>
      <c r="L168" s="11" t="n">
        <v>0</v>
      </c>
      <c r="M168" s="11" t="n">
        <v>824</v>
      </c>
      <c r="N168" s="11" t="n">
        <v>187</v>
      </c>
      <c r="O168" s="11" t="n">
        <v>4800</v>
      </c>
      <c r="P168" s="11" t="n">
        <v>341</v>
      </c>
      <c r="Q168" s="8" t="n">
        <v>26</v>
      </c>
      <c r="R168" s="11" t="n">
        <v>23628</v>
      </c>
      <c r="S168" s="11" t="n">
        <v>80423</v>
      </c>
      <c r="V168" s="0" t="str">
        <f aca="false">IF(LEFT(F168,1)="*",F168,VLOOKUP(_xlfn.ORG.LIBREOFFICE.REGEX(_xlfn.ORG.LIBREOFFICE.REGEX(IF(U168&gt;"",U168,LEFT(MID(F168,FIND(", ",F168)+2,20),FIND(".",MID(F168,FIND(", ",F168)+2,20)&amp;"  .")-3))&amp;"."&amp;LEFT(F168,FIND(",",F168)-1),"-","")," ","","g")&amp;T168,$X$2:$AE$289,8,0))</f>
        <v>rosemarie.aquinde@guamcc.edu</v>
      </c>
      <c r="W168" s="0" t="str">
        <f aca="false">IF(ISNA(V168),F168,"")</f>
        <v/>
      </c>
      <c r="X168" s="0" t="str">
        <f aca="false">_xlfn.ORG.LIBREOFFICE.REGEX(LOWER(_xlfn.ORG.LIBREOFFICE.REGEX(Z168&amp;"."&amp;_xlfn.ORG.LIBREOFFICE.REGEX(_xlfn.ORG.LIBREOFFICE.REGEX(_xlfn.ORG.LIBREOFFICE.REGEX(Y168," III","")," II","")," Jr","")," ","","g")),"-","","g")</f>
        <v>mary.okada</v>
      </c>
      <c r="Y168" s="0" t="s">
        <v>1367</v>
      </c>
      <c r="Z168" s="0" t="s">
        <v>1368</v>
      </c>
      <c r="AA168" s="0" t="s">
        <v>38</v>
      </c>
      <c r="AB168" s="0" t="s">
        <v>22</v>
      </c>
      <c r="AC168" s="0" t="s">
        <v>1330</v>
      </c>
      <c r="AD168" s="0" t="s">
        <v>1369</v>
      </c>
      <c r="AE168" s="0" t="s">
        <v>1370</v>
      </c>
      <c r="AF168" s="0" t="str">
        <f aca="false">IF(ISNA(VLOOKUP(AE168,$V$2:$V$252,1,0)),AE168&amp;" "&amp;AA168,"")</f>
        <v/>
      </c>
    </row>
    <row r="169" customFormat="false" ht="12.8" hidden="false" customHeight="false" outlineLevel="0" collapsed="false">
      <c r="A169" s="8" t="n">
        <v>168</v>
      </c>
      <c r="B169" s="9" t="s">
        <v>1371</v>
      </c>
      <c r="C169" s="9" t="n">
        <v>5050</v>
      </c>
      <c r="D169" s="8" t="s">
        <v>119</v>
      </c>
      <c r="E169" s="8" t="s">
        <v>65</v>
      </c>
      <c r="F169" s="8" t="s">
        <v>1372</v>
      </c>
      <c r="G169" s="10" t="s">
        <v>60</v>
      </c>
      <c r="H169" s="9" t="s">
        <v>1060</v>
      </c>
      <c r="I169" s="10" t="s">
        <v>60</v>
      </c>
      <c r="J169" s="11" t="n">
        <v>41372</v>
      </c>
      <c r="K169" s="11" t="n">
        <v>12730</v>
      </c>
      <c r="L169" s="11" t="n">
        <v>495</v>
      </c>
      <c r="M169" s="11" t="n">
        <v>600</v>
      </c>
      <c r="N169" s="11" t="n">
        <v>0</v>
      </c>
      <c r="O169" s="11" t="n">
        <v>8551</v>
      </c>
      <c r="P169" s="11" t="n">
        <v>341</v>
      </c>
      <c r="Q169" s="8" t="n">
        <v>26</v>
      </c>
      <c r="R169" s="11" t="n">
        <v>22717</v>
      </c>
      <c r="S169" s="11" t="n">
        <v>64089</v>
      </c>
      <c r="V169" s="0" t="str">
        <f aca="false">IF(LEFT(F169,1)="*",F169,VLOOKUP(_xlfn.ORG.LIBREOFFICE.REGEX(_xlfn.ORG.LIBREOFFICE.REGEX(IF(U169&gt;"",U169,LEFT(MID(F169,FIND(", ",F169)+2,20),FIND(".",MID(F169,FIND(", ",F169)+2,20)&amp;"  .")-3))&amp;"."&amp;LEFT(F169,FIND(",",F169)-1),"-","")," ","","g")&amp;T169,$X$2:$AE$289,8,0))</f>
        <v>**Vacant-Pangelinan, J.</v>
      </c>
      <c r="W169" s="0" t="str">
        <f aca="false">IF(ISNA(V169),F169,"")</f>
        <v/>
      </c>
      <c r="X169" s="0" t="str">
        <f aca="false">_xlfn.ORG.LIBREOFFICE.REGEX(LOWER(_xlfn.ORG.LIBREOFFICE.REGEX(Z169&amp;"."&amp;_xlfn.ORG.LIBREOFFICE.REGEX(_xlfn.ORG.LIBREOFFICE.REGEX(_xlfn.ORG.LIBREOFFICE.REGEX(Y169," III","")," II","")," Jr","")," ","","g")),"-","","g")</f>
        <v>regineerika.olarte</v>
      </c>
      <c r="Y169" s="0" t="s">
        <v>1373</v>
      </c>
      <c r="Z169" s="0" t="s">
        <v>1374</v>
      </c>
      <c r="AA169" s="0" t="s">
        <v>45</v>
      </c>
      <c r="AB169" s="0" t="s">
        <v>440</v>
      </c>
      <c r="AC169" s="0" t="s">
        <v>1375</v>
      </c>
      <c r="AD169" s="0" t="s">
        <v>33</v>
      </c>
      <c r="AE169" s="0" t="s">
        <v>1376</v>
      </c>
      <c r="AF169" s="0" t="str">
        <f aca="false">IF(ISNA(VLOOKUP(AE169,$V$2:$V$252,1,0)),AE169&amp;" "&amp;AA169,"")</f>
        <v/>
      </c>
    </row>
    <row r="170" customFormat="false" ht="12.8" hidden="false" customHeight="false" outlineLevel="0" collapsed="false">
      <c r="A170" s="8" t="n">
        <v>169</v>
      </c>
      <c r="B170" s="9" t="s">
        <v>1377</v>
      </c>
      <c r="C170" s="9" t="n">
        <v>5050</v>
      </c>
      <c r="D170" s="8" t="s">
        <v>119</v>
      </c>
      <c r="E170" s="8" t="s">
        <v>737</v>
      </c>
      <c r="F170" s="8" t="s">
        <v>1378</v>
      </c>
      <c r="G170" s="10" t="s">
        <v>1379</v>
      </c>
      <c r="H170" s="9" t="s">
        <v>1359</v>
      </c>
      <c r="I170" s="10" t="s">
        <v>42</v>
      </c>
      <c r="J170" s="11" t="n">
        <v>63875</v>
      </c>
      <c r="K170" s="11" t="n">
        <v>19654</v>
      </c>
      <c r="L170" s="11" t="n">
        <v>495</v>
      </c>
      <c r="M170" s="11" t="n">
        <v>926</v>
      </c>
      <c r="N170" s="11" t="n">
        <v>187</v>
      </c>
      <c r="O170" s="11" t="n">
        <v>21917</v>
      </c>
      <c r="P170" s="11" t="n">
        <v>653</v>
      </c>
      <c r="Q170" s="8" t="n">
        <v>26</v>
      </c>
      <c r="R170" s="11" t="n">
        <v>43833</v>
      </c>
      <c r="S170" s="11" t="n">
        <v>107708</v>
      </c>
      <c r="V170" s="0" t="str">
        <f aca="false">IF(LEFT(F170,1)="*",F170,VLOOKUP(_xlfn.ORG.LIBREOFFICE.REGEX(_xlfn.ORG.LIBREOFFICE.REGEX(IF(U170&gt;"",U170,LEFT(MID(F170,FIND(", ",F170)+2,20),FIND(".",MID(F170,FIND(", ",F170)+2,20)&amp;"  .")-3))&amp;"."&amp;LEFT(F170,FIND(",",F170)-1),"-","")," ","","g")&amp;T170,$X$2:$AE$289,8,0))</f>
        <v>shaun.hosei@guamcc.edu</v>
      </c>
      <c r="W170" s="0" t="str">
        <f aca="false">IF(ISNA(V170),F170,"")</f>
        <v/>
      </c>
      <c r="X170" s="0" t="str">
        <f aca="false">_xlfn.ORG.LIBREOFFICE.REGEX(LOWER(_xlfn.ORG.LIBREOFFICE.REGEX(Z170&amp;"."&amp;_xlfn.ORG.LIBREOFFICE.REGEX(_xlfn.ORG.LIBREOFFICE.REGEX(_xlfn.ORG.LIBREOFFICE.REGEX(Y170," III","")," II","")," Jr","")," ","","g")),"-","","g")</f>
        <v>sharon.oliveros</v>
      </c>
      <c r="Y170" s="0" t="s">
        <v>1380</v>
      </c>
      <c r="Z170" s="0" t="s">
        <v>1381</v>
      </c>
      <c r="AA170" s="0" t="s">
        <v>95</v>
      </c>
      <c r="AB170" s="0" t="s">
        <v>96</v>
      </c>
      <c r="AC170" s="0" t="s">
        <v>1382</v>
      </c>
      <c r="AD170" s="0" t="s">
        <v>33</v>
      </c>
      <c r="AE170" s="0" t="s">
        <v>1383</v>
      </c>
      <c r="AF170" s="0" t="str">
        <f aca="false">IF(ISNA(VLOOKUP(AE170,$V$2:$V$252,1,0)),AE170&amp;" "&amp;AA170,"")</f>
        <v/>
      </c>
    </row>
    <row r="171" customFormat="false" ht="12.8" hidden="false" customHeight="false" outlineLevel="0" collapsed="false">
      <c r="A171" s="8" t="n">
        <v>170</v>
      </c>
      <c r="B171" s="9" t="s">
        <v>1384</v>
      </c>
      <c r="C171" s="9" t="n">
        <v>6000</v>
      </c>
      <c r="D171" s="8" t="s">
        <v>198</v>
      </c>
      <c r="E171" s="8" t="s">
        <v>57</v>
      </c>
      <c r="F171" s="8" t="s">
        <v>1385</v>
      </c>
      <c r="G171" s="10" t="s">
        <v>181</v>
      </c>
      <c r="H171" s="9" t="s">
        <v>1294</v>
      </c>
      <c r="I171" s="10" t="s">
        <v>1288</v>
      </c>
      <c r="J171" s="11" t="n">
        <v>47391</v>
      </c>
      <c r="K171" s="11" t="n">
        <v>14582</v>
      </c>
      <c r="L171" s="11" t="n">
        <v>0</v>
      </c>
      <c r="M171" s="11" t="n">
        <v>687</v>
      </c>
      <c r="N171" s="11" t="n">
        <v>187</v>
      </c>
      <c r="O171" s="11" t="n">
        <v>0</v>
      </c>
      <c r="P171" s="11" t="n">
        <v>404</v>
      </c>
      <c r="Q171" s="8" t="n">
        <v>26</v>
      </c>
      <c r="R171" s="11" t="n">
        <v>15860</v>
      </c>
      <c r="S171" s="11" t="n">
        <v>63251</v>
      </c>
      <c r="V171" s="0" t="str">
        <f aca="false">IF(LEFT(F171,1)="*",F171,VLOOKUP(_xlfn.ORG.LIBREOFFICE.REGEX(_xlfn.ORG.LIBREOFFICE.REGEX(IF(U171&gt;"",U171,LEFT(MID(F171,FIND(", ",F171)+2,20),FIND(".",MID(F171,FIND(", ",F171)+2,20)&amp;"  .")-3))&amp;"."&amp;LEFT(F171,FIND(",",F171)-1),"-","")," ","","g")&amp;T171,$X$2:$AE$289,8,0))</f>
        <v>catherine.salas@guamcc.edu</v>
      </c>
      <c r="W171" s="0" t="str">
        <f aca="false">IF(ISNA(V171),F171,"")</f>
        <v/>
      </c>
      <c r="X171" s="0" t="str">
        <f aca="false">_xlfn.ORG.LIBREOFFICE.REGEX(LOWER(_xlfn.ORG.LIBREOFFICE.REGEX(Z171&amp;"."&amp;_xlfn.ORG.LIBREOFFICE.REGEX(_xlfn.ORG.LIBREOFFICE.REGEX(_xlfn.ORG.LIBREOFFICE.REGEX(Y171," III","")," II","")," Jr","")," ","","g")),"-","","g")</f>
        <v>clarissa.padua</v>
      </c>
      <c r="Y171" s="0" t="s">
        <v>1386</v>
      </c>
      <c r="Z171" s="0" t="s">
        <v>1387</v>
      </c>
      <c r="AA171" s="0" t="s">
        <v>260</v>
      </c>
      <c r="AB171" s="0" t="s">
        <v>259</v>
      </c>
      <c r="AC171" s="0" t="s">
        <v>1388</v>
      </c>
      <c r="AD171" s="0" t="s">
        <v>33</v>
      </c>
      <c r="AE171" s="0" t="s">
        <v>1389</v>
      </c>
      <c r="AF171" s="0" t="str">
        <f aca="false">IF(ISNA(VLOOKUP(AE171,$V$2:$V$252,1,0)),AE171&amp;" "&amp;AA171,"")</f>
        <v/>
      </c>
    </row>
    <row r="172" customFormat="false" ht="12.8" hidden="false" customHeight="false" outlineLevel="0" collapsed="false">
      <c r="A172" s="8" t="n">
        <v>171</v>
      </c>
      <c r="B172" s="9" t="s">
        <v>1390</v>
      </c>
      <c r="C172" s="9" t="n">
        <v>6110</v>
      </c>
      <c r="D172" s="8" t="s">
        <v>322</v>
      </c>
      <c r="E172" s="8" t="s">
        <v>30</v>
      </c>
      <c r="F172" s="8" t="s">
        <v>1391</v>
      </c>
      <c r="G172" s="10" t="s">
        <v>764</v>
      </c>
      <c r="H172" s="9" t="s">
        <v>747</v>
      </c>
      <c r="I172" s="10" t="s">
        <v>1392</v>
      </c>
      <c r="J172" s="11" t="n">
        <v>47876</v>
      </c>
      <c r="K172" s="11" t="n">
        <v>14731</v>
      </c>
      <c r="L172" s="11" t="n">
        <v>495</v>
      </c>
      <c r="M172" s="11" t="n">
        <v>694</v>
      </c>
      <c r="N172" s="11" t="n">
        <v>187</v>
      </c>
      <c r="O172" s="11" t="n">
        <v>4800</v>
      </c>
      <c r="P172" s="11" t="n">
        <v>341</v>
      </c>
      <c r="Q172" s="8" t="n">
        <v>26</v>
      </c>
      <c r="R172" s="11" t="n">
        <v>21249</v>
      </c>
      <c r="S172" s="11" t="n">
        <v>69125</v>
      </c>
      <c r="V172" s="0" t="str">
        <f aca="false">IF(LEFT(F172,1)="*",F172,VLOOKUP(_xlfn.ORG.LIBREOFFICE.REGEX(_xlfn.ORG.LIBREOFFICE.REGEX(IF(U172&gt;"",U172,LEFT(MID(F172,FIND(", ",F172)+2,20),FIND(".",MID(F172,FIND(", ",F172)+2,20)&amp;"  .")-3))&amp;"."&amp;LEFT(F172,FIND(",",F172)-1),"-","")," ","","g")&amp;T172,$X$2:$AE$289,8,0))</f>
        <v>joey.blas@guamcc.edu</v>
      </c>
      <c r="W172" s="0" t="str">
        <f aca="false">IF(ISNA(V172),F172,"")</f>
        <v/>
      </c>
      <c r="X172" s="0" t="str">
        <f aca="false">_xlfn.ORG.LIBREOFFICE.REGEX(LOWER(_xlfn.ORG.LIBREOFFICE.REGEX(Z172&amp;"."&amp;_xlfn.ORG.LIBREOFFICE.REGEX(_xlfn.ORG.LIBREOFFICE.REGEX(_xlfn.ORG.LIBREOFFICE.REGEX(Y172," III","")," II","")," Jr","")," ","","g")),"-","","g")</f>
        <v>lyndon.pajarillo</v>
      </c>
      <c r="Y172" s="0" t="s">
        <v>1393</v>
      </c>
      <c r="Z172" s="0" t="s">
        <v>1394</v>
      </c>
      <c r="AA172" s="0" t="s">
        <v>30</v>
      </c>
      <c r="AB172" s="0" t="s">
        <v>322</v>
      </c>
      <c r="AC172" s="0" t="s">
        <v>1094</v>
      </c>
      <c r="AD172" s="0" t="s">
        <v>33</v>
      </c>
      <c r="AE172" s="0" t="s">
        <v>1395</v>
      </c>
      <c r="AF172" s="0" t="str">
        <f aca="false">IF(ISNA(VLOOKUP(AE172,$V$2:$V$252,1,0)),AE172&amp;" "&amp;AA172,"")</f>
        <v/>
      </c>
    </row>
    <row r="173" customFormat="false" ht="12.8" hidden="false" customHeight="false" outlineLevel="0" collapsed="false">
      <c r="A173" s="8" t="n">
        <v>172</v>
      </c>
      <c r="B173" s="9" t="s">
        <v>1396</v>
      </c>
      <c r="C173" s="9" t="n">
        <v>6110</v>
      </c>
      <c r="D173" s="8" t="s">
        <v>322</v>
      </c>
      <c r="E173" s="8" t="s">
        <v>30</v>
      </c>
      <c r="F173" s="8" t="s">
        <v>1397</v>
      </c>
      <c r="G173" s="10" t="s">
        <v>764</v>
      </c>
      <c r="H173" s="9" t="s">
        <v>747</v>
      </c>
      <c r="I173" s="10" t="s">
        <v>765</v>
      </c>
      <c r="J173" s="11" t="n">
        <v>47876</v>
      </c>
      <c r="K173" s="11" t="n">
        <v>14731</v>
      </c>
      <c r="L173" s="11" t="n">
        <v>495</v>
      </c>
      <c r="M173" s="11" t="n">
        <v>694</v>
      </c>
      <c r="N173" s="11" t="n">
        <v>187</v>
      </c>
      <c r="O173" s="11" t="n">
        <v>0</v>
      </c>
      <c r="P173" s="11" t="n">
        <v>341</v>
      </c>
      <c r="Q173" s="8" t="n">
        <v>21</v>
      </c>
      <c r="R173" s="11" t="n">
        <v>16449</v>
      </c>
      <c r="S173" s="11" t="n">
        <v>64325</v>
      </c>
      <c r="V173" s="0" t="str">
        <f aca="false">IF(LEFT(F173,1)="*",F173,VLOOKUP(_xlfn.ORG.LIBREOFFICE.REGEX(_xlfn.ORG.LIBREOFFICE.REGEX(IF(U173&gt;"",U173,LEFT(MID(F173,FIND(", ",F173)+2,20),FIND(".",MID(F173,FIND(", ",F173)+2,20)&amp;"  .")-3))&amp;"."&amp;LEFT(F173,FIND(",",F173)-1),"-","")," ","","g")&amp;T173,$X$2:$AE$289,8,0))</f>
        <v>jamal.fadhel@guamcc.edu</v>
      </c>
      <c r="W173" s="0" t="str">
        <f aca="false">IF(ISNA(V173),F173,"")</f>
        <v/>
      </c>
      <c r="X173" s="0" t="str">
        <f aca="false">_xlfn.ORG.LIBREOFFICE.REGEX(LOWER(_xlfn.ORG.LIBREOFFICE.REGEX(Z173&amp;"."&amp;_xlfn.ORG.LIBREOFFICE.REGEX(_xlfn.ORG.LIBREOFFICE.REGEX(_xlfn.ORG.LIBREOFFICE.REGEX(Y173," III","")," II","")," Jr","")," ","","g")),"-","","g")</f>
        <v>francisco.palacios</v>
      </c>
      <c r="Y173" s="0" t="s">
        <v>1398</v>
      </c>
      <c r="Z173" s="0" t="s">
        <v>1399</v>
      </c>
      <c r="AA173" s="0" t="s">
        <v>1400</v>
      </c>
      <c r="AB173" s="0" t="s">
        <v>114</v>
      </c>
      <c r="AC173" s="0" t="s">
        <v>1401</v>
      </c>
      <c r="AD173" s="0" t="s">
        <v>33</v>
      </c>
      <c r="AE173" s="0" t="s">
        <v>1402</v>
      </c>
      <c r="AF173" s="0" t="str">
        <f aca="false">IF(ISNA(VLOOKUP(AE173,$V$2:$V$252,1,0)),AE173&amp;" "&amp;AA173,"")</f>
        <v/>
      </c>
    </row>
    <row r="174" customFormat="false" ht="12.8" hidden="false" customHeight="false" outlineLevel="0" collapsed="false">
      <c r="A174" s="8" t="n">
        <v>173</v>
      </c>
      <c r="B174" s="9" t="s">
        <v>1403</v>
      </c>
      <c r="C174" s="9" t="n">
        <v>6130</v>
      </c>
      <c r="D174" s="8" t="s">
        <v>1404</v>
      </c>
      <c r="E174" s="8" t="s">
        <v>65</v>
      </c>
      <c r="F174" s="8" t="s">
        <v>1405</v>
      </c>
      <c r="G174" s="10" t="s">
        <v>1267</v>
      </c>
      <c r="H174" s="9" t="s">
        <v>1060</v>
      </c>
      <c r="I174" s="10" t="s">
        <v>1406</v>
      </c>
      <c r="J174" s="11" t="n">
        <v>41372</v>
      </c>
      <c r="K174" s="11" t="n">
        <v>12730</v>
      </c>
      <c r="L174" s="11" t="n">
        <v>495</v>
      </c>
      <c r="M174" s="11" t="n">
        <v>600</v>
      </c>
      <c r="N174" s="11" t="n">
        <v>0</v>
      </c>
      <c r="O174" s="11" t="n">
        <v>0</v>
      </c>
      <c r="P174" s="11" t="n">
        <v>0</v>
      </c>
      <c r="Q174" s="8" t="n">
        <v>26</v>
      </c>
      <c r="R174" s="11" t="n">
        <v>13825</v>
      </c>
      <c r="S174" s="11" t="n">
        <v>55197</v>
      </c>
      <c r="V174" s="0" t="str">
        <f aca="false">IF(LEFT(F174,1)="*",F174,VLOOKUP(_xlfn.ORG.LIBREOFFICE.REGEX(_xlfn.ORG.LIBREOFFICE.REGEX(IF(U174&gt;"",U174,LEFT(MID(F174,FIND(", ",F174)+2,20),FIND(".",MID(F174,FIND(", ",F174)+2,20)&amp;"  .")-3))&amp;"."&amp;LEFT(F174,FIND(",",F174)-1),"-","")," ","","g")&amp;T174,$X$2:$AE$289,8,0))</f>
        <v>xanthus.manglona@guamcc.edu</v>
      </c>
      <c r="W174" s="0" t="str">
        <f aca="false">IF(ISNA(V174),F174,"")</f>
        <v/>
      </c>
      <c r="X174" s="0" t="str">
        <f aca="false">_xlfn.ORG.LIBREOFFICE.REGEX(LOWER(_xlfn.ORG.LIBREOFFICE.REGEX(Z174&amp;"."&amp;_xlfn.ORG.LIBREOFFICE.REGEX(_xlfn.ORG.LIBREOFFICE.REGEX(_xlfn.ORG.LIBREOFFICE.REGEX(Y174," III","")," II","")," Jr","")," ","","g")),"-","","g")</f>
        <v>patricia.palacios</v>
      </c>
      <c r="Y174" s="0" t="s">
        <v>1398</v>
      </c>
      <c r="Z174" s="0" t="s">
        <v>715</v>
      </c>
      <c r="AA174" s="0" t="s">
        <v>1306</v>
      </c>
      <c r="AB174" s="0" t="s">
        <v>83</v>
      </c>
      <c r="AC174" s="0" t="s">
        <v>84</v>
      </c>
      <c r="AD174" s="0" t="s">
        <v>33</v>
      </c>
      <c r="AE174" s="0" t="s">
        <v>1407</v>
      </c>
      <c r="AF174" s="0" t="str">
        <f aca="false">IF(ISNA(VLOOKUP(AE174,$V$2:$V$252,1,0)),AE174&amp;" "&amp;AA174,"")</f>
        <v/>
      </c>
    </row>
    <row r="175" customFormat="false" ht="12.8" hidden="false" customHeight="false" outlineLevel="0" collapsed="false">
      <c r="A175" s="8" t="n">
        <v>174</v>
      </c>
      <c r="B175" s="9" t="s">
        <v>1408</v>
      </c>
      <c r="C175" s="9" t="n">
        <v>6150</v>
      </c>
      <c r="D175" s="8" t="s">
        <v>31</v>
      </c>
      <c r="E175" s="8" t="s">
        <v>45</v>
      </c>
      <c r="F175" s="8" t="s">
        <v>1409</v>
      </c>
      <c r="G175" s="10" t="s">
        <v>137</v>
      </c>
      <c r="H175" s="9" t="s">
        <v>837</v>
      </c>
      <c r="I175" s="10" t="s">
        <v>765</v>
      </c>
      <c r="J175" s="11" t="n">
        <v>41996</v>
      </c>
      <c r="K175" s="11" t="n">
        <v>12922</v>
      </c>
      <c r="L175" s="11" t="n">
        <v>495</v>
      </c>
      <c r="M175" s="11" t="n">
        <v>609</v>
      </c>
      <c r="N175" s="11" t="n">
        <v>187</v>
      </c>
      <c r="O175" s="11" t="n">
        <v>8551</v>
      </c>
      <c r="P175" s="11" t="n">
        <v>341</v>
      </c>
      <c r="Q175" s="8" t="n">
        <v>21</v>
      </c>
      <c r="R175" s="11" t="n">
        <v>23105</v>
      </c>
      <c r="S175" s="11" t="n">
        <v>65101</v>
      </c>
      <c r="V175" s="0" t="str">
        <f aca="false">IF(LEFT(F175,1)="*",F175,VLOOKUP(_xlfn.ORG.LIBREOFFICE.REGEX(_xlfn.ORG.LIBREOFFICE.REGEX(IF(U175&gt;"",U175,LEFT(MID(F175,FIND(", ",F175)+2,20),FIND(".",MID(F175,FIND(", ",F175)+2,20)&amp;"  .")-3))&amp;"."&amp;LEFT(F175,FIND(",",F175)-1),"-","")," ","","g")&amp;T175,$X$2:$AE$289,8,0))</f>
        <v>dion.lizama@guamcc.edu</v>
      </c>
      <c r="W175" s="0" t="str">
        <f aca="false">IF(ISNA(V175),F175,"")</f>
        <v/>
      </c>
      <c r="X175" s="0" t="str">
        <f aca="false">_xlfn.ORG.LIBREOFFICE.REGEX(LOWER(_xlfn.ORG.LIBREOFFICE.REGEX(Z175&amp;"."&amp;_xlfn.ORG.LIBREOFFICE.REGEX(_xlfn.ORG.LIBREOFFICE.REGEX(_xlfn.ORG.LIBREOFFICE.REGEX(Y175," III","")," II","")," Jr","")," ","","g")),"-","","g")</f>
        <v>melissa.palomo</v>
      </c>
      <c r="Y175" s="0" t="s">
        <v>1410</v>
      </c>
      <c r="Z175" s="0" t="s">
        <v>1411</v>
      </c>
      <c r="AA175" s="0" t="s">
        <v>30</v>
      </c>
      <c r="AB175" s="0" t="s">
        <v>762</v>
      </c>
      <c r="AC175" s="0" t="s">
        <v>870</v>
      </c>
      <c r="AD175" s="0" t="s">
        <v>33</v>
      </c>
      <c r="AE175" s="0" t="s">
        <v>1412</v>
      </c>
      <c r="AF175" s="0" t="str">
        <f aca="false">IF(ISNA(VLOOKUP(AE175,$V$2:$V$252,1,0)),AE175&amp;" "&amp;AA175,"")</f>
        <v/>
      </c>
    </row>
    <row r="176" customFormat="false" ht="12.8" hidden="false" customHeight="false" outlineLevel="0" collapsed="false">
      <c r="A176" s="8" t="n">
        <v>175</v>
      </c>
      <c r="B176" s="9" t="s">
        <v>1413</v>
      </c>
      <c r="C176" s="9" t="n">
        <v>6150</v>
      </c>
      <c r="D176" s="8" t="s">
        <v>31</v>
      </c>
      <c r="E176" s="8" t="s">
        <v>30</v>
      </c>
      <c r="F176" s="8" t="s">
        <v>1414</v>
      </c>
      <c r="G176" s="10" t="s">
        <v>137</v>
      </c>
      <c r="H176" s="9" t="s">
        <v>747</v>
      </c>
      <c r="I176" s="10" t="s">
        <v>765</v>
      </c>
      <c r="J176" s="11" t="n">
        <v>47876</v>
      </c>
      <c r="K176" s="11" t="n">
        <v>14731</v>
      </c>
      <c r="L176" s="11" t="n">
        <v>495</v>
      </c>
      <c r="M176" s="11" t="n">
        <v>694</v>
      </c>
      <c r="N176" s="11" t="n">
        <v>187</v>
      </c>
      <c r="O176" s="11" t="n">
        <v>0</v>
      </c>
      <c r="P176" s="11" t="n">
        <v>0</v>
      </c>
      <c r="Q176" s="8" t="n">
        <v>21</v>
      </c>
      <c r="R176" s="11" t="n">
        <v>16108</v>
      </c>
      <c r="S176" s="11" t="n">
        <v>63984</v>
      </c>
      <c r="V176" s="0" t="str">
        <f aca="false">IF(LEFT(F176,1)="*",F176,VLOOKUP(_xlfn.ORG.LIBREOFFICE.REGEX(_xlfn.ORG.LIBREOFFICE.REGEX(IF(U176&gt;"",U176,LEFT(MID(F176,FIND(", ",F176)+2,20),FIND(".",MID(F176,FIND(", ",F176)+2,20)&amp;"  .")-3))&amp;"."&amp;LEFT(F176,FIND(",",F176)-1),"-","")," ","","g")&amp;T176,$X$2:$AE$289,8,0))</f>
        <v>loren.abrahamsen@guamcc.edu</v>
      </c>
      <c r="W176" s="0" t="str">
        <f aca="false">IF(ISNA(V176),F176,"")</f>
        <v/>
      </c>
      <c r="X176" s="0" t="str">
        <f aca="false">_xlfn.ORG.LIBREOFFICE.REGEX(LOWER(_xlfn.ORG.LIBREOFFICE.REGEX(Z176&amp;"."&amp;_xlfn.ORG.LIBREOFFICE.REGEX(_xlfn.ORG.LIBREOFFICE.REGEX(_xlfn.ORG.LIBREOFFICE.REGEX(Y176," III","")," II","")," Jr","")," ","","g")),"-","","g")</f>
        <v>mariana.pangelinan</v>
      </c>
      <c r="Y176" s="0" t="s">
        <v>1415</v>
      </c>
      <c r="Z176" s="0" t="s">
        <v>1416</v>
      </c>
      <c r="AA176" s="0" t="s">
        <v>30</v>
      </c>
      <c r="AB176" s="0" t="s">
        <v>343</v>
      </c>
      <c r="AC176" s="0" t="s">
        <v>344</v>
      </c>
      <c r="AD176" s="0" t="s">
        <v>33</v>
      </c>
      <c r="AE176" s="0" t="s">
        <v>1417</v>
      </c>
      <c r="AF176" s="0" t="str">
        <f aca="false">IF(ISNA(VLOOKUP(AE176,$V$2:$V$252,1,0)),AE176&amp;" "&amp;AA176,"")</f>
        <v/>
      </c>
    </row>
    <row r="177" customFormat="false" ht="12.8" hidden="false" customHeight="false" outlineLevel="0" collapsed="false">
      <c r="A177" s="8" t="n">
        <v>176</v>
      </c>
      <c r="B177" s="9" t="s">
        <v>1418</v>
      </c>
      <c r="C177" s="9" t="n">
        <v>6150</v>
      </c>
      <c r="D177" s="8" t="s">
        <v>31</v>
      </c>
      <c r="E177" s="8" t="s">
        <v>30</v>
      </c>
      <c r="F177" s="8" t="s">
        <v>1419</v>
      </c>
      <c r="G177" s="10" t="s">
        <v>1420</v>
      </c>
      <c r="H177" s="9" t="s">
        <v>747</v>
      </c>
      <c r="I177" s="10" t="s">
        <v>680</v>
      </c>
      <c r="J177" s="11" t="n">
        <v>47876</v>
      </c>
      <c r="K177" s="11" t="n">
        <v>14731</v>
      </c>
      <c r="L177" s="11" t="n">
        <v>495</v>
      </c>
      <c r="M177" s="11" t="n">
        <v>694</v>
      </c>
      <c r="N177" s="11" t="n">
        <v>187</v>
      </c>
      <c r="O177" s="11" t="n">
        <v>6920</v>
      </c>
      <c r="P177" s="11" t="n">
        <v>404</v>
      </c>
      <c r="Q177" s="8" t="n">
        <v>26</v>
      </c>
      <c r="R177" s="11" t="n">
        <v>23432</v>
      </c>
      <c r="S177" s="11" t="n">
        <v>71308</v>
      </c>
      <c r="V177" s="0" t="str">
        <f aca="false">IF(LEFT(F177,1)="*",F177,VLOOKUP(_xlfn.ORG.LIBREOFFICE.REGEX(_xlfn.ORG.LIBREOFFICE.REGEX(IF(U177&gt;"",U177,LEFT(MID(F177,FIND(", ",F177)+2,20),FIND(".",MID(F177,FIND(", ",F177)+2,20)&amp;"  .")-3))&amp;"."&amp;LEFT(F177,FIND(",",F177)-1),"-","")," ","","g")&amp;T177,$X$2:$AE$289,8,0))</f>
        <v>francine.galao@guamcc.edu</v>
      </c>
      <c r="W177" s="0" t="str">
        <f aca="false">IF(ISNA(V177),F177,"")</f>
        <v/>
      </c>
      <c r="X177" s="0" t="str">
        <f aca="false">_xlfn.ORG.LIBREOFFICE.REGEX(LOWER(_xlfn.ORG.LIBREOFFICE.REGEX(Z177&amp;"."&amp;_xlfn.ORG.LIBREOFFICE.REGEX(_xlfn.ORG.LIBREOFFICE.REGEX(_xlfn.ORG.LIBREOFFICE.REGEX(Y177," III","")," II","")," Jr","")," ","","g")),"-","","g")</f>
        <v>pilar.pangelinan</v>
      </c>
      <c r="Y177" s="0" t="s">
        <v>1415</v>
      </c>
      <c r="Z177" s="0" t="s">
        <v>1421</v>
      </c>
      <c r="AA177" s="0" t="s">
        <v>576</v>
      </c>
      <c r="AB177" s="0" t="s">
        <v>1422</v>
      </c>
      <c r="AC177" s="0" t="s">
        <v>1322</v>
      </c>
      <c r="AD177" s="0" t="s">
        <v>33</v>
      </c>
      <c r="AE177" s="0" t="s">
        <v>1423</v>
      </c>
      <c r="AF177" s="0" t="str">
        <f aca="false">IF(ISNA(VLOOKUP(AE177,$V$2:$V$252,1,0)),AE177&amp;" "&amp;AA177,"")</f>
        <v/>
      </c>
    </row>
    <row r="178" customFormat="false" ht="12.8" hidden="false" customHeight="false" outlineLevel="0" collapsed="false">
      <c r="A178" s="8" t="n">
        <v>177</v>
      </c>
      <c r="B178" s="9" t="s">
        <v>1424</v>
      </c>
      <c r="C178" s="9" t="n">
        <v>6210</v>
      </c>
      <c r="D178" s="8" t="s">
        <v>753</v>
      </c>
      <c r="E178" s="8" t="s">
        <v>354</v>
      </c>
      <c r="F178" s="8" t="s">
        <v>1425</v>
      </c>
      <c r="G178" s="10" t="s">
        <v>1426</v>
      </c>
      <c r="H178" s="9" t="s">
        <v>611</v>
      </c>
      <c r="I178" s="10" t="s">
        <v>680</v>
      </c>
      <c r="J178" s="11" t="n">
        <v>66469</v>
      </c>
      <c r="K178" s="11" t="n">
        <v>20453</v>
      </c>
      <c r="L178" s="11" t="n">
        <v>0</v>
      </c>
      <c r="M178" s="11" t="n">
        <v>964</v>
      </c>
      <c r="N178" s="11" t="n">
        <v>187</v>
      </c>
      <c r="O178" s="11" t="n">
        <v>4800</v>
      </c>
      <c r="P178" s="11" t="n">
        <v>0</v>
      </c>
      <c r="Q178" s="8" t="n">
        <v>26</v>
      </c>
      <c r="R178" s="11" t="n">
        <v>26404</v>
      </c>
      <c r="S178" s="11" t="n">
        <v>92873</v>
      </c>
      <c r="U178" s="13"/>
      <c r="V178" s="0" t="str">
        <f aca="false">IF(LEFT(F178,1)="*",F178,VLOOKUP(_xlfn.ORG.LIBREOFFICE.REGEX(_xlfn.ORG.LIBREOFFICE.REGEX(IF(U178&gt;"",U178,LEFT(MID(F178,FIND(", ",F178)+2,20),FIND(".",MID(F178,FIND(", ",F178)+2,20)&amp;"  .")-3))&amp;"."&amp;LEFT(F178,FIND(",",F178)-1),"-","")," ","","g")&amp;T178,$X$2:$AE$289,8,0))</f>
        <v>deborah.ellen@guamcc.edu</v>
      </c>
      <c r="W178" s="0" t="str">
        <f aca="false">IF(ISNA(V178),F178,"")</f>
        <v/>
      </c>
      <c r="X178" s="0" t="str">
        <f aca="false">_xlfn.ORG.LIBREOFFICE.REGEX(LOWER(_xlfn.ORG.LIBREOFFICE.REGEX(Z178&amp;"."&amp;_xlfn.ORG.LIBREOFFICE.REGEX(_xlfn.ORG.LIBREOFFICE.REGEX(_xlfn.ORG.LIBREOFFICE.REGEX(Y178," III","")," II","")," Jr","")," ","","g")),"-","","g")</f>
        <v>tararose.pascua</v>
      </c>
      <c r="Y178" s="0" t="s">
        <v>1427</v>
      </c>
      <c r="Z178" s="0" t="s">
        <v>1428</v>
      </c>
      <c r="AA178" s="0" t="s">
        <v>135</v>
      </c>
      <c r="AB178" s="0" t="s">
        <v>1057</v>
      </c>
      <c r="AC178" s="0" t="s">
        <v>1429</v>
      </c>
      <c r="AD178" s="0" t="s">
        <v>33</v>
      </c>
      <c r="AE178" s="0" t="s">
        <v>1430</v>
      </c>
      <c r="AF178" s="0" t="str">
        <f aca="false">IF(ISNA(VLOOKUP(AE178,$V$2:$V$252,1,0)),AE178&amp;" "&amp;AA178,"")</f>
        <v/>
      </c>
    </row>
    <row r="179" customFormat="false" ht="12.8" hidden="false" customHeight="false" outlineLevel="0" collapsed="false">
      <c r="A179" s="8" t="n">
        <v>178</v>
      </c>
      <c r="B179" s="9" t="s">
        <v>1431</v>
      </c>
      <c r="C179" s="9" t="n">
        <v>6410</v>
      </c>
      <c r="D179" s="8" t="s">
        <v>667</v>
      </c>
      <c r="E179" s="8" t="s">
        <v>143</v>
      </c>
      <c r="F179" s="8" t="s">
        <v>1432</v>
      </c>
      <c r="G179" s="10" t="s">
        <v>1433</v>
      </c>
      <c r="H179" s="9" t="s">
        <v>1215</v>
      </c>
      <c r="I179" s="10" t="s">
        <v>426</v>
      </c>
      <c r="J179" s="11" t="n">
        <v>30452</v>
      </c>
      <c r="K179" s="11" t="n">
        <v>9370</v>
      </c>
      <c r="L179" s="11" t="n">
        <v>0</v>
      </c>
      <c r="M179" s="11" t="n">
        <v>442</v>
      </c>
      <c r="N179" s="11" t="n">
        <v>187</v>
      </c>
      <c r="O179" s="11" t="n">
        <v>8551</v>
      </c>
      <c r="P179" s="11" t="n">
        <v>341</v>
      </c>
      <c r="Q179" s="8" t="n">
        <v>26</v>
      </c>
      <c r="R179" s="11" t="n">
        <v>18891</v>
      </c>
      <c r="S179" s="11" t="n">
        <v>49343</v>
      </c>
      <c r="U179" s="0" t="s">
        <v>1434</v>
      </c>
      <c r="V179" s="0" t="str">
        <f aca="false">IF(LEFT(F179,1)="*",F179,VLOOKUP(_xlfn.ORG.LIBREOFFICE.REGEX(_xlfn.ORG.LIBREOFFICE.REGEX(IF(U179&gt;"",U179,LEFT(MID(F179,FIND(", ",F179)+2,20),FIND(".",MID(F179,FIND(", ",F179)+2,20)&amp;"  .")-3))&amp;"."&amp;LEFT(F179,FIND(",",F179)-1),"-","")," ","","g")&amp;T179,$X$2:$AE$289,8,0))</f>
        <v>libertyanne.pinaula@guamcc.edu</v>
      </c>
      <c r="W179" s="0" t="str">
        <f aca="false">IF(ISNA(V179),F179,"")</f>
        <v/>
      </c>
      <c r="X179" s="0" t="str">
        <f aca="false">_xlfn.ORG.LIBREOFFICE.REGEX(LOWER(_xlfn.ORG.LIBREOFFICE.REGEX(Z179&amp;"."&amp;_xlfn.ORG.LIBREOFFICE.REGEX(_xlfn.ORG.LIBREOFFICE.REGEX(_xlfn.ORG.LIBREOFFICE.REGEX(Y179," III","")," II","")," Jr","")," ","","g")),"-","","g")</f>
        <v>cindy.paulino</v>
      </c>
      <c r="Y179" s="0" t="s">
        <v>1435</v>
      </c>
      <c r="Z179" s="0" t="s">
        <v>1436</v>
      </c>
      <c r="AA179" s="0" t="s">
        <v>30</v>
      </c>
      <c r="AB179" s="0" t="s">
        <v>109</v>
      </c>
      <c r="AC179" s="0" t="s">
        <v>1437</v>
      </c>
      <c r="AD179" s="0" t="s">
        <v>33</v>
      </c>
      <c r="AE179" s="0" t="s">
        <v>1438</v>
      </c>
      <c r="AF179" s="0" t="str">
        <f aca="false">IF(ISNA(VLOOKUP(AE179,$V$2:$V$252,1,0)),AE179&amp;" "&amp;AA179,"")</f>
        <v/>
      </c>
    </row>
    <row r="180" customFormat="false" ht="12.8" hidden="false" customHeight="false" outlineLevel="0" collapsed="false">
      <c r="A180" s="8" t="n">
        <v>179</v>
      </c>
      <c r="B180" s="9" t="s">
        <v>1439</v>
      </c>
      <c r="C180" s="9" t="n">
        <v>6410</v>
      </c>
      <c r="D180" s="8" t="s">
        <v>667</v>
      </c>
      <c r="E180" s="8" t="s">
        <v>576</v>
      </c>
      <c r="F180" s="8" t="s">
        <v>1440</v>
      </c>
      <c r="G180" s="10" t="s">
        <v>686</v>
      </c>
      <c r="H180" s="9" t="s">
        <v>854</v>
      </c>
      <c r="I180" s="10" t="s">
        <v>680</v>
      </c>
      <c r="J180" s="11" t="n">
        <v>111829</v>
      </c>
      <c r="K180" s="11" t="n">
        <v>34410</v>
      </c>
      <c r="L180" s="11" t="n">
        <v>0</v>
      </c>
      <c r="M180" s="11" t="n">
        <v>1622</v>
      </c>
      <c r="N180" s="11" t="n">
        <v>187</v>
      </c>
      <c r="O180" s="11" t="n">
        <v>4800</v>
      </c>
      <c r="P180" s="11" t="n">
        <v>341</v>
      </c>
      <c r="Q180" s="8" t="n">
        <v>26</v>
      </c>
      <c r="R180" s="11" t="n">
        <v>41360</v>
      </c>
      <c r="S180" s="11" t="n">
        <v>153189</v>
      </c>
      <c r="V180" s="0" t="str">
        <f aca="false">IF(LEFT(F180,1)="*",F180,VLOOKUP(_xlfn.ORG.LIBREOFFICE.REGEX(_xlfn.ORG.LIBREOFFICE.REGEX(IF(U180&gt;"",U180,LEFT(MID(F180,FIND(", ",F180)+2,20),FIND(".",MID(F180,FIND(", ",F180)+2,20)&amp;"  .")-3))&amp;"."&amp;LEFT(F180,FIND(",",F180)-1),"-","")," ","","g")&amp;T180,$X$2:$AE$289,8,0))</f>
        <v>donna.cruz@guamcc.edu</v>
      </c>
      <c r="W180" s="0" t="str">
        <f aca="false">IF(ISNA(V180),F180,"")</f>
        <v/>
      </c>
      <c r="X180" s="0" t="str">
        <f aca="false">_xlfn.ORG.LIBREOFFICE.REGEX(LOWER(_xlfn.ORG.LIBREOFFICE.REGEX(Z180&amp;"."&amp;_xlfn.ORG.LIBREOFFICE.REGEX(_xlfn.ORG.LIBREOFFICE.REGEX(_xlfn.ORG.LIBREOFFICE.REGEX(Y180," III","")," II","")," Jr","")," ","","g")),"-","","g")</f>
        <v>ronaldo.paulino</v>
      </c>
      <c r="Y180" s="0" t="s">
        <v>1435</v>
      </c>
      <c r="Z180" s="0" t="s">
        <v>1441</v>
      </c>
      <c r="AA180" s="0" t="s">
        <v>95</v>
      </c>
      <c r="AB180" s="0" t="s">
        <v>994</v>
      </c>
      <c r="AC180" s="0" t="s">
        <v>1073</v>
      </c>
      <c r="AD180" s="0" t="s">
        <v>33</v>
      </c>
      <c r="AE180" s="0" t="s">
        <v>1442</v>
      </c>
      <c r="AF180" s="0" t="str">
        <f aca="false">IF(ISNA(VLOOKUP(AE180,$V$2:$V$252,1,0)),AE180&amp;" "&amp;AA180,"")</f>
        <v/>
      </c>
    </row>
    <row r="181" customFormat="false" ht="12.8" hidden="false" customHeight="false" outlineLevel="0" collapsed="false">
      <c r="A181" s="8" t="n">
        <v>180</v>
      </c>
      <c r="B181" s="9" t="s">
        <v>1443</v>
      </c>
      <c r="C181" s="9" t="n">
        <v>6420</v>
      </c>
      <c r="D181" s="8" t="s">
        <v>605</v>
      </c>
      <c r="E181" s="8" t="s">
        <v>354</v>
      </c>
      <c r="F181" s="8" t="s">
        <v>1444</v>
      </c>
      <c r="G181" s="10" t="s">
        <v>892</v>
      </c>
      <c r="H181" s="9" t="s">
        <v>1445</v>
      </c>
      <c r="I181" s="10" t="s">
        <v>680</v>
      </c>
      <c r="J181" s="11" t="n">
        <v>85242</v>
      </c>
      <c r="K181" s="11" t="n">
        <v>26229</v>
      </c>
      <c r="L181" s="11" t="n">
        <v>0</v>
      </c>
      <c r="M181" s="11" t="n">
        <v>1236</v>
      </c>
      <c r="N181" s="11" t="n">
        <v>187</v>
      </c>
      <c r="O181" s="11" t="n">
        <v>8551</v>
      </c>
      <c r="P181" s="11" t="n">
        <v>341</v>
      </c>
      <c r="Q181" s="8" t="n">
        <v>26</v>
      </c>
      <c r="R181" s="11" t="n">
        <v>36544</v>
      </c>
      <c r="S181" s="11" t="n">
        <v>121786</v>
      </c>
      <c r="V181" s="0" t="str">
        <f aca="false">IF(LEFT(F181,1)="*",F181,VLOOKUP(_xlfn.ORG.LIBREOFFICE.REGEX(_xlfn.ORG.LIBREOFFICE.REGEX(IF(U181&gt;"",U181,LEFT(MID(F181,FIND(", ",F181)+2,20),FIND(".",MID(F181,FIND(", ",F181)+2,20)&amp;"  .")-3))&amp;"."&amp;LEFT(F181,FIND(",",F181)-1),"-","")," ","","g")&amp;T181,$X$2:$AE$289,8,0))</f>
        <v>jose.munoz@guamcc.edu</v>
      </c>
      <c r="W181" s="0" t="str">
        <f aca="false">IF(ISNA(V181),F181,"")</f>
        <v/>
      </c>
      <c r="X181" s="0" t="str">
        <f aca="false">_xlfn.ORG.LIBREOFFICE.REGEX(LOWER(_xlfn.ORG.LIBREOFFICE.REGEX(Z181&amp;"."&amp;_xlfn.ORG.LIBREOFFICE.REGEX(_xlfn.ORG.LIBREOFFICE.REGEX(_xlfn.ORG.LIBREOFFICE.REGEX(Y181," III","")," II","")," Jr","")," ","","g")),"-","","g")</f>
        <v>vincent.paulus</v>
      </c>
      <c r="Y181" s="0" t="s">
        <v>1446</v>
      </c>
      <c r="Z181" s="0" t="s">
        <v>1447</v>
      </c>
      <c r="AA181" s="0" t="s">
        <v>57</v>
      </c>
      <c r="AB181" s="0" t="s">
        <v>577</v>
      </c>
      <c r="AC181" s="0" t="s">
        <v>306</v>
      </c>
      <c r="AD181" s="0" t="s">
        <v>33</v>
      </c>
      <c r="AE181" s="0" t="s">
        <v>1448</v>
      </c>
      <c r="AF181" s="0" t="str">
        <f aca="false">IF(ISNA(VLOOKUP(AE181,$V$2:$V$252,1,0)),AE181&amp;" "&amp;AA181,"")</f>
        <v/>
      </c>
    </row>
    <row r="182" customFormat="false" ht="12.8" hidden="false" customHeight="false" outlineLevel="0" collapsed="false">
      <c r="A182" s="8" t="n">
        <v>181</v>
      </c>
      <c r="B182" s="9" t="s">
        <v>1449</v>
      </c>
      <c r="C182" s="9" t="n">
        <v>6610</v>
      </c>
      <c r="D182" s="8" t="s">
        <v>164</v>
      </c>
      <c r="E182" s="8" t="s">
        <v>135</v>
      </c>
      <c r="F182" s="8" t="s">
        <v>1450</v>
      </c>
      <c r="G182" s="10" t="s">
        <v>1451</v>
      </c>
      <c r="H182" s="9" t="s">
        <v>425</v>
      </c>
      <c r="I182" s="10" t="s">
        <v>1452</v>
      </c>
      <c r="J182" s="11" t="n">
        <v>62163</v>
      </c>
      <c r="K182" s="11" t="n">
        <v>19128</v>
      </c>
      <c r="L182" s="11" t="n">
        <v>0</v>
      </c>
      <c r="M182" s="11" t="n">
        <v>901</v>
      </c>
      <c r="N182" s="11" t="n">
        <v>187</v>
      </c>
      <c r="O182" s="11" t="n">
        <v>11191</v>
      </c>
      <c r="P182" s="11" t="n">
        <v>653</v>
      </c>
      <c r="Q182" s="8" t="n">
        <v>26</v>
      </c>
      <c r="R182" s="11" t="n">
        <v>32060</v>
      </c>
      <c r="S182" s="11" t="n">
        <v>94223</v>
      </c>
      <c r="V182" s="0" t="str">
        <f aca="false">IF(LEFT(F182,1)="*",F182,VLOOKUP(_xlfn.ORG.LIBREOFFICE.REGEX(_xlfn.ORG.LIBREOFFICE.REGEX(IF(U182&gt;"",U182,LEFT(MID(F182,FIND(", ",F182)+2,20),FIND(".",MID(F182,FIND(", ",F182)+2,20)&amp;"  .")-3))&amp;"."&amp;LEFT(F182,FIND(",",F182)-1),"-","")," ","","g")&amp;T182,$X$2:$AE$289,8,0))</f>
        <v>darwin.joker@guamcc.edu</v>
      </c>
      <c r="W182" s="0" t="str">
        <f aca="false">IF(ISNA(V182),F182,"")</f>
        <v/>
      </c>
      <c r="X182" s="0" t="str">
        <f aca="false">_xlfn.ORG.LIBREOFFICE.REGEX(LOWER(_xlfn.ORG.LIBREOFFICE.REGEX(Z182&amp;"."&amp;_xlfn.ORG.LIBREOFFICE.REGEX(_xlfn.ORG.LIBREOFFICE.REGEX(_xlfn.ORG.LIBREOFFICE.REGEX(Y182," III","")," II","")," Jr","")," ","","g")),"-","","g")</f>
        <v>john.payne</v>
      </c>
      <c r="Y182" s="0" t="s">
        <v>1453</v>
      </c>
      <c r="Z182" s="0" t="s">
        <v>799</v>
      </c>
      <c r="AA182" s="0" t="s">
        <v>737</v>
      </c>
      <c r="AB182" s="0" t="s">
        <v>1135</v>
      </c>
      <c r="AC182" s="0" t="s">
        <v>1454</v>
      </c>
      <c r="AD182" s="0" t="s">
        <v>33</v>
      </c>
      <c r="AE182" s="0" t="s">
        <v>1455</v>
      </c>
      <c r="AF182" s="0" t="str">
        <f aca="false">IF(ISNA(VLOOKUP(AE182,$V$2:$V$252,1,0)),AE182&amp;" "&amp;AA182,"")</f>
        <v/>
      </c>
    </row>
    <row r="183" customFormat="false" ht="12.8" hidden="false" customHeight="false" outlineLevel="0" collapsed="false">
      <c r="A183" s="8" t="n">
        <v>182</v>
      </c>
      <c r="B183" s="9" t="s">
        <v>1456</v>
      </c>
      <c r="C183" s="9" t="n">
        <v>6710</v>
      </c>
      <c r="D183" s="8" t="s">
        <v>46</v>
      </c>
      <c r="E183" s="8" t="s">
        <v>30</v>
      </c>
      <c r="F183" s="8" t="s">
        <v>1457</v>
      </c>
      <c r="G183" s="10" t="s">
        <v>1014</v>
      </c>
      <c r="H183" s="9" t="s">
        <v>1458</v>
      </c>
      <c r="I183" s="10" t="s">
        <v>680</v>
      </c>
      <c r="J183" s="11" t="n">
        <v>69876</v>
      </c>
      <c r="K183" s="11" t="n">
        <v>21501</v>
      </c>
      <c r="L183" s="11" t="n">
        <v>0</v>
      </c>
      <c r="M183" s="11" t="n">
        <v>1013</v>
      </c>
      <c r="N183" s="11" t="n">
        <v>187</v>
      </c>
      <c r="O183" s="11" t="n">
        <v>13493</v>
      </c>
      <c r="P183" s="11" t="n">
        <v>404</v>
      </c>
      <c r="Q183" s="8" t="n">
        <v>26</v>
      </c>
      <c r="R183" s="11" t="n">
        <v>36598</v>
      </c>
      <c r="S183" s="11" t="n">
        <v>106474</v>
      </c>
      <c r="V183" s="0" t="str">
        <f aca="false">IF(LEFT(F183,1)="*",F183,VLOOKUP(_xlfn.ORG.LIBREOFFICE.REGEX(_xlfn.ORG.LIBREOFFICE.REGEX(IF(U183&gt;"",U183,LEFT(MID(F183,FIND(", ",F183)+2,20),FIND(".",MID(F183,FIND(", ",F183)+2,20)&amp;"  .")-3))&amp;"."&amp;LEFT(F183,FIND(",",F183)-1),"-","")," ","","g")&amp;T183,$X$2:$AE$289,8,0))</f>
        <v>katsuyoshi.uchima@guamcc.edu</v>
      </c>
      <c r="W183" s="0" t="str">
        <f aca="false">IF(ISNA(V183),F183,"")</f>
        <v/>
      </c>
      <c r="X183" s="0" t="str">
        <f aca="false">_xlfn.ORG.LIBREOFFICE.REGEX(LOWER(_xlfn.ORG.LIBREOFFICE.REGEX(Z183&amp;"."&amp;_xlfn.ORG.LIBREOFFICE.REGEX(_xlfn.ORG.LIBREOFFICE.REGEX(_xlfn.ORG.LIBREOFFICE.REGEX(Y183," III","")," II","")," Jr","")," ","","g")),"-","","g")</f>
        <v>jaclyn.pereda</v>
      </c>
      <c r="Y183" s="0" t="s">
        <v>1459</v>
      </c>
      <c r="Z183" s="0" t="s">
        <v>1460</v>
      </c>
      <c r="AA183" s="0" t="s">
        <v>30</v>
      </c>
      <c r="AB183" s="0" t="s">
        <v>164</v>
      </c>
      <c r="AC183" s="0" t="s">
        <v>1132</v>
      </c>
      <c r="AD183" s="0" t="s">
        <v>33</v>
      </c>
      <c r="AE183" s="0" t="s">
        <v>1461</v>
      </c>
      <c r="AF183" s="0" t="str">
        <f aca="false">IF(ISNA(VLOOKUP(AE183,$V$2:$V$252,1,0)),AE183&amp;" "&amp;AA183,"")</f>
        <v>jaclyn.pereda@guamcc.edu Instructor</v>
      </c>
    </row>
    <row r="184" customFormat="false" ht="12.8" hidden="false" customHeight="false" outlineLevel="0" collapsed="false">
      <c r="A184" s="8" t="n">
        <v>183</v>
      </c>
      <c r="B184" s="9" t="s">
        <v>1462</v>
      </c>
      <c r="C184" s="9" t="n">
        <v>6710</v>
      </c>
      <c r="D184" s="8" t="s">
        <v>46</v>
      </c>
      <c r="E184" s="8" t="s">
        <v>45</v>
      </c>
      <c r="F184" s="8" t="s">
        <v>1463</v>
      </c>
      <c r="G184" s="10" t="s">
        <v>1464</v>
      </c>
      <c r="H184" s="9" t="s">
        <v>837</v>
      </c>
      <c r="I184" s="10" t="s">
        <v>765</v>
      </c>
      <c r="J184" s="11" t="n">
        <v>41996</v>
      </c>
      <c r="K184" s="11" t="n">
        <v>12922</v>
      </c>
      <c r="L184" s="11" t="n">
        <v>495</v>
      </c>
      <c r="M184" s="11" t="n">
        <v>609</v>
      </c>
      <c r="N184" s="11" t="n">
        <v>187</v>
      </c>
      <c r="O184" s="11" t="n">
        <v>13493</v>
      </c>
      <c r="P184" s="11" t="n">
        <v>404</v>
      </c>
      <c r="Q184" s="8" t="n">
        <v>21</v>
      </c>
      <c r="R184" s="11" t="n">
        <v>28110</v>
      </c>
      <c r="S184" s="11" t="n">
        <v>70106</v>
      </c>
      <c r="V184" s="0" t="str">
        <f aca="false">IF(LEFT(F184,1)="*",F184,VLOOKUP(_xlfn.ORG.LIBREOFFICE.REGEX(_xlfn.ORG.LIBREOFFICE.REGEX(IF(U184&gt;"",U184,LEFT(MID(F184,FIND(", ",F184)+2,20),FIND(".",MID(F184,FIND(", ",F184)+2,20)&amp;"  .")-3))&amp;"."&amp;LEFT(F184,FIND(",",F184)-1),"-","")," ","","g")&amp;T184,$X$2:$AE$289,8,0))</f>
        <v>abegail.aguilar@guamcc.edu</v>
      </c>
      <c r="W184" s="0" t="str">
        <f aca="false">IF(ISNA(V184),F184,"")</f>
        <v/>
      </c>
      <c r="X184" s="0" t="str">
        <f aca="false">_xlfn.ORG.LIBREOFFICE.REGEX(LOWER(_xlfn.ORG.LIBREOFFICE.REGEX(Z184&amp;"."&amp;_xlfn.ORG.LIBREOFFICE.REGEX(_xlfn.ORG.LIBREOFFICE.REGEX(_xlfn.ORG.LIBREOFFICE.REGEX(Y184," III","")," II","")," Jr","")," ","","g")),"-","","g")</f>
        <v>john.pereda</v>
      </c>
      <c r="Y184" s="0" t="s">
        <v>1459</v>
      </c>
      <c r="Z184" s="0" t="s">
        <v>799</v>
      </c>
      <c r="AA184" s="0" t="s">
        <v>30</v>
      </c>
      <c r="AB184" s="0" t="s">
        <v>355</v>
      </c>
      <c r="AC184" s="0" t="s">
        <v>356</v>
      </c>
      <c r="AD184" s="0" t="s">
        <v>33</v>
      </c>
      <c r="AE184" s="0" t="s">
        <v>1465</v>
      </c>
      <c r="AF184" s="0" t="str">
        <f aca="false">IF(ISNA(VLOOKUP(AE184,$V$2:$V$252,1,0)),AE184&amp;" "&amp;AA184,"")</f>
        <v/>
      </c>
    </row>
    <row r="185" customFormat="false" ht="12.8" hidden="false" customHeight="false" outlineLevel="0" collapsed="false">
      <c r="A185" s="8" t="n">
        <v>184</v>
      </c>
      <c r="B185" s="9" t="s">
        <v>1466</v>
      </c>
      <c r="C185" s="9" t="n">
        <v>6730</v>
      </c>
      <c r="D185" s="8" t="s">
        <v>58</v>
      </c>
      <c r="E185" s="8" t="s">
        <v>30</v>
      </c>
      <c r="F185" s="8" t="s">
        <v>1467</v>
      </c>
      <c r="G185" s="10" t="s">
        <v>1272</v>
      </c>
      <c r="H185" s="9" t="s">
        <v>747</v>
      </c>
      <c r="I185" s="10" t="s">
        <v>765</v>
      </c>
      <c r="J185" s="11" t="n">
        <v>47876</v>
      </c>
      <c r="K185" s="11" t="n">
        <v>14731</v>
      </c>
      <c r="L185" s="11" t="n">
        <v>495</v>
      </c>
      <c r="M185" s="11" t="n">
        <v>694</v>
      </c>
      <c r="N185" s="11" t="n">
        <v>0</v>
      </c>
      <c r="O185" s="11" t="n">
        <v>4800</v>
      </c>
      <c r="P185" s="11" t="n">
        <v>653</v>
      </c>
      <c r="Q185" s="8" t="n">
        <v>21</v>
      </c>
      <c r="R185" s="11" t="n">
        <v>21374</v>
      </c>
      <c r="S185" s="11" t="n">
        <v>69250</v>
      </c>
      <c r="V185" s="0" t="str">
        <f aca="false">IF(LEFT(F185,1)="*",F185,VLOOKUP(_xlfn.ORG.LIBREOFFICE.REGEX(_xlfn.ORG.LIBREOFFICE.REGEX(IF(U185&gt;"",U185,LEFT(MID(F185,FIND(", ",F185)+2,20),FIND(".",MID(F185,FIND(", ",F185)+2,20)&amp;"  .")-3))&amp;"."&amp;LEFT(F185,FIND(",",F185)-1),"-","")," ","","g")&amp;T185,$X$2:$AE$289,8,0))</f>
        <v>leonalynn.blas@guamcc.edu</v>
      </c>
      <c r="W185" s="0" t="str">
        <f aca="false">IF(ISNA(V185),F185,"")</f>
        <v/>
      </c>
      <c r="X185" s="0" t="str">
        <f aca="false">_xlfn.ORG.LIBREOFFICE.REGEX(LOWER(_xlfn.ORG.LIBREOFFICE.REGEX(Z185&amp;"."&amp;_xlfn.ORG.LIBREOFFICE.REGEX(_xlfn.ORG.LIBREOFFICE.REGEX(_xlfn.ORG.LIBREOFFICE.REGEX(Y185," III","")," II","")," Jr","")," ","","g")),"-","","g")</f>
        <v>darlene.perez</v>
      </c>
      <c r="Y185" s="0" t="s">
        <v>1468</v>
      </c>
      <c r="Z185" s="0" t="s">
        <v>1469</v>
      </c>
      <c r="AA185" s="0" t="s">
        <v>143</v>
      </c>
      <c r="AB185" s="0" t="s">
        <v>221</v>
      </c>
      <c r="AC185" s="0" t="s">
        <v>1470</v>
      </c>
      <c r="AD185" s="0" t="s">
        <v>33</v>
      </c>
      <c r="AE185" s="0" t="s">
        <v>1471</v>
      </c>
      <c r="AF185" s="0" t="str">
        <f aca="false">IF(ISNA(VLOOKUP(AE185,$V$2:$V$252,1,0)),AE185&amp;" "&amp;AA185,"")</f>
        <v/>
      </c>
    </row>
    <row r="186" customFormat="false" ht="12.8" hidden="false" customHeight="false" outlineLevel="0" collapsed="false">
      <c r="A186" s="8" t="n">
        <v>185</v>
      </c>
      <c r="B186" s="9" t="s">
        <v>1472</v>
      </c>
      <c r="C186" s="9" t="n">
        <v>6730</v>
      </c>
      <c r="D186" s="8" t="s">
        <v>58</v>
      </c>
      <c r="E186" s="8" t="s">
        <v>135</v>
      </c>
      <c r="F186" s="8" t="s">
        <v>1473</v>
      </c>
      <c r="G186" s="10" t="s">
        <v>796</v>
      </c>
      <c r="H186" s="9" t="s">
        <v>372</v>
      </c>
      <c r="I186" s="10" t="s">
        <v>798</v>
      </c>
      <c r="J186" s="11" t="n">
        <v>57708</v>
      </c>
      <c r="K186" s="11" t="n">
        <v>17757</v>
      </c>
      <c r="L186" s="11" t="n">
        <v>0</v>
      </c>
      <c r="M186" s="11" t="n">
        <v>837</v>
      </c>
      <c r="N186" s="11" t="n">
        <v>187</v>
      </c>
      <c r="O186" s="11" t="n">
        <v>0</v>
      </c>
      <c r="P186" s="11" t="n">
        <v>0</v>
      </c>
      <c r="Q186" s="8" t="n">
        <v>26</v>
      </c>
      <c r="R186" s="11" t="n">
        <v>18781</v>
      </c>
      <c r="S186" s="11" t="n">
        <v>76489</v>
      </c>
      <c r="V186" s="0" t="str">
        <f aca="false">IF(LEFT(F186,1)="*",F186,VLOOKUP(_xlfn.ORG.LIBREOFFICE.REGEX(_xlfn.ORG.LIBREOFFICE.REGEX(IF(U186&gt;"",U186,LEFT(MID(F186,FIND(", ",F186)+2,20),FIND(".",MID(F186,FIND(", ",F186)+2,20)&amp;"  .")-3))&amp;"."&amp;LEFT(F186,FIND(",",F186)-1),"-","")," ","","g")&amp;T186,$X$2:$AE$289,8,0))</f>
        <v>tamaratherese.hiura@guamcc.edu</v>
      </c>
      <c r="W186" s="0" t="str">
        <f aca="false">IF(ISNA(V186),F186,"")</f>
        <v/>
      </c>
      <c r="X186" s="0" t="str">
        <f aca="false">_xlfn.ORG.LIBREOFFICE.REGEX(LOWER(_xlfn.ORG.LIBREOFFICE.REGEX(Z186&amp;"."&amp;_xlfn.ORG.LIBREOFFICE.REGEX(_xlfn.ORG.LIBREOFFICE.REGEX(_xlfn.ORG.LIBREOFFICE.REGEX(Y186," III","")," II","")," Jr","")," ","","g")),"-","","g")</f>
        <v>jonathan.perez</v>
      </c>
      <c r="Y186" s="0" t="s">
        <v>1468</v>
      </c>
      <c r="Z186" s="0" t="s">
        <v>1474</v>
      </c>
      <c r="AA186" s="0" t="s">
        <v>30</v>
      </c>
      <c r="AB186" s="0" t="s">
        <v>322</v>
      </c>
      <c r="AC186" s="0" t="s">
        <v>1094</v>
      </c>
      <c r="AD186" s="0" t="s">
        <v>33</v>
      </c>
      <c r="AE186" s="0" t="s">
        <v>1475</v>
      </c>
      <c r="AF186" s="0" t="str">
        <f aca="false">IF(ISNA(VLOOKUP(AE186,$V$2:$V$252,1,0)),AE186&amp;" "&amp;AA186,"")</f>
        <v/>
      </c>
    </row>
    <row r="187" customFormat="false" ht="12.8" hidden="false" customHeight="false" outlineLevel="0" collapsed="false">
      <c r="A187" s="8" t="n">
        <v>186</v>
      </c>
      <c r="B187" s="9" t="s">
        <v>1476</v>
      </c>
      <c r="C187" s="9" t="n">
        <v>6810</v>
      </c>
      <c r="D187" s="8" t="s">
        <v>577</v>
      </c>
      <c r="E187" s="8" t="s">
        <v>1076</v>
      </c>
      <c r="F187" s="8" t="s">
        <v>1477</v>
      </c>
      <c r="G187" s="10" t="s">
        <v>764</v>
      </c>
      <c r="H187" s="9" t="s">
        <v>1078</v>
      </c>
      <c r="I187" s="10" t="s">
        <v>765</v>
      </c>
      <c r="J187" s="11" t="n">
        <v>36839</v>
      </c>
      <c r="K187" s="11" t="n">
        <v>11335</v>
      </c>
      <c r="L187" s="11" t="n">
        <v>495</v>
      </c>
      <c r="M187" s="11" t="n">
        <v>534</v>
      </c>
      <c r="N187" s="11" t="n">
        <v>187</v>
      </c>
      <c r="O187" s="11" t="n">
        <v>0</v>
      </c>
      <c r="P187" s="11" t="n">
        <v>0</v>
      </c>
      <c r="Q187" s="8" t="n">
        <v>21</v>
      </c>
      <c r="R187" s="11" t="n">
        <v>12552</v>
      </c>
      <c r="S187" s="11" t="n">
        <v>49391</v>
      </c>
      <c r="V187" s="0" t="str">
        <f aca="false">IF(LEFT(F187,1)="*",F187,VLOOKUP(_xlfn.ORG.LIBREOFFICE.REGEX(_xlfn.ORG.LIBREOFFICE.REGEX(IF(U187&gt;"",U187,LEFT(MID(F187,FIND(", ",F187)+2,20),FIND(".",MID(F187,FIND(", ",F187)+2,20)&amp;"  .")-3))&amp;"."&amp;LEFT(F187,FIND(",",F187)-1),"-","")," ","","g")&amp;T187,$X$2:$AE$289,8,0))</f>
        <v>darlygn.zapanta@guamcc.edu</v>
      </c>
      <c r="W187" s="0" t="str">
        <f aca="false">IF(ISNA(V187),F187,"")</f>
        <v/>
      </c>
      <c r="X187" s="0" t="str">
        <f aca="false">_xlfn.ORG.LIBREOFFICE.REGEX(LOWER(_xlfn.ORG.LIBREOFFICE.REGEX(Z187&amp;"."&amp;_xlfn.ORG.LIBREOFFICE.REGEX(_xlfn.ORG.LIBREOFFICE.REGEX(_xlfn.ORG.LIBREOFFICE.REGEX(Y187," III","")," II","")," Jr","")," ","","g")),"-","","g")</f>
        <v>libertyanne.pinaula</v>
      </c>
      <c r="Y187" s="0" t="s">
        <v>1478</v>
      </c>
      <c r="Z187" s="0" t="s">
        <v>1434</v>
      </c>
      <c r="AA187" s="0" t="s">
        <v>143</v>
      </c>
      <c r="AB187" s="0" t="s">
        <v>667</v>
      </c>
      <c r="AC187" s="0" t="s">
        <v>1479</v>
      </c>
      <c r="AD187" s="0" t="s">
        <v>33</v>
      </c>
      <c r="AE187" s="0" t="s">
        <v>1480</v>
      </c>
      <c r="AF187" s="0" t="str">
        <f aca="false">IF(ISNA(VLOOKUP(AE187,$V$2:$V$252,1,0)),AE187&amp;" "&amp;AA187,"")</f>
        <v/>
      </c>
    </row>
    <row r="188" customFormat="false" ht="12.8" hidden="false" customHeight="false" outlineLevel="0" collapsed="false">
      <c r="A188" s="8" t="n">
        <v>187</v>
      </c>
      <c r="B188" s="9" t="s">
        <v>1481</v>
      </c>
      <c r="C188" s="9" t="n">
        <v>6810</v>
      </c>
      <c r="D188" s="8" t="s">
        <v>577</v>
      </c>
      <c r="E188" s="8" t="s">
        <v>57</v>
      </c>
      <c r="F188" s="8" t="s">
        <v>1482</v>
      </c>
      <c r="G188" s="10" t="s">
        <v>1483</v>
      </c>
      <c r="H188" s="9" t="s">
        <v>1484</v>
      </c>
      <c r="I188" s="10" t="s">
        <v>1485</v>
      </c>
      <c r="J188" s="11" t="n">
        <v>48894</v>
      </c>
      <c r="K188" s="11" t="n">
        <v>15045</v>
      </c>
      <c r="L188" s="11" t="n">
        <v>495</v>
      </c>
      <c r="M188" s="11" t="n">
        <v>709</v>
      </c>
      <c r="N188" s="11" t="n">
        <v>187</v>
      </c>
      <c r="O188" s="11" t="n">
        <v>11191</v>
      </c>
      <c r="P188" s="11" t="n">
        <v>653</v>
      </c>
      <c r="Q188" s="8" t="n">
        <v>26</v>
      </c>
      <c r="R188" s="11" t="n">
        <v>28280</v>
      </c>
      <c r="S188" s="11" t="n">
        <v>77174</v>
      </c>
      <c r="V188" s="0" t="str">
        <f aca="false">IF(LEFT(F188,1)="*",F188,VLOOKUP(_xlfn.ORG.LIBREOFFICE.REGEX(_xlfn.ORG.LIBREOFFICE.REGEX(IF(U188&gt;"",U188,LEFT(MID(F188,FIND(", ",F188)+2,20),FIND(".",MID(F188,FIND(", ",F188)+2,20)&amp;"  .")-3))&amp;"."&amp;LEFT(F188,FIND(",",F188)-1),"-","")," ","","g")&amp;T188,$X$2:$AE$289,8,0))</f>
        <v>vincent.paulus@guamcc.edu</v>
      </c>
      <c r="W188" s="0" t="str">
        <f aca="false">IF(ISNA(V188),F188,"")</f>
        <v/>
      </c>
      <c r="X188" s="0" t="str">
        <f aca="false">_xlfn.ORG.LIBREOFFICE.REGEX(LOWER(_xlfn.ORG.LIBREOFFICE.REGEX(Z188&amp;"."&amp;_xlfn.ORG.LIBREOFFICE.REGEX(_xlfn.ORG.LIBREOFFICE.REGEX(_xlfn.ORG.LIBREOFFICE.REGEX(Y188," III","")," II","")," Jr","")," ","","g")),"-","","g")</f>
        <v>edsel.pingol</v>
      </c>
      <c r="Y188" s="0" t="s">
        <v>1486</v>
      </c>
      <c r="Z188" s="0" t="s">
        <v>1487</v>
      </c>
      <c r="AA188" s="0" t="s">
        <v>248</v>
      </c>
      <c r="AB188" s="0" t="s">
        <v>130</v>
      </c>
      <c r="AC188" s="0" t="s">
        <v>131</v>
      </c>
      <c r="AD188" s="0" t="s">
        <v>33</v>
      </c>
      <c r="AE188" s="0" t="s">
        <v>1488</v>
      </c>
      <c r="AF188" s="0" t="str">
        <f aca="false">IF(ISNA(VLOOKUP(AE188,$V$2:$V$252,1,0)),AE188&amp;" "&amp;AA188,"")</f>
        <v/>
      </c>
    </row>
    <row r="189" customFormat="false" ht="12.8" hidden="false" customHeight="false" outlineLevel="0" collapsed="false">
      <c r="A189" s="8" t="n">
        <v>188</v>
      </c>
      <c r="B189" s="9" t="s">
        <v>1489</v>
      </c>
      <c r="C189" s="9" t="n">
        <v>6820</v>
      </c>
      <c r="D189" s="8" t="s">
        <v>440</v>
      </c>
      <c r="E189" s="8" t="s">
        <v>1076</v>
      </c>
      <c r="F189" s="8" t="s">
        <v>1490</v>
      </c>
      <c r="G189" s="10" t="s">
        <v>764</v>
      </c>
      <c r="H189" s="9" t="s">
        <v>1078</v>
      </c>
      <c r="I189" s="10" t="s">
        <v>765</v>
      </c>
      <c r="J189" s="11" t="n">
        <v>36839</v>
      </c>
      <c r="K189" s="11" t="n">
        <v>11335</v>
      </c>
      <c r="L189" s="11" t="n">
        <v>495</v>
      </c>
      <c r="M189" s="11" t="n">
        <v>534</v>
      </c>
      <c r="N189" s="11" t="n">
        <v>187</v>
      </c>
      <c r="O189" s="11" t="n">
        <v>8309</v>
      </c>
      <c r="P189" s="11" t="n">
        <v>486</v>
      </c>
      <c r="Q189" s="8" t="n">
        <v>21</v>
      </c>
      <c r="R189" s="11" t="n">
        <v>21347</v>
      </c>
      <c r="S189" s="11" t="n">
        <v>58186</v>
      </c>
      <c r="V189" s="0" t="str">
        <f aca="false">IF(LEFT(F189,1)="*",F189,VLOOKUP(_xlfn.ORG.LIBREOFFICE.REGEX(_xlfn.ORG.LIBREOFFICE.REGEX(IF(U189&gt;"",U189,LEFT(MID(F189,FIND(", ",F189)+2,20),FIND(".",MID(F189,FIND(", ",F189)+2,20)&amp;"  .")-3))&amp;"."&amp;LEFT(F189,FIND(",",F189)-1),"-","")," ","","g")&amp;T189,$X$2:$AE$289,8,0))</f>
        <v>hennessy.torres1@guamcc.edu</v>
      </c>
      <c r="W189" s="0" t="str">
        <f aca="false">IF(ISNA(V189),F189,"")</f>
        <v/>
      </c>
      <c r="X189" s="0" t="str">
        <f aca="false">_xlfn.ORG.LIBREOFFICE.REGEX(LOWER(_xlfn.ORG.LIBREOFFICE.REGEX(Z189&amp;"."&amp;_xlfn.ORG.LIBREOFFICE.REGEX(_xlfn.ORG.LIBREOFFICE.REGEX(_xlfn.ORG.LIBREOFFICE.REGEX(Y189," III","")," II","")," Jr","")," ","","g")),"-","","g")</f>
        <v>marsha.postroznytorres</v>
      </c>
      <c r="Y189" s="0" t="s">
        <v>1491</v>
      </c>
      <c r="Z189" s="0" t="s">
        <v>1492</v>
      </c>
      <c r="AA189" s="0" t="s">
        <v>576</v>
      </c>
      <c r="AB189" s="0" t="s">
        <v>762</v>
      </c>
      <c r="AC189" s="0" t="s">
        <v>870</v>
      </c>
      <c r="AD189" s="0" t="s">
        <v>33</v>
      </c>
      <c r="AE189" s="0" t="s">
        <v>1493</v>
      </c>
      <c r="AF189" s="0" t="str">
        <f aca="false">IF(ISNA(VLOOKUP(AE189,$V$2:$V$252,1,0)),AE189&amp;" "&amp;AA189,"")</f>
        <v/>
      </c>
    </row>
    <row r="190" customFormat="false" ht="12.8" hidden="false" customHeight="false" outlineLevel="0" collapsed="false">
      <c r="A190" s="8" t="n">
        <v>189</v>
      </c>
      <c r="B190" s="9" t="s">
        <v>1494</v>
      </c>
      <c r="C190" s="9" t="n">
        <v>6820</v>
      </c>
      <c r="D190" s="8" t="s">
        <v>440</v>
      </c>
      <c r="E190" s="8" t="s">
        <v>45</v>
      </c>
      <c r="F190" s="8" t="s">
        <v>1495</v>
      </c>
      <c r="G190" s="10" t="s">
        <v>1496</v>
      </c>
      <c r="H190" s="9" t="s">
        <v>1497</v>
      </c>
      <c r="I190" s="10" t="s">
        <v>680</v>
      </c>
      <c r="J190" s="11" t="n">
        <v>44139</v>
      </c>
      <c r="K190" s="11" t="n">
        <v>13582</v>
      </c>
      <c r="L190" s="11" t="n">
        <v>495</v>
      </c>
      <c r="M190" s="11" t="n">
        <v>640</v>
      </c>
      <c r="N190" s="11" t="n">
        <v>187</v>
      </c>
      <c r="O190" s="11" t="n">
        <v>8309</v>
      </c>
      <c r="P190" s="11" t="n">
        <v>486</v>
      </c>
      <c r="Q190" s="8" t="n">
        <v>26</v>
      </c>
      <c r="R190" s="11" t="n">
        <v>23699</v>
      </c>
      <c r="S190" s="11" t="n">
        <v>67838</v>
      </c>
      <c r="V190" s="0" t="str">
        <f aca="false">IF(LEFT(F190,1)="*",F190,VLOOKUP(_xlfn.ORG.LIBREOFFICE.REGEX(_xlfn.ORG.LIBREOFFICE.REGEX(IF(U190&gt;"",U190,LEFT(MID(F190,FIND(", ",F190)+2,20),FIND(".",MID(F190,FIND(", ",F190)+2,20)&amp;"  .")-3))&amp;"."&amp;LEFT(F190,FIND(",",F190)-1),"-","")," ","","g")&amp;T190,$X$2:$AE$289,8,0))</f>
        <v>bertrand.haurillon@guamcc.edu</v>
      </c>
      <c r="W190" s="0" t="str">
        <f aca="false">IF(ISNA(V190),F190,"")</f>
        <v/>
      </c>
      <c r="X190" s="0" t="str">
        <f aca="false">_xlfn.ORG.LIBREOFFICE.REGEX(LOWER(_xlfn.ORG.LIBREOFFICE.REGEX(Z190&amp;"."&amp;_xlfn.ORG.LIBREOFFICE.REGEX(_xlfn.ORG.LIBREOFFICE.REGEX(_xlfn.ORG.LIBREOFFICE.REGEX(Y190," III","")," II","")," Jr","")," ","","g")),"-","","g")</f>
        <v>corey.quichocho</v>
      </c>
      <c r="Y190" s="0" t="s">
        <v>1498</v>
      </c>
      <c r="Z190" s="0" t="s">
        <v>1499</v>
      </c>
      <c r="AA190" s="0" t="s">
        <v>220</v>
      </c>
      <c r="AB190" s="0" t="s">
        <v>221</v>
      </c>
      <c r="AC190" s="0" t="s">
        <v>1500</v>
      </c>
      <c r="AD190" s="0" t="s">
        <v>33</v>
      </c>
      <c r="AE190" s="0" t="s">
        <v>1501</v>
      </c>
      <c r="AF190" s="0" t="str">
        <f aca="false">IF(ISNA(VLOOKUP(AE190,$V$2:$V$252,1,0)),AE190&amp;" "&amp;AA190,"")</f>
        <v/>
      </c>
    </row>
    <row r="191" customFormat="false" ht="12.8" hidden="false" customHeight="false" outlineLevel="0" collapsed="false">
      <c r="A191" s="8" t="n">
        <v>190</v>
      </c>
      <c r="B191" s="9" t="s">
        <v>1502</v>
      </c>
      <c r="C191" s="9" t="n">
        <v>6950</v>
      </c>
      <c r="D191" s="8" t="s">
        <v>186</v>
      </c>
      <c r="E191" s="8" t="s">
        <v>1076</v>
      </c>
      <c r="F191" s="8" t="s">
        <v>1503</v>
      </c>
      <c r="G191" s="10" t="s">
        <v>764</v>
      </c>
      <c r="H191" s="9" t="s">
        <v>1078</v>
      </c>
      <c r="I191" s="10" t="s">
        <v>765</v>
      </c>
      <c r="J191" s="11" t="n">
        <v>36839</v>
      </c>
      <c r="K191" s="11" t="n">
        <v>11335</v>
      </c>
      <c r="L191" s="11" t="n">
        <v>0</v>
      </c>
      <c r="M191" s="11" t="n">
        <v>534</v>
      </c>
      <c r="N191" s="11" t="n">
        <v>187</v>
      </c>
      <c r="O191" s="11" t="n">
        <v>0</v>
      </c>
      <c r="P191" s="11" t="n">
        <v>0</v>
      </c>
      <c r="Q191" s="8" t="n">
        <v>21</v>
      </c>
      <c r="R191" s="11" t="n">
        <v>12057</v>
      </c>
      <c r="S191" s="11" t="n">
        <v>48896</v>
      </c>
      <c r="V191" s="0" t="str">
        <f aca="false">IF(LEFT(F191,1)="*",F191,VLOOKUP(_xlfn.ORG.LIBREOFFICE.REGEX(_xlfn.ORG.LIBREOFFICE.REGEX(IF(U191&gt;"",U191,LEFT(MID(F191,FIND(", ",F191)+2,20),FIND(".",MID(F191,FIND(", ",F191)+2,20)&amp;"  .")-3))&amp;"."&amp;LEFT(F191,FIND(",",F191)-1),"-","")," ","","g")&amp;T191,$X$2:$AE$289,8,0))</f>
        <v>leonard.tenorio1@guamcc.edu</v>
      </c>
      <c r="W191" s="0" t="str">
        <f aca="false">IF(ISNA(V191),F191,"")</f>
        <v/>
      </c>
      <c r="X191" s="0" t="str">
        <f aca="false">_xlfn.ORG.LIBREOFFICE.REGEX(LOWER(_xlfn.ORG.LIBREOFFICE.REGEX(Z191&amp;"."&amp;_xlfn.ORG.LIBREOFFICE.REGEX(_xlfn.ORG.LIBREOFFICE.REGEX(_xlfn.ORG.LIBREOFFICE.REGEX(Y191," III","")," II","")," Jr","")," ","","g")),"-","","g")</f>
        <v>jerrica.quichocho</v>
      </c>
      <c r="Y191" s="0" t="s">
        <v>1498</v>
      </c>
      <c r="Z191" s="0" t="s">
        <v>1504</v>
      </c>
      <c r="AA191" s="0" t="s">
        <v>143</v>
      </c>
      <c r="AB191" s="0" t="s">
        <v>119</v>
      </c>
      <c r="AC191" s="0" t="s">
        <v>902</v>
      </c>
      <c r="AD191" s="0" t="s">
        <v>33</v>
      </c>
      <c r="AE191" s="0" t="s">
        <v>1505</v>
      </c>
      <c r="AF191" s="0" t="str">
        <f aca="false">IF(ISNA(VLOOKUP(AE191,$V$2:$V$252,1,0)),AE191&amp;" "&amp;AA191,"")</f>
        <v/>
      </c>
    </row>
    <row r="192" customFormat="false" ht="12.8" hidden="false" customHeight="false" outlineLevel="0" collapsed="false">
      <c r="A192" s="8" t="n">
        <v>191</v>
      </c>
      <c r="B192" s="9" t="s">
        <v>1506</v>
      </c>
      <c r="C192" s="9" t="n">
        <v>6950</v>
      </c>
      <c r="D192" s="8" t="s">
        <v>186</v>
      </c>
      <c r="E192" s="8" t="s">
        <v>45</v>
      </c>
      <c r="F192" s="8" t="s">
        <v>1507</v>
      </c>
      <c r="G192" s="10" t="s">
        <v>931</v>
      </c>
      <c r="H192" s="9" t="s">
        <v>932</v>
      </c>
      <c r="I192" s="10" t="s">
        <v>680</v>
      </c>
      <c r="J192" s="11" t="n">
        <v>52274</v>
      </c>
      <c r="K192" s="11" t="n">
        <v>16085</v>
      </c>
      <c r="L192" s="11" t="n">
        <v>495</v>
      </c>
      <c r="M192" s="11" t="n">
        <v>758</v>
      </c>
      <c r="N192" s="11" t="n">
        <v>187</v>
      </c>
      <c r="O192" s="11" t="n">
        <v>8551</v>
      </c>
      <c r="P192" s="11" t="n">
        <v>341</v>
      </c>
      <c r="Q192" s="8" t="n">
        <v>26</v>
      </c>
      <c r="R192" s="11" t="n">
        <v>26417</v>
      </c>
      <c r="S192" s="11" t="n">
        <v>78691</v>
      </c>
      <c r="V192" s="0" t="str">
        <f aca="false">IF(LEFT(F192,1)="*",F192,VLOOKUP(_xlfn.ORG.LIBREOFFICE.REGEX(_xlfn.ORG.LIBREOFFICE.REGEX(IF(U192&gt;"",U192,LEFT(MID(F192,FIND(", ",F192)+2,20),FIND(".",MID(F192,FIND(", ",F192)+2,20)&amp;"  .")-3))&amp;"."&amp;LEFT(F192,FIND(",",F192)-1),"-","")," ","","g")&amp;T192,$X$2:$AE$289,8,0))</f>
        <v>gil.yanger@guamcc.edu</v>
      </c>
      <c r="W192" s="0" t="str">
        <f aca="false">IF(ISNA(V192),F192,"")</f>
        <v/>
      </c>
      <c r="X192" s="0" t="str">
        <f aca="false">_xlfn.ORG.LIBREOFFICE.REGEX(LOWER(_xlfn.ORG.LIBREOFFICE.REGEX(Z192&amp;"."&amp;_xlfn.ORG.LIBREOFFICE.REGEX(_xlfn.ORG.LIBREOFFICE.REGEX(_xlfn.ORG.LIBREOFFICE.REGEX(Y192," III","")," II","")," Jr","")," ","","g")),"-","","g")</f>
        <v>patrick.quichocho</v>
      </c>
      <c r="Y192" s="0" t="s">
        <v>1498</v>
      </c>
      <c r="Z192" s="0" t="s">
        <v>1193</v>
      </c>
      <c r="AA192" s="0" t="s">
        <v>237</v>
      </c>
      <c r="AB192" s="0" t="s">
        <v>130</v>
      </c>
      <c r="AC192" s="0" t="s">
        <v>131</v>
      </c>
      <c r="AD192" s="0" t="s">
        <v>33</v>
      </c>
      <c r="AE192" s="0" t="s">
        <v>1508</v>
      </c>
      <c r="AF192" s="0" t="str">
        <f aca="false">IF(ISNA(VLOOKUP(AE192,$V$2:$V$252,1,0)),AE192&amp;" "&amp;AA192,"")</f>
        <v/>
      </c>
    </row>
    <row r="193" customFormat="false" ht="12.8" hidden="false" customHeight="false" outlineLevel="0" collapsed="false">
      <c r="A193" s="8" t="n">
        <v>192</v>
      </c>
      <c r="B193" s="9" t="s">
        <v>1509</v>
      </c>
      <c r="C193" s="9" t="n">
        <v>6950</v>
      </c>
      <c r="D193" s="8" t="s">
        <v>186</v>
      </c>
      <c r="E193" s="8" t="s">
        <v>30</v>
      </c>
      <c r="F193" s="8" t="s">
        <v>1510</v>
      </c>
      <c r="G193" s="10" t="s">
        <v>1511</v>
      </c>
      <c r="H193" s="9" t="s">
        <v>747</v>
      </c>
      <c r="I193" s="10" t="s">
        <v>765</v>
      </c>
      <c r="J193" s="11" t="n">
        <v>47876</v>
      </c>
      <c r="K193" s="11" t="n">
        <v>14731</v>
      </c>
      <c r="L193" s="11" t="n">
        <v>495</v>
      </c>
      <c r="M193" s="11" t="n">
        <v>694</v>
      </c>
      <c r="N193" s="11" t="n">
        <v>187</v>
      </c>
      <c r="O193" s="11" t="n">
        <v>0</v>
      </c>
      <c r="P193" s="11" t="n">
        <v>0</v>
      </c>
      <c r="Q193" s="8" t="n">
        <v>21</v>
      </c>
      <c r="R193" s="11" t="n">
        <v>16108</v>
      </c>
      <c r="S193" s="11" t="n">
        <v>63984</v>
      </c>
      <c r="V193" s="0" t="str">
        <f aca="false">IF(LEFT(F193,1)="*",F193,VLOOKUP(_xlfn.ORG.LIBREOFFICE.REGEX(_xlfn.ORG.LIBREOFFICE.REGEX(IF(U193&gt;"",U193,LEFT(MID(F193,FIND(", ",F193)+2,20),FIND(".",MID(F193,FIND(", ",F193)+2,20)&amp;"  .")-3))&amp;"."&amp;LEFT(F193,FIND(",",F193)-1),"-","")," ","","g")&amp;T193,$X$2:$AE$289,8,0))</f>
        <v>edward.camacho5@guamcc.edu</v>
      </c>
      <c r="W193" s="0" t="str">
        <f aca="false">IF(ISNA(V193),F193,"")</f>
        <v/>
      </c>
      <c r="X193" s="0" t="str">
        <f aca="false">_xlfn.ORG.LIBREOFFICE.REGEX(LOWER(_xlfn.ORG.LIBREOFFICE.REGEX(Z193&amp;"."&amp;_xlfn.ORG.LIBREOFFICE.REGEX(_xlfn.ORG.LIBREOFFICE.REGEX(_xlfn.ORG.LIBREOFFICE.REGEX(Y193," III","")," II","")," Jr","")," ","","g")),"-","","g")</f>
        <v>keith.quinata</v>
      </c>
      <c r="Y193" s="0" t="s">
        <v>1512</v>
      </c>
      <c r="Z193" s="0" t="s">
        <v>1513</v>
      </c>
      <c r="AA193" s="0" t="s">
        <v>30</v>
      </c>
      <c r="AB193" s="0" t="s">
        <v>186</v>
      </c>
      <c r="AC193" s="0" t="s">
        <v>1514</v>
      </c>
      <c r="AD193" s="0" t="s">
        <v>33</v>
      </c>
      <c r="AE193" s="0" t="s">
        <v>1515</v>
      </c>
      <c r="AF193" s="0" t="str">
        <f aca="false">IF(ISNA(VLOOKUP(AE193,$V$2:$V$252,1,0)),AE193&amp;" "&amp;AA193,"")</f>
        <v/>
      </c>
    </row>
    <row r="194" customFormat="false" ht="12.8" hidden="false" customHeight="false" outlineLevel="0" collapsed="false">
      <c r="A194" s="8" t="n">
        <v>193</v>
      </c>
      <c r="B194" s="9" t="s">
        <v>1516</v>
      </c>
      <c r="C194" s="9" t="n">
        <v>7000</v>
      </c>
      <c r="D194" s="8" t="s">
        <v>243</v>
      </c>
      <c r="E194" s="8" t="s">
        <v>57</v>
      </c>
      <c r="F194" s="8" t="s">
        <v>1517</v>
      </c>
      <c r="G194" s="10" t="s">
        <v>1022</v>
      </c>
      <c r="H194" s="9" t="s">
        <v>776</v>
      </c>
      <c r="I194" s="10" t="s">
        <v>1023</v>
      </c>
      <c r="J194" s="11" t="n">
        <v>37913</v>
      </c>
      <c r="K194" s="11" t="n">
        <v>11666</v>
      </c>
      <c r="L194" s="11" t="n">
        <v>495</v>
      </c>
      <c r="M194" s="11" t="n">
        <v>550</v>
      </c>
      <c r="N194" s="11" t="n">
        <v>187</v>
      </c>
      <c r="O194" s="11" t="n">
        <v>8551</v>
      </c>
      <c r="P194" s="11" t="n">
        <v>0</v>
      </c>
      <c r="Q194" s="8" t="n">
        <v>26</v>
      </c>
      <c r="R194" s="11" t="n">
        <v>21448</v>
      </c>
      <c r="S194" s="11" t="n">
        <v>59361</v>
      </c>
      <c r="V194" s="0" t="str">
        <f aca="false">IF(LEFT(F194,1)="*",F194,VLOOKUP(_xlfn.ORG.LIBREOFFICE.REGEX(_xlfn.ORG.LIBREOFFICE.REGEX(IF(U194&gt;"",U194,LEFT(MID(F194,FIND(", ",F194)+2,20),FIND(".",MID(F194,FIND(", ",F194)+2,20)&amp;"  .")-3))&amp;"."&amp;LEFT(F194,FIND(",",F194)-1),"-","")," ","","g")&amp;T194,$X$2:$AE$289,8,0))</f>
        <v>megann.rojas@guamcc.edu</v>
      </c>
      <c r="W194" s="0" t="str">
        <f aca="false">IF(ISNA(V194),F194,"")</f>
        <v/>
      </c>
      <c r="X194" s="0" t="str">
        <f aca="false">_xlfn.ORG.LIBREOFFICE.REGEX(LOWER(_xlfn.ORG.LIBREOFFICE.REGEX(Z194&amp;"."&amp;_xlfn.ORG.LIBREOFFICE.REGEX(_xlfn.ORG.LIBREOFFICE.REGEX(_xlfn.ORG.LIBREOFFICE.REGEX(Y194," III","")," II","")," Jr","")," ","","g")),"-","","g")</f>
        <v>karenrose.quitugua</v>
      </c>
      <c r="Y194" s="0" t="s">
        <v>1518</v>
      </c>
      <c r="Z194" s="0" t="s">
        <v>1519</v>
      </c>
      <c r="AA194" s="0" t="s">
        <v>45</v>
      </c>
      <c r="AB194" s="0" t="s">
        <v>440</v>
      </c>
      <c r="AC194" s="0" t="s">
        <v>1520</v>
      </c>
      <c r="AD194" s="0" t="s">
        <v>33</v>
      </c>
      <c r="AE194" s="0" t="s">
        <v>1521</v>
      </c>
      <c r="AF194" s="0" t="str">
        <f aca="false">IF(ISNA(VLOOKUP(AE194,$V$2:$V$252,1,0)),AE194&amp;" "&amp;AA194,"")</f>
        <v/>
      </c>
      <c r="AG194" s="13"/>
    </row>
    <row r="195" customFormat="false" ht="12.8" hidden="false" customHeight="false" outlineLevel="0" collapsed="false">
      <c r="A195" s="8" t="n">
        <v>194</v>
      </c>
      <c r="B195" s="9" t="s">
        <v>1522</v>
      </c>
      <c r="C195" s="9" t="n">
        <v>7210</v>
      </c>
      <c r="D195" s="8" t="s">
        <v>221</v>
      </c>
      <c r="E195" s="8" t="s">
        <v>143</v>
      </c>
      <c r="F195" s="8" t="s">
        <v>1523</v>
      </c>
      <c r="G195" s="10" t="s">
        <v>1308</v>
      </c>
      <c r="H195" s="9" t="s">
        <v>302</v>
      </c>
      <c r="I195" s="10" t="s">
        <v>1310</v>
      </c>
      <c r="J195" s="11" t="n">
        <v>28269</v>
      </c>
      <c r="K195" s="11" t="n">
        <v>8698</v>
      </c>
      <c r="L195" s="11" t="n">
        <v>495</v>
      </c>
      <c r="M195" s="11" t="n">
        <v>410</v>
      </c>
      <c r="N195" s="11" t="n">
        <v>0</v>
      </c>
      <c r="O195" s="11" t="n">
        <v>13493</v>
      </c>
      <c r="P195" s="11" t="n">
        <v>404</v>
      </c>
      <c r="Q195" s="8" t="n">
        <v>26</v>
      </c>
      <c r="R195" s="11" t="n">
        <v>23500</v>
      </c>
      <c r="S195" s="11" t="n">
        <v>51769</v>
      </c>
      <c r="V195" s="0" t="str">
        <f aca="false">IF(LEFT(F195,1)="*",F195,VLOOKUP(_xlfn.ORG.LIBREOFFICE.REGEX(_xlfn.ORG.LIBREOFFICE.REGEX(IF(U195&gt;"",U195,LEFT(MID(F195,FIND(", ",F195)+2,20),FIND(".",MID(F195,FIND(", ",F195)+2,20)&amp;"  .")-3))&amp;"."&amp;LEFT(F195,FIND(",",F195)-1),"-","")," ","","g")&amp;T195,$X$2:$AE$289,8,0))</f>
        <v>darlene.perez5@guamcc.edu</v>
      </c>
      <c r="W195" s="0" t="str">
        <f aca="false">IF(ISNA(V195),F195,"")</f>
        <v/>
      </c>
      <c r="X195" s="0" t="str">
        <f aca="false">_xlfn.ORG.LIBREOFFICE.REGEX(LOWER(_xlfn.ORG.LIBREOFFICE.REGEX(Z195&amp;"."&amp;_xlfn.ORG.LIBREOFFICE.REGEX(_xlfn.ORG.LIBREOFFICE.REGEX(_xlfn.ORG.LIBREOFFICE.REGEX(Y195," III","")," II","")," Jr","")," ","","g")),"-","","g")</f>
        <v>kiana.quitugua</v>
      </c>
      <c r="Y195" s="0" t="s">
        <v>1518</v>
      </c>
      <c r="Z195" s="0" t="s">
        <v>1524</v>
      </c>
      <c r="AA195" s="0" t="s">
        <v>45</v>
      </c>
      <c r="AB195" s="0" t="s">
        <v>164</v>
      </c>
      <c r="AC195" s="0" t="s">
        <v>1525</v>
      </c>
      <c r="AD195" s="0" t="s">
        <v>33</v>
      </c>
      <c r="AE195" s="0" t="s">
        <v>1526</v>
      </c>
      <c r="AF195" s="0" t="str">
        <f aca="false">IF(ISNA(VLOOKUP(AE195,$V$2:$V$252,1,0)),AE195&amp;" "&amp;AA195,"")</f>
        <v/>
      </c>
      <c r="AG195" s="13"/>
    </row>
    <row r="196" customFormat="false" ht="12.8" hidden="false" customHeight="false" outlineLevel="0" collapsed="false">
      <c r="A196" s="8" t="n">
        <v>195</v>
      </c>
      <c r="B196" s="9" t="s">
        <v>1527</v>
      </c>
      <c r="C196" s="9" t="n">
        <v>7220</v>
      </c>
      <c r="D196" s="8" t="s">
        <v>1528</v>
      </c>
      <c r="E196" s="8" t="s">
        <v>1529</v>
      </c>
      <c r="F196" s="8" t="s">
        <v>1530</v>
      </c>
      <c r="G196" s="10" t="s">
        <v>60</v>
      </c>
      <c r="H196" s="9" t="s">
        <v>1531</v>
      </c>
      <c r="I196" s="10" t="s">
        <v>60</v>
      </c>
      <c r="J196" s="11" t="n">
        <v>37875</v>
      </c>
      <c r="K196" s="11" t="n">
        <v>11654</v>
      </c>
      <c r="L196" s="11" t="n">
        <v>495</v>
      </c>
      <c r="M196" s="11" t="n">
        <v>549</v>
      </c>
      <c r="N196" s="11" t="n">
        <v>187</v>
      </c>
      <c r="O196" s="11" t="n">
        <v>8551</v>
      </c>
      <c r="P196" s="11" t="n">
        <v>341</v>
      </c>
      <c r="Q196" s="8" t="n">
        <v>26</v>
      </c>
      <c r="R196" s="11" t="n">
        <v>21777</v>
      </c>
      <c r="S196" s="11" t="n">
        <v>59652</v>
      </c>
      <c r="V196" s="0" t="str">
        <f aca="false">IF(LEFT(F196,1)="*",F196,VLOOKUP(_xlfn.ORG.LIBREOFFICE.REGEX(_xlfn.ORG.LIBREOFFICE.REGEX(IF(U196&gt;"",U196,LEFT(MID(F196,FIND(", ",F196)+2,20),FIND(".",MID(F196,FIND(", ",F196)+2,20)&amp;"  .")-3))&amp;"."&amp;LEFT(F196,FIND(",",F196)-1),"-","")," ","","g")&amp;T196,$X$2:$AE$289,8,0))</f>
        <v>**Vacant-Bataclan, E.</v>
      </c>
      <c r="W196" s="0" t="str">
        <f aca="false">IF(ISNA(V196),F196,"")</f>
        <v/>
      </c>
      <c r="X196" s="0" t="str">
        <f aca="false">_xlfn.ORG.LIBREOFFICE.REGEX(LOWER(_xlfn.ORG.LIBREOFFICE.REGEX(Z196&amp;"."&amp;_xlfn.ORG.LIBREOFFICE.REGEX(_xlfn.ORG.LIBREOFFICE.REGEX(_xlfn.ORG.LIBREOFFICE.REGEX(Y196," III","")," II","")," Jr","")," ","","g")),"-","","g")</f>
        <v>rebecca.ramirez</v>
      </c>
      <c r="Y196" s="0" t="s">
        <v>1532</v>
      </c>
      <c r="Z196" s="0" t="s">
        <v>1533</v>
      </c>
      <c r="AA196" s="0" t="s">
        <v>445</v>
      </c>
      <c r="AB196" s="0" t="s">
        <v>444</v>
      </c>
      <c r="AC196" s="0" t="s">
        <v>1534</v>
      </c>
      <c r="AD196" s="0" t="s">
        <v>33</v>
      </c>
      <c r="AE196" s="0" t="s">
        <v>1535</v>
      </c>
      <c r="AF196" s="0" t="str">
        <f aca="false">IF(ISNA(VLOOKUP(AE196,$V$2:$V$252,1,0)),AE196&amp;" "&amp;AA196,"")</f>
        <v/>
      </c>
      <c r="AG196" s="13"/>
    </row>
    <row r="197" customFormat="false" ht="12.8" hidden="false" customHeight="false" outlineLevel="0" collapsed="false">
      <c r="A197" s="8" t="n">
        <v>196</v>
      </c>
      <c r="B197" s="9" t="s">
        <v>1536</v>
      </c>
      <c r="C197" s="9" t="n">
        <v>7510</v>
      </c>
      <c r="D197" s="8" t="s">
        <v>626</v>
      </c>
      <c r="E197" s="8" t="s">
        <v>354</v>
      </c>
      <c r="F197" s="8" t="s">
        <v>1537</v>
      </c>
      <c r="G197" s="10" t="s">
        <v>1538</v>
      </c>
      <c r="H197" s="9" t="s">
        <v>161</v>
      </c>
      <c r="I197" s="10" t="s">
        <v>680</v>
      </c>
      <c r="J197" s="11" t="n">
        <v>77168</v>
      </c>
      <c r="K197" s="11" t="n">
        <v>23745</v>
      </c>
      <c r="L197" s="11" t="n">
        <v>0</v>
      </c>
      <c r="M197" s="11" t="n">
        <v>1119</v>
      </c>
      <c r="N197" s="11" t="n">
        <v>187</v>
      </c>
      <c r="O197" s="11" t="n">
        <v>4800</v>
      </c>
      <c r="P197" s="11" t="n">
        <v>341</v>
      </c>
      <c r="Q197" s="8" t="n">
        <v>26</v>
      </c>
      <c r="R197" s="11" t="n">
        <v>30192</v>
      </c>
      <c r="S197" s="11" t="n">
        <v>107360</v>
      </c>
      <c r="V197" s="0" t="str">
        <f aca="false">IF(LEFT(F197,1)="*",F197,VLOOKUP(_xlfn.ORG.LIBREOFFICE.REGEX(_xlfn.ORG.LIBREOFFICE.REGEX(IF(U197&gt;"",U197,LEFT(MID(F197,FIND(", ",F197)+2,20),FIND(".",MID(F197,FIND(", ",F197)+2,20)&amp;"  .")-3))&amp;"."&amp;LEFT(F197,FIND(",",F197)-1),"-","")," ","","g")&amp;T197,$X$2:$AE$289,8,0))</f>
        <v>tonirose.concepcion@guamcc.edu</v>
      </c>
      <c r="W197" s="0" t="str">
        <f aca="false">IF(ISNA(V197),F197,"")</f>
        <v/>
      </c>
      <c r="X197" s="0" t="str">
        <f aca="false">_xlfn.ORG.LIBREOFFICE.REGEX(LOWER(_xlfn.ORG.LIBREOFFICE.REGEX(Z197&amp;"."&amp;_xlfn.ORG.LIBREOFFICE.REGEX(_xlfn.ORG.LIBREOFFICE.REGEX(_xlfn.ORG.LIBREOFFICE.REGEX(Y197," III","")," II","")," Jr","")," ","","g")),"-","","g")</f>
        <v>richard.ramirez</v>
      </c>
      <c r="Y197" s="0" t="s">
        <v>1532</v>
      </c>
      <c r="Z197" s="0" t="s">
        <v>1539</v>
      </c>
      <c r="AA197" s="0" t="s">
        <v>179</v>
      </c>
      <c r="AB197" s="0" t="s">
        <v>130</v>
      </c>
      <c r="AC197" s="0" t="s">
        <v>131</v>
      </c>
      <c r="AD197" s="0" t="s">
        <v>33</v>
      </c>
      <c r="AE197" s="0" t="s">
        <v>1540</v>
      </c>
      <c r="AF197" s="0" t="str">
        <f aca="false">IF(ISNA(VLOOKUP(AE197,$V$2:$V$252,1,0)),AE197&amp;" "&amp;AA197,"")</f>
        <v/>
      </c>
      <c r="AG197" s="13"/>
    </row>
    <row r="198" customFormat="false" ht="12.8" hidden="false" customHeight="false" outlineLevel="0" collapsed="false">
      <c r="A198" s="8" t="n">
        <v>197</v>
      </c>
      <c r="B198" s="9" t="s">
        <v>1541</v>
      </c>
      <c r="C198" s="9" t="n">
        <v>7610</v>
      </c>
      <c r="D198" s="8" t="s">
        <v>1084</v>
      </c>
      <c r="E198" s="8" t="s">
        <v>30</v>
      </c>
      <c r="F198" s="8" t="s">
        <v>1542</v>
      </c>
      <c r="G198" s="10" t="s">
        <v>60</v>
      </c>
      <c r="H198" s="9" t="s">
        <v>747</v>
      </c>
      <c r="I198" s="10" t="s">
        <v>60</v>
      </c>
      <c r="J198" s="11" t="n">
        <v>47876</v>
      </c>
      <c r="K198" s="11" t="n">
        <v>14731</v>
      </c>
      <c r="L198" s="11" t="n">
        <v>495</v>
      </c>
      <c r="M198" s="11" t="n">
        <v>694</v>
      </c>
      <c r="N198" s="11" t="n">
        <v>187</v>
      </c>
      <c r="O198" s="11" t="n">
        <v>8551</v>
      </c>
      <c r="P198" s="11" t="n">
        <v>341</v>
      </c>
      <c r="Q198" s="8" t="n">
        <v>26</v>
      </c>
      <c r="R198" s="11" t="n">
        <v>25000</v>
      </c>
      <c r="S198" s="11" t="n">
        <v>72876</v>
      </c>
      <c r="V198" s="0" t="str">
        <f aca="false">IF(LEFT(F198,1)="*",F198,VLOOKUP(_xlfn.ORG.LIBREOFFICE.REGEX(_xlfn.ORG.LIBREOFFICE.REGEX(IF(U198&gt;"",U198,LEFT(MID(F198,FIND(", ",F198)+2,20),FIND(".",MID(F198,FIND(", ",F198)+2,20)&amp;"  .")-3))&amp;"."&amp;LEFT(F198,FIND(",",F198)-1),"-","")," ","","g")&amp;T198,$X$2:$AE$289,8,0))</f>
        <v>**Vacant-Roberto, A.</v>
      </c>
      <c r="W198" s="0" t="str">
        <f aca="false">IF(ISNA(V198),F198,"")</f>
        <v/>
      </c>
      <c r="X198" s="0" t="str">
        <f aca="false">_xlfn.ORG.LIBREOFFICE.REGEX(LOWER(_xlfn.ORG.LIBREOFFICE.REGEX(Z198&amp;"."&amp;_xlfn.ORG.LIBREOFFICE.REGEX(_xlfn.ORG.LIBREOFFICE.REGEX(_xlfn.ORG.LIBREOFFICE.REGEX(Y198," III","")," II","")," Jr","")," ","","g")),"-","","g")</f>
        <v>kithmyxson.ramos</v>
      </c>
      <c r="Y198" s="0" t="s">
        <v>1543</v>
      </c>
      <c r="Z198" s="0" t="s">
        <v>1544</v>
      </c>
      <c r="AA198" s="0" t="s">
        <v>296</v>
      </c>
      <c r="AB198" s="0" t="s">
        <v>198</v>
      </c>
      <c r="AC198" s="0" t="s">
        <v>60</v>
      </c>
      <c r="AD198" s="0" t="s">
        <v>60</v>
      </c>
      <c r="AE198" s="0" t="s">
        <v>1545</v>
      </c>
      <c r="AF198" s="0" t="str">
        <f aca="false">IF(ISNA(VLOOKUP(AE198,$V$2:$V$252,1,0)),AE198&amp;" "&amp;AA198,"")</f>
        <v>kithmyxson.ramos@guamcc.edu Tutor</v>
      </c>
    </row>
    <row r="199" customFormat="false" ht="12.8" hidden="false" customHeight="false" outlineLevel="0" collapsed="false">
      <c r="A199" s="8" t="n">
        <v>198</v>
      </c>
      <c r="B199" s="9" t="s">
        <v>1546</v>
      </c>
      <c r="C199" s="9" t="n">
        <v>7710</v>
      </c>
      <c r="D199" s="8" t="s">
        <v>385</v>
      </c>
      <c r="E199" s="8" t="s">
        <v>576</v>
      </c>
      <c r="F199" s="8" t="s">
        <v>1547</v>
      </c>
      <c r="G199" s="10" t="s">
        <v>1538</v>
      </c>
      <c r="H199" s="9" t="s">
        <v>1548</v>
      </c>
      <c r="I199" s="10" t="s">
        <v>680</v>
      </c>
      <c r="J199" s="11" t="n">
        <v>109625</v>
      </c>
      <c r="K199" s="11" t="n">
        <v>33732</v>
      </c>
      <c r="L199" s="11" t="n">
        <v>0</v>
      </c>
      <c r="M199" s="11" t="n">
        <v>1590</v>
      </c>
      <c r="N199" s="11" t="n">
        <v>187</v>
      </c>
      <c r="O199" s="11" t="n">
        <v>4800</v>
      </c>
      <c r="P199" s="11" t="n">
        <v>0</v>
      </c>
      <c r="Q199" s="8" t="n">
        <v>26</v>
      </c>
      <c r="R199" s="11" t="n">
        <v>40309</v>
      </c>
      <c r="S199" s="11" t="n">
        <v>149934</v>
      </c>
      <c r="V199" s="0" t="str">
        <f aca="false">IF(LEFT(F199,1)="*",F199,VLOOKUP(_xlfn.ORG.LIBREOFFICE.REGEX(_xlfn.ORG.LIBREOFFICE.REGEX(IF(U199&gt;"",U199,LEFT(MID(F199,FIND(", ",F199)+2,20),FIND(".",MID(F199,FIND(", ",F199)+2,20)&amp;"  .")-3))&amp;"."&amp;LEFT(F199,FIND(",",F199)-1),"-","")," ","","g")&amp;T199,$X$2:$AE$289,8,0))</f>
        <v>zhaopei.teng@guamcc.edu</v>
      </c>
      <c r="W199" s="0" t="str">
        <f aca="false">IF(ISNA(V199),F199,"")</f>
        <v/>
      </c>
      <c r="X199" s="0" t="str">
        <f aca="false">_xlfn.ORG.LIBREOFFICE.REGEX(LOWER(_xlfn.ORG.LIBREOFFICE.REGEX(Z199&amp;"."&amp;_xlfn.ORG.LIBREOFFICE.REGEX(_xlfn.ORG.LIBREOFFICE.REGEX(_xlfn.ORG.LIBREOFFICE.REGEX(Y199," III","")," II","")," Jr","")," ","","g")),"-","","g")</f>
        <v>michelle.randle</v>
      </c>
      <c r="Y199" s="0" t="s">
        <v>1549</v>
      </c>
      <c r="Z199" s="0" t="s">
        <v>1550</v>
      </c>
      <c r="AA199" s="0" t="s">
        <v>30</v>
      </c>
      <c r="AB199" s="0" t="s">
        <v>548</v>
      </c>
      <c r="AC199" s="0" t="s">
        <v>1551</v>
      </c>
      <c r="AD199" s="0" t="s">
        <v>33</v>
      </c>
      <c r="AE199" s="0" t="s">
        <v>1552</v>
      </c>
      <c r="AF199" s="0" t="str">
        <f aca="false">IF(ISNA(VLOOKUP(AE199,$V$2:$V$252,1,0)),AE199&amp;" "&amp;AA199,"")</f>
        <v/>
      </c>
    </row>
    <row r="200" customFormat="false" ht="12.8" hidden="false" customHeight="false" outlineLevel="0" collapsed="false">
      <c r="A200" s="8" t="n">
        <v>199</v>
      </c>
      <c r="B200" s="9" t="s">
        <v>1553</v>
      </c>
      <c r="C200" s="9" t="n">
        <v>7710</v>
      </c>
      <c r="D200" s="8" t="s">
        <v>385</v>
      </c>
      <c r="E200" s="8" t="s">
        <v>30</v>
      </c>
      <c r="F200" s="8" t="s">
        <v>1554</v>
      </c>
      <c r="G200" s="10" t="s">
        <v>1160</v>
      </c>
      <c r="H200" s="9" t="s">
        <v>747</v>
      </c>
      <c r="I200" s="10" t="s">
        <v>680</v>
      </c>
      <c r="J200" s="11" t="n">
        <v>47876</v>
      </c>
      <c r="K200" s="11" t="n">
        <v>14731</v>
      </c>
      <c r="L200" s="11" t="n">
        <v>495</v>
      </c>
      <c r="M200" s="11" t="n">
        <v>694</v>
      </c>
      <c r="N200" s="11" t="n">
        <v>187</v>
      </c>
      <c r="O200" s="11" t="n">
        <v>15868</v>
      </c>
      <c r="P200" s="11" t="n">
        <v>486</v>
      </c>
      <c r="Q200" s="8" t="n">
        <v>26</v>
      </c>
      <c r="R200" s="11" t="n">
        <v>32461</v>
      </c>
      <c r="S200" s="11" t="n">
        <v>80337</v>
      </c>
      <c r="V200" s="0" t="str">
        <f aca="false">IF(LEFT(F200,1)="*",F200,VLOOKUP(_xlfn.ORG.LIBREOFFICE.REGEX(_xlfn.ORG.LIBREOFFICE.REGEX(IF(U200&gt;"",U200,LEFT(MID(F200,FIND(", ",F200)+2,20),FIND(".",MID(F200,FIND(", ",F200)+2,20)&amp;"  .")-3))&amp;"."&amp;LEFT(F200,FIND(",",F200)-1),"-","")," ","","g")&amp;T200,$X$2:$AE$289,8,0))</f>
        <v>carlos.buan@guamcc.edu</v>
      </c>
      <c r="W200" s="0" t="str">
        <f aca="false">IF(ISNA(V200),F200,"")</f>
        <v/>
      </c>
      <c r="X200" s="0" t="str">
        <f aca="false">_xlfn.ORG.LIBREOFFICE.REGEX(LOWER(_xlfn.ORG.LIBREOFFICE.REGEX(Z200&amp;"."&amp;_xlfn.ORG.LIBREOFFICE.REGEX(_xlfn.ORG.LIBREOFFICE.REGEX(_xlfn.ORG.LIBREOFFICE.REGEX(Y200," III","")," II","")," Jr","")," ","","g")),"-","","g")</f>
        <v>mercy.repil</v>
      </c>
      <c r="Y200" s="0" t="s">
        <v>1555</v>
      </c>
      <c r="Z200" s="0" t="s">
        <v>1556</v>
      </c>
      <c r="AA200" s="0" t="s">
        <v>45</v>
      </c>
      <c r="AB200" s="0" t="s">
        <v>46</v>
      </c>
      <c r="AC200" s="0" t="s">
        <v>1557</v>
      </c>
      <c r="AD200" s="0" t="s">
        <v>33</v>
      </c>
      <c r="AE200" s="0" t="s">
        <v>1558</v>
      </c>
      <c r="AF200" s="0" t="str">
        <f aca="false">IF(ISNA(VLOOKUP(AE200,$V$2:$V$252,1,0)),AE200&amp;" "&amp;AA200,"")</f>
        <v/>
      </c>
    </row>
    <row r="201" customFormat="false" ht="12.8" hidden="false" customHeight="false" outlineLevel="0" collapsed="false">
      <c r="A201" s="8" t="n">
        <v>200</v>
      </c>
      <c r="B201" s="9" t="s">
        <v>1559</v>
      </c>
      <c r="C201" s="9" t="n">
        <v>7810</v>
      </c>
      <c r="D201" s="8" t="s">
        <v>109</v>
      </c>
      <c r="E201" s="8" t="s">
        <v>30</v>
      </c>
      <c r="F201" s="8" t="s">
        <v>1560</v>
      </c>
      <c r="G201" s="10" t="s">
        <v>892</v>
      </c>
      <c r="H201" s="9" t="s">
        <v>893</v>
      </c>
      <c r="I201" s="10" t="s">
        <v>680</v>
      </c>
      <c r="J201" s="11" t="n">
        <v>70575</v>
      </c>
      <c r="K201" s="11" t="n">
        <v>21716</v>
      </c>
      <c r="L201" s="11" t="n">
        <v>0</v>
      </c>
      <c r="M201" s="11" t="n">
        <v>1023</v>
      </c>
      <c r="N201" s="11" t="n">
        <v>187</v>
      </c>
      <c r="O201" s="11" t="n">
        <v>4800</v>
      </c>
      <c r="P201" s="11" t="n">
        <v>341</v>
      </c>
      <c r="Q201" s="8" t="n">
        <v>26</v>
      </c>
      <c r="R201" s="11" t="n">
        <v>28068</v>
      </c>
      <c r="S201" s="11" t="n">
        <v>98643</v>
      </c>
      <c r="V201" s="13" t="str">
        <f aca="false">IF(LEFT(F201,1)="*",F201,VLOOKUP(_xlfn.ORG.LIBREOFFICE.REGEX(_xlfn.ORG.LIBREOFFICE.REGEX(IF(U201&gt;"",U201,LEFT(MID(F201,FIND(", ",F201)+2,20),FIND(".",MID(F201,FIND(", ",F201)+2,20)&amp;"  .")-3))&amp;"."&amp;LEFT(F201,FIND(",",F201)-1),"-","")," ","","g")&amp;T201,$X$2:$AE$289,8,0))</f>
        <v>terry.kuper@guamcc.edu</v>
      </c>
      <c r="W201" s="0" t="str">
        <f aca="false">IF(ISNA(V201),F201,"")</f>
        <v/>
      </c>
      <c r="X201" s="0" t="str">
        <f aca="false">_xlfn.ORG.LIBREOFFICE.REGEX(LOWER(_xlfn.ORG.LIBREOFFICE.REGEX(Z201&amp;"."&amp;_xlfn.ORG.LIBREOFFICE.REGEX(_xlfn.ORG.LIBREOFFICE.REGEX(_xlfn.ORG.LIBREOFFICE.REGEX(Y201," III","")," II","")," Jr","")," ","","g")),"-","","g")</f>
        <v>marivic.retiro</v>
      </c>
      <c r="Y201" s="0" t="s">
        <v>1561</v>
      </c>
      <c r="Z201" s="0" t="s">
        <v>1562</v>
      </c>
      <c r="AA201" s="0" t="s">
        <v>310</v>
      </c>
      <c r="AB201" s="0" t="s">
        <v>270</v>
      </c>
      <c r="AC201" s="0" t="s">
        <v>703</v>
      </c>
      <c r="AD201" s="0" t="s">
        <v>33</v>
      </c>
      <c r="AE201" s="0" t="s">
        <v>1563</v>
      </c>
      <c r="AF201" s="0" t="str">
        <f aca="false">IF(ISNA(VLOOKUP(AE201,$V$2:$V$252,1,0)),AE201&amp;" "&amp;AA201,"")</f>
        <v/>
      </c>
    </row>
    <row r="202" customFormat="false" ht="12.8" hidden="false" customHeight="false" outlineLevel="0" collapsed="false">
      <c r="A202" s="8" t="n">
        <v>201</v>
      </c>
      <c r="B202" s="9" t="s">
        <v>1564</v>
      </c>
      <c r="C202" s="9" t="n">
        <v>7810</v>
      </c>
      <c r="D202" s="8" t="s">
        <v>109</v>
      </c>
      <c r="E202" s="8" t="s">
        <v>30</v>
      </c>
      <c r="F202" s="8" t="s">
        <v>1565</v>
      </c>
      <c r="G202" s="10" t="s">
        <v>60</v>
      </c>
      <c r="H202" s="9" t="s">
        <v>1566</v>
      </c>
      <c r="I202" s="10" t="s">
        <v>60</v>
      </c>
      <c r="J202" s="11" t="n">
        <v>63258</v>
      </c>
      <c r="K202" s="11" t="n">
        <v>19464</v>
      </c>
      <c r="L202" s="11" t="n">
        <v>495</v>
      </c>
      <c r="M202" s="11" t="n">
        <v>917</v>
      </c>
      <c r="N202" s="11" t="n">
        <v>187</v>
      </c>
      <c r="O202" s="11" t="n">
        <v>8551</v>
      </c>
      <c r="P202" s="11" t="n">
        <v>341</v>
      </c>
      <c r="Q202" s="8" t="n">
        <v>26</v>
      </c>
      <c r="R202" s="11" t="n">
        <v>29956</v>
      </c>
      <c r="S202" s="11" t="n">
        <v>93214</v>
      </c>
      <c r="V202" s="0" t="str">
        <f aca="false">IF(LEFT(F202,1)="*",F202,VLOOKUP(_xlfn.ORG.LIBREOFFICE.REGEX(_xlfn.ORG.LIBREOFFICE.REGEX(IF(U202&gt;"",U202,LEFT(MID(F202,FIND(", ",F202)+2,20),FIND(".",MID(F202,FIND(", ",F202)+2,20)&amp;"  .")-3))&amp;"."&amp;LEFT(F202,FIND(",",F202)-1),"-","")," ","","g")&amp;T202,$X$2:$AE$289,8,0))</f>
        <v>**Vacant-Tyquiengco, R.</v>
      </c>
      <c r="W202" s="0" t="str">
        <f aca="false">IF(ISNA(V202),F202,"")</f>
        <v/>
      </c>
      <c r="X202" s="0" t="str">
        <f aca="false">_xlfn.ORG.LIBREOFFICE.REGEX(LOWER(_xlfn.ORG.LIBREOFFICE.REGEX(Z202&amp;"."&amp;_xlfn.ORG.LIBREOFFICE.REGEX(_xlfn.ORG.LIBREOFFICE.REGEX(_xlfn.ORG.LIBREOFFICE.REGEX(Y202," III","")," II","")," Jr","")," ","","g")),"-","","g")</f>
        <v>joven.reyes</v>
      </c>
      <c r="Y202" s="0" t="s">
        <v>1567</v>
      </c>
      <c r="Z202" s="0" t="s">
        <v>1568</v>
      </c>
      <c r="AA202" s="0" t="s">
        <v>1076</v>
      </c>
      <c r="AB202" s="0" t="s">
        <v>109</v>
      </c>
      <c r="AC202" s="0" t="s">
        <v>944</v>
      </c>
      <c r="AD202" s="0" t="s">
        <v>33</v>
      </c>
      <c r="AE202" s="0" t="s">
        <v>1569</v>
      </c>
      <c r="AF202" s="0" t="str">
        <f aca="false">IF(ISNA(VLOOKUP(AE202,$V$2:$V$252,1,0)),AE202&amp;" "&amp;AA202,"")</f>
        <v/>
      </c>
    </row>
    <row r="203" customFormat="false" ht="12.8" hidden="false" customHeight="false" outlineLevel="0" collapsed="false">
      <c r="A203" s="8" t="n">
        <v>202</v>
      </c>
      <c r="B203" s="9" t="s">
        <v>1570</v>
      </c>
      <c r="C203" s="9" t="n">
        <v>7810</v>
      </c>
      <c r="D203" s="8" t="s">
        <v>109</v>
      </c>
      <c r="E203" s="8" t="s">
        <v>30</v>
      </c>
      <c r="F203" s="8" t="s">
        <v>1571</v>
      </c>
      <c r="G203" s="10" t="s">
        <v>60</v>
      </c>
      <c r="H203" s="9" t="s">
        <v>747</v>
      </c>
      <c r="I203" s="10" t="s">
        <v>60</v>
      </c>
      <c r="J203" s="11" t="n">
        <v>47876</v>
      </c>
      <c r="K203" s="11" t="n">
        <v>14731</v>
      </c>
      <c r="L203" s="11" t="n">
        <v>495</v>
      </c>
      <c r="M203" s="11" t="n">
        <v>694</v>
      </c>
      <c r="N203" s="11" t="n">
        <v>187</v>
      </c>
      <c r="O203" s="11" t="n">
        <v>8551</v>
      </c>
      <c r="P203" s="11" t="n">
        <v>341</v>
      </c>
      <c r="Q203" s="8" t="n">
        <v>21</v>
      </c>
      <c r="R203" s="11" t="n">
        <v>25000</v>
      </c>
      <c r="S203" s="11" t="n">
        <v>72876</v>
      </c>
      <c r="V203" s="0" t="str">
        <f aca="false">IF(LEFT(F203,1)="*",F203,VLOOKUP(_xlfn.ORG.LIBREOFFICE.REGEX(_xlfn.ORG.LIBREOFFICE.REGEX(IF(U203&gt;"",U203,LEFT(MID(F203,FIND(", ",F203)+2,20),FIND(".",MID(F203,FIND(", ",F203)+2,20)&amp;"  .")-3))&amp;"."&amp;LEFT(F203,FIND(",",F203)-1),"-","")," ","","g")&amp;T203,$X$2:$AE$289,8,0))</f>
        <v>**Vacant-Growth</v>
      </c>
      <c r="W203" s="0" t="str">
        <f aca="false">IF(ISNA(V203),F203,"")</f>
        <v/>
      </c>
      <c r="X203" s="0" t="str">
        <f aca="false">_xlfn.ORG.LIBREOFFICE.REGEX(LOWER(_xlfn.ORG.LIBREOFFICE.REGEX(Z203&amp;"."&amp;_xlfn.ORG.LIBREOFFICE.REGEX(_xlfn.ORG.LIBREOFFICE.REGEX(_xlfn.ORG.LIBREOFFICE.REGEX(Y203," III","")," II","")," Jr","")," ","","g")),"-","","g")</f>
        <v>richard.reyes</v>
      </c>
      <c r="Y203" s="0" t="s">
        <v>1567</v>
      </c>
      <c r="Z203" s="0" t="s">
        <v>1539</v>
      </c>
      <c r="AA203" s="0" t="s">
        <v>389</v>
      </c>
      <c r="AB203" s="0" t="s">
        <v>174</v>
      </c>
      <c r="AC203" s="0" t="s">
        <v>1572</v>
      </c>
      <c r="AD203" s="0" t="s">
        <v>33</v>
      </c>
      <c r="AE203" s="0" t="s">
        <v>1573</v>
      </c>
      <c r="AF203" s="0" t="str">
        <f aca="false">IF(ISNA(VLOOKUP(AE203,$V$2:$V$252,1,0)),AE203&amp;" "&amp;AA203,"")</f>
        <v/>
      </c>
    </row>
    <row r="204" customFormat="false" ht="12.8" hidden="false" customHeight="false" outlineLevel="0" collapsed="false">
      <c r="A204" s="8" t="n">
        <v>203</v>
      </c>
      <c r="B204" s="9" t="s">
        <v>1574</v>
      </c>
      <c r="C204" s="9" t="n">
        <v>7980</v>
      </c>
      <c r="D204" s="8" t="s">
        <v>1422</v>
      </c>
      <c r="E204" s="8" t="s">
        <v>576</v>
      </c>
      <c r="F204" s="8" t="s">
        <v>1575</v>
      </c>
      <c r="G204" s="10" t="s">
        <v>1538</v>
      </c>
      <c r="H204" s="9" t="s">
        <v>1576</v>
      </c>
      <c r="I204" s="10" t="s">
        <v>680</v>
      </c>
      <c r="J204" s="11" t="n">
        <v>106401</v>
      </c>
      <c r="K204" s="11" t="n">
        <v>32740</v>
      </c>
      <c r="L204" s="11" t="n">
        <v>0</v>
      </c>
      <c r="M204" s="11" t="n">
        <v>1543</v>
      </c>
      <c r="N204" s="11" t="n">
        <v>187</v>
      </c>
      <c r="O204" s="11" t="n">
        <v>0</v>
      </c>
      <c r="P204" s="11" t="n">
        <v>0</v>
      </c>
      <c r="Q204" s="8" t="n">
        <v>26</v>
      </c>
      <c r="R204" s="11" t="n">
        <v>34469</v>
      </c>
      <c r="S204" s="11" t="n">
        <v>140870</v>
      </c>
      <c r="V204" s="0" t="str">
        <f aca="false">IF(LEFT(F204,1)="*",F204,VLOOKUP(_xlfn.ORG.LIBREOFFICE.REGEX(_xlfn.ORG.LIBREOFFICE.REGEX(IF(U204&gt;"",U204,LEFT(MID(F204,FIND(", ",F204)+2,20),FIND(".",MID(F204,FIND(", ",F204)+2,20)&amp;"  .")-3))&amp;"."&amp;LEFT(F204,FIND(",",F204)-1),"-","")," ","","g")&amp;T204,$X$2:$AE$289,8,0))</f>
        <v>pilar.pangelinan@guamcc.edu</v>
      </c>
      <c r="W204" s="0" t="str">
        <f aca="false">IF(ISNA(V204),F204,"")</f>
        <v/>
      </c>
      <c r="X204" s="0" t="str">
        <f aca="false">_xlfn.ORG.LIBREOFFICE.REGEX(LOWER(_xlfn.ORG.LIBREOFFICE.REGEX(Z204&amp;"."&amp;_xlfn.ORG.LIBREOFFICE.REGEX(_xlfn.ORG.LIBREOFFICE.REGEX(_xlfn.ORG.LIBREOFFICE.REGEX(Y204," III","")," II","")," Jr","")," ","","g")),"-","","g")</f>
        <v>esther.rios</v>
      </c>
      <c r="Y204" s="0" t="s">
        <v>1577</v>
      </c>
      <c r="Z204" s="0" t="s">
        <v>1329</v>
      </c>
      <c r="AA204" s="0" t="s">
        <v>737</v>
      </c>
      <c r="AB204" s="0" t="s">
        <v>613</v>
      </c>
      <c r="AC204" s="0" t="s">
        <v>199</v>
      </c>
      <c r="AD204" s="0" t="s">
        <v>33</v>
      </c>
      <c r="AE204" s="0" t="s">
        <v>1578</v>
      </c>
      <c r="AF204" s="0" t="str">
        <f aca="false">IF(ISNA(VLOOKUP(AE204,$V$2:$V$252,1,0)),AE204&amp;" "&amp;AA204,"")</f>
        <v/>
      </c>
    </row>
    <row r="205" customFormat="false" ht="12.8" hidden="false" customHeight="false" outlineLevel="0" collapsed="false">
      <c r="A205" s="8" t="n">
        <v>204</v>
      </c>
      <c r="B205" s="9" t="s">
        <v>1579</v>
      </c>
      <c r="C205" s="9" t="n">
        <v>5050</v>
      </c>
      <c r="D205" s="8" t="s">
        <v>119</v>
      </c>
      <c r="E205" s="8" t="s">
        <v>737</v>
      </c>
      <c r="F205" s="8" t="s">
        <v>1580</v>
      </c>
      <c r="G205" s="10" t="s">
        <v>1581</v>
      </c>
      <c r="H205" s="9" t="s">
        <v>161</v>
      </c>
      <c r="I205" s="10" t="s">
        <v>42</v>
      </c>
      <c r="J205" s="11" t="n">
        <v>77168</v>
      </c>
      <c r="K205" s="11" t="n">
        <v>23744</v>
      </c>
      <c r="L205" s="11" t="n">
        <v>0</v>
      </c>
      <c r="M205" s="11" t="n">
        <v>1119</v>
      </c>
      <c r="N205" s="11" t="n">
        <v>187</v>
      </c>
      <c r="O205" s="11" t="n">
        <v>8551</v>
      </c>
      <c r="P205" s="11" t="n">
        <v>341</v>
      </c>
      <c r="Q205" s="8" t="n">
        <v>26</v>
      </c>
      <c r="R205" s="11" t="n">
        <v>33943</v>
      </c>
      <c r="S205" s="11" t="n">
        <v>111111</v>
      </c>
      <c r="V205" s="0" t="str">
        <f aca="false">IF(LEFT(F205,1)="*",F205,VLOOKUP(_xlfn.ORG.LIBREOFFICE.REGEX(_xlfn.ORG.LIBREOFFICE.REGEX(IF(U205&gt;"",U205,LEFT(MID(F205,FIND(", ",F205)+2,20),FIND(".",MID(F205,FIND(", ",F205)+2,20)&amp;"  .")-3))&amp;"."&amp;LEFT(F205,FIND(",",F205)-1),"-","")," ","","g")&amp;T205,$X$2:$AE$289,8,0))</f>
        <v>joachim.roberto@guamcc.edu</v>
      </c>
      <c r="W205" s="0" t="str">
        <f aca="false">IF(ISNA(V205),F205,"")</f>
        <v/>
      </c>
      <c r="X205" s="0" t="str">
        <f aca="false">_xlfn.ORG.LIBREOFFICE.REGEX(LOWER(_xlfn.ORG.LIBREOFFICE.REGEX(Z205&amp;"."&amp;_xlfn.ORG.LIBREOFFICE.REGEX(_xlfn.ORG.LIBREOFFICE.REGEX(_xlfn.ORG.LIBREOFFICE.REGEX(Y205," III","")," II","")," Jr","")," ","","g")),"-","","g")</f>
        <v>theda.rios</v>
      </c>
      <c r="Y205" s="0" t="s">
        <v>1577</v>
      </c>
      <c r="Z205" s="0" t="s">
        <v>1582</v>
      </c>
      <c r="AA205" s="0" t="s">
        <v>65</v>
      </c>
      <c r="AB205" s="0" t="s">
        <v>114</v>
      </c>
      <c r="AC205" s="0" t="s">
        <v>1583</v>
      </c>
      <c r="AD205" s="0" t="s">
        <v>33</v>
      </c>
      <c r="AE205" s="0" t="s">
        <v>1584</v>
      </c>
      <c r="AF205" s="0" t="str">
        <f aca="false">IF(ISNA(VLOOKUP(AE205,$V$2:$V$252,1,0)),AE205&amp;" "&amp;AA205,"")</f>
        <v/>
      </c>
    </row>
    <row r="206" customFormat="false" ht="12.8" hidden="false" customHeight="false" outlineLevel="0" collapsed="false">
      <c r="A206" s="8" t="n">
        <v>205</v>
      </c>
      <c r="B206" s="9" t="s">
        <v>1585</v>
      </c>
      <c r="C206" s="9" t="n">
        <v>5050</v>
      </c>
      <c r="D206" s="8" t="s">
        <v>119</v>
      </c>
      <c r="E206" s="8" t="s">
        <v>135</v>
      </c>
      <c r="F206" s="8" t="s">
        <v>1586</v>
      </c>
      <c r="G206" s="10" t="s">
        <v>524</v>
      </c>
      <c r="H206" s="9" t="s">
        <v>284</v>
      </c>
      <c r="I206" s="10" t="s">
        <v>525</v>
      </c>
      <c r="J206" s="11" t="n">
        <v>55601</v>
      </c>
      <c r="K206" s="11" t="n">
        <v>17108</v>
      </c>
      <c r="L206" s="11" t="n">
        <v>495</v>
      </c>
      <c r="M206" s="11" t="n">
        <v>807</v>
      </c>
      <c r="N206" s="11" t="n">
        <v>187</v>
      </c>
      <c r="O206" s="11" t="n">
        <v>6920</v>
      </c>
      <c r="P206" s="11" t="n">
        <v>404</v>
      </c>
      <c r="Q206" s="8" t="n">
        <v>26</v>
      </c>
      <c r="R206" s="11" t="n">
        <v>25921</v>
      </c>
      <c r="S206" s="11" t="n">
        <v>81522</v>
      </c>
      <c r="V206" s="0" t="str">
        <f aca="false">IF(LEFT(F206,1)="*",F206,VLOOKUP(_xlfn.ORG.LIBREOFFICE.REGEX(_xlfn.ORG.LIBREOFFICE.REGEX(IF(U206&gt;"",U206,LEFT(MID(F206,FIND(", ",F206)+2,20),FIND(".",MID(F206,FIND(", ",F206)+2,20)&amp;"  .")-3))&amp;"."&amp;LEFT(F206,FIND(",",F206)-1),"-","")," ","","g")&amp;T206,$X$2:$AE$289,8,0))</f>
        <v>tishawnna.smith@guamcc.edu</v>
      </c>
      <c r="W206" s="0" t="str">
        <f aca="false">IF(ISNA(V206),F206,"")</f>
        <v/>
      </c>
      <c r="X206" s="0" t="str">
        <f aca="false">_xlfn.ORG.LIBREOFFICE.REGEX(LOWER(_xlfn.ORG.LIBREOFFICE.REGEX(Z206&amp;"."&amp;_xlfn.ORG.LIBREOFFICE.REGEX(_xlfn.ORG.LIBREOFFICE.REGEX(_xlfn.ORG.LIBREOFFICE.REGEX(Y206," III","")," II","")," Jr","")," ","","g")),"-","","g")</f>
        <v>alejandra.roberto</v>
      </c>
      <c r="Y206" s="0" t="s">
        <v>1587</v>
      </c>
      <c r="Z206" s="0" t="s">
        <v>1588</v>
      </c>
      <c r="AA206" s="0" t="s">
        <v>143</v>
      </c>
      <c r="AB206" s="0" t="s">
        <v>119</v>
      </c>
      <c r="AC206" s="0" t="s">
        <v>1589</v>
      </c>
      <c r="AD206" s="0" t="s">
        <v>33</v>
      </c>
      <c r="AE206" s="0" t="s">
        <v>1590</v>
      </c>
      <c r="AF206" s="0" t="str">
        <f aca="false">IF(ISNA(VLOOKUP(AE206,$V$2:$V$252,1,0)),AE206&amp;" "&amp;AA206,"")</f>
        <v/>
      </c>
    </row>
    <row r="207" customFormat="false" ht="12.8" hidden="false" customHeight="false" outlineLevel="0" collapsed="false">
      <c r="A207" s="8" t="n">
        <v>206</v>
      </c>
      <c r="B207" s="9" t="s">
        <v>1591</v>
      </c>
      <c r="C207" s="9" t="n">
        <v>5050</v>
      </c>
      <c r="D207" s="8" t="s">
        <v>119</v>
      </c>
      <c r="E207" s="8" t="s">
        <v>65</v>
      </c>
      <c r="F207" s="8" t="s">
        <v>1592</v>
      </c>
      <c r="G207" s="10" t="s">
        <v>1308</v>
      </c>
      <c r="H207" s="9" t="s">
        <v>1060</v>
      </c>
      <c r="I207" s="10" t="s">
        <v>1310</v>
      </c>
      <c r="J207" s="11" t="n">
        <v>41372</v>
      </c>
      <c r="K207" s="11" t="n">
        <v>12731</v>
      </c>
      <c r="L207" s="11" t="n">
        <v>495</v>
      </c>
      <c r="M207" s="11" t="n">
        <v>600</v>
      </c>
      <c r="N207" s="11" t="n">
        <v>0</v>
      </c>
      <c r="O207" s="11" t="n">
        <v>4800</v>
      </c>
      <c r="P207" s="11" t="n">
        <v>341</v>
      </c>
      <c r="Q207" s="8" t="n">
        <v>26</v>
      </c>
      <c r="R207" s="11" t="n">
        <v>18966</v>
      </c>
      <c r="S207" s="11" t="n">
        <v>60338</v>
      </c>
      <c r="V207" s="0" t="str">
        <f aca="false">IF(LEFT(F207,1)="*",F207,VLOOKUP(_xlfn.ORG.LIBREOFFICE.REGEX(_xlfn.ORG.LIBREOFFICE.REGEX(IF(U207&gt;"",U207,LEFT(MID(F207,FIND(", ",F207)+2,20),FIND(".",MID(F207,FIND(", ",F207)+2,20)&amp;"  .")-3))&amp;"."&amp;LEFT(F207,FIND(",",F207)-1),"-","")," ","","g")&amp;T207,$X$2:$AE$289,8,0))</f>
        <v>patricia.cruz@guamcc.edu</v>
      </c>
      <c r="W207" s="0" t="str">
        <f aca="false">IF(ISNA(V207),F207,"")</f>
        <v/>
      </c>
      <c r="X207" s="0" t="str">
        <f aca="false">_xlfn.ORG.LIBREOFFICE.REGEX(LOWER(_xlfn.ORG.LIBREOFFICE.REGEX(Z207&amp;"."&amp;_xlfn.ORG.LIBREOFFICE.REGEX(_xlfn.ORG.LIBREOFFICE.REGEX(_xlfn.ORG.LIBREOFFICE.REGEX(Y207," III","")," II","")," Jr","")," ","","g")),"-","","g")</f>
        <v>joachim.roberto</v>
      </c>
      <c r="Y207" s="0" t="s">
        <v>1587</v>
      </c>
      <c r="Z207" s="0" t="s">
        <v>1593</v>
      </c>
      <c r="AA207" s="0" t="s">
        <v>737</v>
      </c>
      <c r="AB207" s="0" t="s">
        <v>119</v>
      </c>
      <c r="AC207" s="0" t="s">
        <v>1594</v>
      </c>
      <c r="AD207" s="0" t="s">
        <v>33</v>
      </c>
      <c r="AE207" s="0" t="s">
        <v>1595</v>
      </c>
      <c r="AF207" s="0" t="str">
        <f aca="false">IF(ISNA(VLOOKUP(AE207,$V$2:$V$252,1,0)),AE207&amp;" "&amp;AA207,"")</f>
        <v/>
      </c>
    </row>
    <row r="208" customFormat="false" ht="12.8" hidden="false" customHeight="false" outlineLevel="0" collapsed="false">
      <c r="A208" s="8" t="n">
        <v>207</v>
      </c>
      <c r="B208" s="9" t="s">
        <v>1596</v>
      </c>
      <c r="C208" s="9" t="n">
        <v>1050</v>
      </c>
      <c r="D208" s="8" t="s">
        <v>101</v>
      </c>
      <c r="E208" s="8" t="s">
        <v>1597</v>
      </c>
      <c r="F208" s="8" t="s">
        <v>1598</v>
      </c>
      <c r="G208" s="10" t="s">
        <v>1599</v>
      </c>
      <c r="H208" s="9" t="s">
        <v>1359</v>
      </c>
      <c r="I208" s="10" t="s">
        <v>60</v>
      </c>
      <c r="J208" s="11" t="n">
        <v>31938</v>
      </c>
      <c r="K208" s="11" t="n">
        <v>9827</v>
      </c>
      <c r="L208" s="11" t="n">
        <v>0</v>
      </c>
      <c r="M208" s="11" t="n">
        <v>463</v>
      </c>
      <c r="N208" s="11" t="n">
        <v>0</v>
      </c>
      <c r="O208" s="11" t="n">
        <v>0</v>
      </c>
      <c r="P208" s="11" t="n">
        <v>0</v>
      </c>
      <c r="Q208" s="8" t="n">
        <v>26</v>
      </c>
      <c r="R208" s="11" t="n">
        <v>10291</v>
      </c>
      <c r="S208" s="11" t="n">
        <v>42229</v>
      </c>
      <c r="V208" s="0" t="str">
        <f aca="false">IF(LEFT(F208,1)="*",F208,VLOOKUP(_xlfn.ORG.LIBREOFFICE.REGEX(_xlfn.ORG.LIBREOFFICE.REGEX(IF(U208&gt;"",U208,LEFT(MID(F208,FIND(", ",F208)+2,20),FIND(".",MID(F208,FIND(", ",F208)+2,20)&amp;"  .")-3))&amp;"."&amp;LEFT(F208,FIND(",",F208)-1),"-","")," ","","g")&amp;T208,$X$2:$AE$289,8,0))</f>
        <v>patrick.maloney@guamcc.edu</v>
      </c>
      <c r="W208" s="0" t="str">
        <f aca="false">IF(ISNA(V208),F208,"")</f>
        <v/>
      </c>
      <c r="X208" s="0" t="str">
        <f aca="false">_xlfn.ORG.LIBREOFFICE.REGEX(LOWER(_xlfn.ORG.LIBREOFFICE.REGEX(Z208&amp;"."&amp;_xlfn.ORG.LIBREOFFICE.REGEX(_xlfn.ORG.LIBREOFFICE.REGEX(_xlfn.ORG.LIBREOFFICE.REGEX(Y208," III","")," II","")," Jr","")," ","","g")),"-","","g")</f>
        <v>joey.roberto</v>
      </c>
      <c r="Y208" s="0" t="s">
        <v>1587</v>
      </c>
      <c r="Z208" s="0" t="s">
        <v>321</v>
      </c>
      <c r="AA208" s="0" t="s">
        <v>213</v>
      </c>
      <c r="AB208" s="0" t="s">
        <v>130</v>
      </c>
      <c r="AC208" s="0" t="s">
        <v>131</v>
      </c>
      <c r="AD208" s="0" t="s">
        <v>33</v>
      </c>
      <c r="AE208" s="0" t="s">
        <v>1600</v>
      </c>
      <c r="AF208" s="0" t="str">
        <f aca="false">IF(ISNA(VLOOKUP(AE208,$V$2:$V$252,1,0)),AE208&amp;" "&amp;AA208,"")</f>
        <v/>
      </c>
    </row>
    <row r="209" customFormat="false" ht="12.8" hidden="false" customHeight="false" outlineLevel="0" collapsed="false">
      <c r="A209" s="8" t="n">
        <v>208</v>
      </c>
      <c r="B209" s="9" t="s">
        <v>1601</v>
      </c>
      <c r="C209" s="9" t="n">
        <v>5050</v>
      </c>
      <c r="D209" s="8" t="s">
        <v>119</v>
      </c>
      <c r="E209" s="8" t="s">
        <v>737</v>
      </c>
      <c r="F209" s="8" t="s">
        <v>1602</v>
      </c>
      <c r="G209" s="10" t="s">
        <v>1022</v>
      </c>
      <c r="H209" s="9" t="s">
        <v>1603</v>
      </c>
      <c r="I209" s="10" t="s">
        <v>1023</v>
      </c>
      <c r="J209" s="11" t="n">
        <v>62012</v>
      </c>
      <c r="K209" s="11" t="n">
        <v>19081</v>
      </c>
      <c r="L209" s="11" t="n">
        <v>495</v>
      </c>
      <c r="M209" s="11" t="n">
        <v>899</v>
      </c>
      <c r="N209" s="11" t="n">
        <v>187</v>
      </c>
      <c r="O209" s="11" t="n">
        <v>4800</v>
      </c>
      <c r="P209" s="11" t="n">
        <v>341</v>
      </c>
      <c r="Q209" s="8" t="n">
        <v>26</v>
      </c>
      <c r="R209" s="11" t="n">
        <v>25804</v>
      </c>
      <c r="S209" s="11" t="n">
        <v>87816</v>
      </c>
      <c r="V209" s="0" t="str">
        <f aca="false">IF(LEFT(F209,1)="*",F209,VLOOKUP(_xlfn.ORG.LIBREOFFICE.REGEX(_xlfn.ORG.LIBREOFFICE.REGEX(IF(U209&gt;"",U209,LEFT(MID(F209,FIND(", ",F209)+2,20),FIND(".",MID(F209,FIND(", ",F209)+2,20)&amp;"  .")-3))&amp;"."&amp;LEFT(F209,FIND(",",F209)-1),"-","")," ","","g")&amp;T209,$X$2:$AE$289,8,0))</f>
        <v>adrian.davis1@guamcc.edu</v>
      </c>
      <c r="W209" s="0" t="str">
        <f aca="false">IF(ISNA(V209),F209,"")</f>
        <v/>
      </c>
      <c r="X209" s="0" t="str">
        <f aca="false">_xlfn.ORG.LIBREOFFICE.REGEX(LOWER(_xlfn.ORG.LIBREOFFICE.REGEX(Z209&amp;"."&amp;_xlfn.ORG.LIBREOFFICE.REGEX(_xlfn.ORG.LIBREOFFICE.REGEX(_xlfn.ORG.LIBREOFFICE.REGEX(Y209," III","")," II","")," Jr","")," ","","g")),"-","","g")</f>
        <v>wendell.roden</v>
      </c>
      <c r="Y209" s="0" t="s">
        <v>1604</v>
      </c>
      <c r="Z209" s="0" t="s">
        <v>1605</v>
      </c>
      <c r="AA209" s="0" t="s">
        <v>30</v>
      </c>
      <c r="AB209" s="0" t="s">
        <v>343</v>
      </c>
      <c r="AC209" s="0" t="s">
        <v>1606</v>
      </c>
      <c r="AD209" s="0" t="s">
        <v>33</v>
      </c>
      <c r="AE209" s="0" t="s">
        <v>1607</v>
      </c>
      <c r="AF209" s="0" t="str">
        <f aca="false">IF(ISNA(VLOOKUP(AE209,$V$2:$V$252,1,0)),AE209&amp;" "&amp;AA209,"")</f>
        <v/>
      </c>
    </row>
    <row r="210" customFormat="false" ht="12.8" hidden="false" customHeight="false" outlineLevel="0" collapsed="false">
      <c r="A210" s="8" t="n">
        <v>209</v>
      </c>
      <c r="B210" s="9" t="s">
        <v>1608</v>
      </c>
      <c r="C210" s="9" t="n">
        <v>1060</v>
      </c>
      <c r="D210" s="8" t="s">
        <v>114</v>
      </c>
      <c r="E210" s="8" t="s">
        <v>1609</v>
      </c>
      <c r="F210" s="8" t="s">
        <v>1610</v>
      </c>
      <c r="G210" s="10" t="s">
        <v>1214</v>
      </c>
      <c r="H210" s="9" t="s">
        <v>1611</v>
      </c>
      <c r="I210" s="10" t="s">
        <v>1216</v>
      </c>
      <c r="J210" s="11" t="n">
        <v>80251</v>
      </c>
      <c r="K210" s="11" t="n">
        <v>24693</v>
      </c>
      <c r="L210" s="11" t="n">
        <v>0</v>
      </c>
      <c r="M210" s="11" t="n">
        <v>1164</v>
      </c>
      <c r="N210" s="11" t="n">
        <v>187</v>
      </c>
      <c r="O210" s="11" t="n">
        <v>0</v>
      </c>
      <c r="P210" s="11" t="n">
        <v>341</v>
      </c>
      <c r="Q210" s="8" t="n">
        <v>26</v>
      </c>
      <c r="R210" s="11" t="n">
        <v>26385</v>
      </c>
      <c r="S210" s="11" t="n">
        <v>106636</v>
      </c>
      <c r="V210" s="0" t="str">
        <f aca="false">IF(LEFT(F210,1)="*",F210,VLOOKUP(_xlfn.ORG.LIBREOFFICE.REGEX(_xlfn.ORG.LIBREOFFICE.REGEX(IF(U210&gt;"",U210,LEFT(MID(F210,FIND(", ",F210)+2,20),FIND(".",MID(F210,FIND(", ",F210)+2,20)&amp;"  .")-3))&amp;"."&amp;LEFT(F210,FIND(",",F210)-1),"-","")," ","","g")&amp;T210,$X$2:$AE$289,8,0))</f>
        <v>philip.toves@guamcc.edu</v>
      </c>
      <c r="W210" s="0" t="str">
        <f aca="false">IF(ISNA(V210),F210,"")</f>
        <v/>
      </c>
      <c r="X210" s="0" t="str">
        <f aca="false">_xlfn.ORG.LIBREOFFICE.REGEX(LOWER(_xlfn.ORG.LIBREOFFICE.REGEX(Z210&amp;"."&amp;_xlfn.ORG.LIBREOFFICE.REGEX(_xlfn.ORG.LIBREOFFICE.REGEX(_xlfn.ORG.LIBREOFFICE.REGEX(Y210," III","")," II","")," Jr","")," ","","g")),"-","","g")</f>
        <v>mikayla.rodriguez</v>
      </c>
      <c r="Y210" s="0" t="s">
        <v>1612</v>
      </c>
      <c r="Z210" s="0" t="s">
        <v>1613</v>
      </c>
      <c r="AA210" s="0" t="s">
        <v>232</v>
      </c>
      <c r="AB210" s="0" t="s">
        <v>233</v>
      </c>
      <c r="AC210" s="0" t="s">
        <v>60</v>
      </c>
      <c r="AD210" s="0" t="s">
        <v>60</v>
      </c>
      <c r="AE210" s="0" t="s">
        <v>1614</v>
      </c>
      <c r="AF210" s="0" t="str">
        <f aca="false">IF(ISNA(VLOOKUP(AE210,$V$2:$V$252,1,0)),AE210&amp;" "&amp;AA210,"")</f>
        <v>mikayla.rodriguez@guamcc.edu Work Study</v>
      </c>
    </row>
    <row r="211" customFormat="false" ht="12.8" hidden="false" customHeight="false" outlineLevel="0" collapsed="false">
      <c r="A211" s="8" t="n">
        <v>210</v>
      </c>
      <c r="B211" s="9" t="s">
        <v>1615</v>
      </c>
      <c r="C211" s="9" t="n">
        <v>1065</v>
      </c>
      <c r="D211" s="8" t="s">
        <v>130</v>
      </c>
      <c r="E211" s="8" t="s">
        <v>179</v>
      </c>
      <c r="F211" s="8" t="s">
        <v>1616</v>
      </c>
      <c r="G211" s="10" t="s">
        <v>1617</v>
      </c>
      <c r="H211" s="9" t="s">
        <v>1618</v>
      </c>
      <c r="I211" s="10" t="s">
        <v>1619</v>
      </c>
      <c r="J211" s="11" t="n">
        <v>38967</v>
      </c>
      <c r="K211" s="11" t="n">
        <v>11990</v>
      </c>
      <c r="L211" s="11" t="n">
        <v>495</v>
      </c>
      <c r="M211" s="11" t="n">
        <v>565</v>
      </c>
      <c r="N211" s="11" t="n">
        <v>187</v>
      </c>
      <c r="O211" s="11" t="n">
        <v>11191</v>
      </c>
      <c r="P211" s="11" t="n">
        <v>0</v>
      </c>
      <c r="Q211" s="8" t="n">
        <v>26</v>
      </c>
      <c r="R211" s="11" t="n">
        <v>24428</v>
      </c>
      <c r="S211" s="11" t="n">
        <v>63395</v>
      </c>
      <c r="V211" s="0" t="str">
        <f aca="false">IF(LEFT(F211,1)="*",F211,VLOOKUP(_xlfn.ORG.LIBREOFFICE.REGEX(_xlfn.ORG.LIBREOFFICE.REGEX(IF(U211&gt;"",U211,LEFT(MID(F211,FIND(", ",F211)+2,20),FIND(".",MID(F211,FIND(", ",F211)+2,20)&amp;"  .")-3))&amp;"."&amp;LEFT(F211,FIND(",",F211)-1),"-","")," ","","g")&amp;T211,$X$2:$AE$289,8,0))</f>
        <v>john.werimai@guamcc.edu</v>
      </c>
      <c r="W211" s="0" t="str">
        <f aca="false">IF(ISNA(V211),F211,"")</f>
        <v/>
      </c>
      <c r="X211" s="0" t="str">
        <f aca="false">_xlfn.ORG.LIBREOFFICE.REGEX(LOWER(_xlfn.ORG.LIBREOFFICE.REGEX(Z211&amp;"."&amp;_xlfn.ORG.LIBREOFFICE.REGEX(_xlfn.ORG.LIBREOFFICE.REGEX(_xlfn.ORG.LIBREOFFICE.REGEX(Y211," III","")," II","")," Jr","")," ","","g")),"-","","g")</f>
        <v>megann.rojas</v>
      </c>
      <c r="Y211" s="0" t="s">
        <v>1620</v>
      </c>
      <c r="Z211" s="0" t="s">
        <v>1621</v>
      </c>
      <c r="AA211" s="0" t="s">
        <v>57</v>
      </c>
      <c r="AB211" s="0" t="s">
        <v>243</v>
      </c>
      <c r="AC211" s="0" t="s">
        <v>1290</v>
      </c>
      <c r="AD211" s="0" t="s">
        <v>33</v>
      </c>
      <c r="AE211" s="0" t="s">
        <v>1622</v>
      </c>
      <c r="AF211" s="0" t="str">
        <f aca="false">IF(ISNA(VLOOKUP(AE211,$V$2:$V$252,1,0)),AE211&amp;" "&amp;AA211,"")</f>
        <v/>
      </c>
    </row>
    <row r="212" customFormat="false" ht="12.8" hidden="false" customHeight="false" outlineLevel="0" collapsed="false">
      <c r="A212" s="8" t="n">
        <v>211</v>
      </c>
      <c r="B212" s="9" t="s">
        <v>1623</v>
      </c>
      <c r="C212" s="9" t="n">
        <v>3020</v>
      </c>
      <c r="D212" s="8" t="s">
        <v>174</v>
      </c>
      <c r="E212" s="8" t="s">
        <v>173</v>
      </c>
      <c r="F212" s="8" t="s">
        <v>1624</v>
      </c>
      <c r="G212" s="10" t="s">
        <v>1625</v>
      </c>
      <c r="H212" s="9" t="s">
        <v>313</v>
      </c>
      <c r="I212" s="10" t="s">
        <v>1626</v>
      </c>
      <c r="J212" s="11" t="n">
        <v>32355</v>
      </c>
      <c r="K212" s="11" t="n">
        <v>9956</v>
      </c>
      <c r="L212" s="11" t="n">
        <v>495</v>
      </c>
      <c r="M212" s="11" t="n">
        <v>469</v>
      </c>
      <c r="N212" s="11" t="n">
        <v>187</v>
      </c>
      <c r="O212" s="11" t="n">
        <v>4800</v>
      </c>
      <c r="P212" s="11" t="n">
        <v>341</v>
      </c>
      <c r="Q212" s="8" t="n">
        <v>26</v>
      </c>
      <c r="R212" s="11" t="n">
        <v>16248</v>
      </c>
      <c r="S212" s="11" t="n">
        <v>48603</v>
      </c>
      <c r="V212" s="0" t="str">
        <f aca="false">IF(LEFT(F212,1)="*",F212,VLOOKUP(_xlfn.ORG.LIBREOFFICE.REGEX(_xlfn.ORG.LIBREOFFICE.REGEX(IF(U212&gt;"",U212,LEFT(MID(F212,FIND(", ",F212)+2,20),FIND(".",MID(F212,FIND(", ",F212)+2,20)&amp;"  .")-3))&amp;"."&amp;LEFT(F212,FIND(",",F212)-1),"-","")," ","","g")&amp;T212,$X$2:$AE$289,8,0))</f>
        <v>allan.baguinon@guamcc.edu</v>
      </c>
      <c r="W212" s="0" t="str">
        <f aca="false">IF(ISNA(V212),F212,"")</f>
        <v/>
      </c>
      <c r="X212" s="0" t="str">
        <f aca="false">_xlfn.ORG.LIBREOFFICE.REGEX(LOWER(_xlfn.ORG.LIBREOFFICE.REGEX(Z212&amp;"."&amp;_xlfn.ORG.LIBREOFFICE.REGEX(_xlfn.ORG.LIBREOFFICE.REGEX(_xlfn.ORG.LIBREOFFICE.REGEX(Y212," III","")," II","")," Jr","")," ","","g")),"-","","g")</f>
        <v>barbara.rosario</v>
      </c>
      <c r="Y212" s="0" t="s">
        <v>1627</v>
      </c>
      <c r="Z212" s="0" t="s">
        <v>304</v>
      </c>
      <c r="AA212" s="0" t="s">
        <v>95</v>
      </c>
      <c r="AB212" s="0" t="s">
        <v>96</v>
      </c>
      <c r="AC212" s="0" t="s">
        <v>1628</v>
      </c>
      <c r="AD212" s="0" t="s">
        <v>33</v>
      </c>
      <c r="AE212" s="0" t="s">
        <v>1629</v>
      </c>
      <c r="AF212" s="0" t="str">
        <f aca="false">IF(ISNA(VLOOKUP(AE212,$V$2:$V$252,1,0)),AE212&amp;" "&amp;AA212,"")</f>
        <v/>
      </c>
    </row>
    <row r="213" customFormat="false" ht="12.8" hidden="false" customHeight="false" outlineLevel="0" collapsed="false">
      <c r="A213" s="8" t="n">
        <v>212</v>
      </c>
      <c r="B213" s="9" t="s">
        <v>1630</v>
      </c>
      <c r="C213" s="9" t="n">
        <v>3040</v>
      </c>
      <c r="D213" s="8" t="s">
        <v>83</v>
      </c>
      <c r="E213" s="8" t="s">
        <v>57</v>
      </c>
      <c r="F213" s="8" t="s">
        <v>1631</v>
      </c>
      <c r="G213" s="10" t="s">
        <v>67</v>
      </c>
      <c r="H213" s="9" t="s">
        <v>1632</v>
      </c>
      <c r="I213" s="10" t="s">
        <v>69</v>
      </c>
      <c r="J213" s="11" t="n">
        <v>40841</v>
      </c>
      <c r="K213" s="11" t="n">
        <v>12567</v>
      </c>
      <c r="L213" s="11" t="n">
        <v>495</v>
      </c>
      <c r="M213" s="11" t="n">
        <v>592</v>
      </c>
      <c r="N213" s="11" t="n">
        <v>187</v>
      </c>
      <c r="O213" s="11" t="n">
        <v>8551</v>
      </c>
      <c r="P213" s="11" t="n">
        <v>341</v>
      </c>
      <c r="Q213" s="8" t="n">
        <v>26</v>
      </c>
      <c r="R213" s="11" t="n">
        <v>22733</v>
      </c>
      <c r="S213" s="11" t="n">
        <v>63574</v>
      </c>
      <c r="V213" s="0" t="str">
        <f aca="false">IF(LEFT(F213,1)="*",F213,VLOOKUP(_xlfn.ORG.LIBREOFFICE.REGEX(_xlfn.ORG.LIBREOFFICE.REGEX(IF(U213&gt;"",U213,LEFT(MID(F213,FIND(", ",F213)+2,20),FIND(".",MID(F213,FIND(", ",F213)+2,20)&amp;"  .")-3))&amp;"."&amp;LEFT(F213,FIND(",",F213)-1),"-","")," ","","g")&amp;T213,$X$2:$AE$289,8,0))</f>
        <v>ben.torres3@guamcc.edu</v>
      </c>
      <c r="W213" s="0" t="str">
        <f aca="false">IF(ISNA(V213),F213,"")</f>
        <v/>
      </c>
      <c r="X213" s="0" t="str">
        <f aca="false">_xlfn.ORG.LIBREOFFICE.REGEX(LOWER(_xlfn.ORG.LIBREOFFICE.REGEX(Z213&amp;"."&amp;_xlfn.ORG.LIBREOFFICE.REGEX(_xlfn.ORG.LIBREOFFICE.REGEX(_xlfn.ORG.LIBREOFFICE.REGEX(Y213," III","")," II","")," Jr","")," ","","g")),"-","","g")</f>
        <v>kirsten.rosario</v>
      </c>
      <c r="Y213" s="0" t="s">
        <v>1627</v>
      </c>
      <c r="Z213" s="0" t="s">
        <v>1633</v>
      </c>
      <c r="AA213" s="0" t="s">
        <v>30</v>
      </c>
      <c r="AB213" s="0" t="s">
        <v>753</v>
      </c>
      <c r="AC213" s="0" t="s">
        <v>870</v>
      </c>
      <c r="AD213" s="0" t="s">
        <v>33</v>
      </c>
      <c r="AE213" s="0" t="s">
        <v>1634</v>
      </c>
      <c r="AF213" s="0" t="str">
        <f aca="false">IF(ISNA(VLOOKUP(AE213,$V$2:$V$252,1,0)),AE213&amp;" "&amp;AA213,"")</f>
        <v/>
      </c>
    </row>
    <row r="214" customFormat="false" ht="12.8" hidden="false" customHeight="false" outlineLevel="0" collapsed="false">
      <c r="A214" s="8" t="n">
        <v>213</v>
      </c>
      <c r="B214" s="9" t="s">
        <v>1635</v>
      </c>
      <c r="C214" s="9" t="n">
        <v>3045</v>
      </c>
      <c r="D214" s="8" t="s">
        <v>1636</v>
      </c>
      <c r="E214" s="8" t="s">
        <v>143</v>
      </c>
      <c r="F214" s="8" t="s">
        <v>1637</v>
      </c>
      <c r="G214" s="10" t="s">
        <v>1638</v>
      </c>
      <c r="H214" s="9" t="s">
        <v>1639</v>
      </c>
      <c r="I214" s="10" t="s">
        <v>69</v>
      </c>
      <c r="J214" s="11" t="n">
        <v>36458</v>
      </c>
      <c r="K214" s="11" t="n">
        <v>11218</v>
      </c>
      <c r="L214" s="11" t="n">
        <v>495</v>
      </c>
      <c r="M214" s="11" t="n">
        <v>529</v>
      </c>
      <c r="N214" s="11" t="n">
        <v>187</v>
      </c>
      <c r="O214" s="11" t="n">
        <v>11191</v>
      </c>
      <c r="P214" s="11" t="n">
        <v>653</v>
      </c>
      <c r="Q214" s="8" t="n">
        <v>26</v>
      </c>
      <c r="R214" s="11" t="n">
        <v>24273</v>
      </c>
      <c r="S214" s="11" t="n">
        <v>60731</v>
      </c>
      <c r="V214" s="0" t="str">
        <f aca="false">IF(LEFT(F214,1)="*",F214,VLOOKUP(_xlfn.ORG.LIBREOFFICE.REGEX(_xlfn.ORG.LIBREOFFICE.REGEX(IF(U214&gt;"",U214,LEFT(MID(F214,FIND(", ",F214)+2,20),FIND(".",MID(F214,FIND(", ",F214)+2,20)&amp;"  .")-3))&amp;"."&amp;LEFT(F214,FIND(",",F214)-1),"-","")," ","","g")&amp;T214,$X$2:$AE$289,8,0))</f>
        <v>estherlynn.castro@guamcc.edu</v>
      </c>
      <c r="W214" s="0" t="str">
        <f aca="false">IF(ISNA(V214),F214,"")</f>
        <v/>
      </c>
      <c r="X214" s="0" t="str">
        <f aca="false">_xlfn.ORG.LIBREOFFICE.REGEX(LOWER(_xlfn.ORG.LIBREOFFICE.REGEX(Z214&amp;"."&amp;_xlfn.ORG.LIBREOFFICE.REGEX(_xlfn.ORG.LIBREOFFICE.REGEX(_xlfn.ORG.LIBREOFFICE.REGEX(Y214," III","")," II","")," Jr","")," ","","g")),"-","","g")</f>
        <v>christopher.rowland</v>
      </c>
      <c r="Y214" s="0" t="s">
        <v>1640</v>
      </c>
      <c r="Z214" s="0" t="s">
        <v>469</v>
      </c>
      <c r="AA214" s="0" t="s">
        <v>45</v>
      </c>
      <c r="AB214" s="0" t="s">
        <v>518</v>
      </c>
      <c r="AC214" s="0" t="s">
        <v>1641</v>
      </c>
      <c r="AD214" s="0" t="s">
        <v>33</v>
      </c>
      <c r="AE214" s="0" t="s">
        <v>1642</v>
      </c>
      <c r="AF214" s="0" t="str">
        <f aca="false">IF(ISNA(VLOOKUP(AE214,$V$2:$V$252,1,0)),AE214&amp;" "&amp;AA214,"")</f>
        <v/>
      </c>
    </row>
    <row r="215" customFormat="false" ht="12.8" hidden="false" customHeight="false" outlineLevel="0" collapsed="false">
      <c r="A215" s="8" t="n">
        <v>214</v>
      </c>
      <c r="B215" s="9" t="s">
        <v>1643</v>
      </c>
      <c r="C215" s="9" t="n">
        <v>5000</v>
      </c>
      <c r="D215" s="8" t="s">
        <v>305</v>
      </c>
      <c r="E215" s="8" t="s">
        <v>57</v>
      </c>
      <c r="F215" s="8" t="s">
        <v>1644</v>
      </c>
      <c r="G215" s="10" t="s">
        <v>380</v>
      </c>
      <c r="H215" s="9" t="s">
        <v>1484</v>
      </c>
      <c r="I215" s="10" t="s">
        <v>382</v>
      </c>
      <c r="J215" s="11" t="n">
        <v>48894</v>
      </c>
      <c r="K215" s="11" t="n">
        <v>15045</v>
      </c>
      <c r="L215" s="11" t="n">
        <v>0</v>
      </c>
      <c r="M215" s="11" t="n">
        <v>709</v>
      </c>
      <c r="N215" s="11" t="n">
        <v>187</v>
      </c>
      <c r="O215" s="11" t="n">
        <v>4800</v>
      </c>
      <c r="P215" s="11" t="n">
        <v>341</v>
      </c>
      <c r="Q215" s="8" t="n">
        <v>26</v>
      </c>
      <c r="R215" s="11" t="n">
        <v>21082</v>
      </c>
      <c r="S215" s="11" t="n">
        <v>69976</v>
      </c>
      <c r="V215" s="0" t="str">
        <f aca="false">IF(LEFT(F215,1)="*",F215,VLOOKUP(_xlfn.ORG.LIBREOFFICE.REGEX(_xlfn.ORG.LIBREOFFICE.REGEX(IF(U215&gt;"",U215,LEFT(MID(F215,FIND(", ",F215)+2,20),FIND(".",MID(F215,FIND(", ",F215)+2,20)&amp;"  .")-3))&amp;"."&amp;LEFT(F215,FIND(",",F215)-1),"-","")," ","","g")&amp;T215,$X$2:$AE$289,8,0))</f>
        <v>barbara.blas4@guamcc.edu</v>
      </c>
      <c r="W215" s="0" t="str">
        <f aca="false">IF(ISNA(V215),F215,"")</f>
        <v/>
      </c>
      <c r="X215" s="0" t="str">
        <f aca="false">_xlfn.ORG.LIBREOFFICE.REGEX(LOWER(_xlfn.ORG.LIBREOFFICE.REGEX(Z215&amp;"."&amp;_xlfn.ORG.LIBREOFFICE.REGEX(_xlfn.ORG.LIBREOFFICE.REGEX(_xlfn.ORG.LIBREOFFICE.REGEX(Y215," III","")," II","")," Jr","")," ","","g")),"-","","g")</f>
        <v>darlynn.sablan</v>
      </c>
      <c r="Y215" s="0" t="s">
        <v>1645</v>
      </c>
      <c r="Z215" s="0" t="s">
        <v>1646</v>
      </c>
      <c r="AA215" s="0" t="s">
        <v>271</v>
      </c>
      <c r="AB215" s="0" t="s">
        <v>270</v>
      </c>
      <c r="AC215" s="0" t="s">
        <v>734</v>
      </c>
      <c r="AD215" s="0" t="s">
        <v>33</v>
      </c>
      <c r="AE215" s="0" t="s">
        <v>1647</v>
      </c>
      <c r="AF215" s="0" t="str">
        <f aca="false">IF(ISNA(VLOOKUP(AE215,$V$2:$V$252,1,0)),AE215&amp;" "&amp;AA215,"")</f>
        <v/>
      </c>
    </row>
    <row r="216" customFormat="false" ht="12.8" hidden="false" customHeight="false" outlineLevel="0" collapsed="false">
      <c r="A216" s="8" t="n">
        <v>215</v>
      </c>
      <c r="B216" s="9" t="s">
        <v>1648</v>
      </c>
      <c r="C216" s="9" t="n">
        <v>5050</v>
      </c>
      <c r="D216" s="8" t="s">
        <v>119</v>
      </c>
      <c r="E216" s="8" t="s">
        <v>208</v>
      </c>
      <c r="F216" s="8" t="s">
        <v>1649</v>
      </c>
      <c r="G216" s="10" t="s">
        <v>1650</v>
      </c>
      <c r="H216" s="9" t="s">
        <v>313</v>
      </c>
      <c r="I216" s="10" t="s">
        <v>765</v>
      </c>
      <c r="J216" s="11" t="n">
        <v>32355</v>
      </c>
      <c r="K216" s="11" t="n">
        <v>9956</v>
      </c>
      <c r="L216" s="11" t="n">
        <v>0</v>
      </c>
      <c r="M216" s="11" t="n">
        <v>469</v>
      </c>
      <c r="N216" s="11" t="n">
        <v>187</v>
      </c>
      <c r="O216" s="11" t="n">
        <v>8551</v>
      </c>
      <c r="P216" s="11" t="n">
        <v>341</v>
      </c>
      <c r="Q216" s="8" t="n">
        <v>26</v>
      </c>
      <c r="R216" s="11" t="n">
        <v>19504</v>
      </c>
      <c r="S216" s="11" t="n">
        <v>51859</v>
      </c>
      <c r="V216" s="0" t="str">
        <f aca="false">IF(LEFT(F216,1)="*",F216,VLOOKUP(_xlfn.ORG.LIBREOFFICE.REGEX(_xlfn.ORG.LIBREOFFICE.REGEX(IF(U216&gt;"",U216,LEFT(MID(F216,FIND(", ",F216)+2,20),FIND(".",MID(F216,FIND(", ",F216)+2,20)&amp;"  .")-3))&amp;"."&amp;LEFT(F216,FIND(",",F216)-1),"-","")," ","","g")&amp;T216,$X$2:$AE$289,8,0))</f>
        <v>joan.baluyut@guamcc.edu</v>
      </c>
      <c r="W216" s="0" t="str">
        <f aca="false">IF(ISNA(V216),F216,"")</f>
        <v/>
      </c>
      <c r="X216" s="0" t="str">
        <f aca="false">_xlfn.ORG.LIBREOFFICE.REGEX(LOWER(_xlfn.ORG.LIBREOFFICE.REGEX(Z216&amp;"."&amp;_xlfn.ORG.LIBREOFFICE.REGEX(_xlfn.ORG.LIBREOFFICE.REGEX(_xlfn.ORG.LIBREOFFICE.REGEX(Y216," III","")," II","")," Jr","")," ","","g")),"-","","g")</f>
        <v>sally.sablan</v>
      </c>
      <c r="Y216" s="0" t="s">
        <v>1645</v>
      </c>
      <c r="Z216" s="0" t="s">
        <v>1651</v>
      </c>
      <c r="AA216" s="0" t="s">
        <v>354</v>
      </c>
      <c r="AB216" s="0" t="s">
        <v>1084</v>
      </c>
      <c r="AC216" s="0" t="s">
        <v>1652</v>
      </c>
      <c r="AD216" s="0" t="s">
        <v>33</v>
      </c>
      <c r="AE216" s="0" t="s">
        <v>1653</v>
      </c>
      <c r="AF216" s="0" t="str">
        <f aca="false">IF(ISNA(VLOOKUP(AE216,$V$2:$V$252,1,0)),AE216&amp;" "&amp;AA216,"")</f>
        <v/>
      </c>
    </row>
    <row r="217" customFormat="false" ht="12.8" hidden="false" customHeight="false" outlineLevel="0" collapsed="false">
      <c r="A217" s="8" t="n">
        <v>216</v>
      </c>
      <c r="B217" s="9" t="s">
        <v>1654</v>
      </c>
      <c r="C217" s="9" t="n">
        <v>6000</v>
      </c>
      <c r="D217" s="8" t="s">
        <v>198</v>
      </c>
      <c r="E217" s="8" t="s">
        <v>57</v>
      </c>
      <c r="F217" s="8" t="s">
        <v>1655</v>
      </c>
      <c r="G217" s="10" t="s">
        <v>339</v>
      </c>
      <c r="H217" s="9" t="s">
        <v>1656</v>
      </c>
      <c r="I217" s="10" t="s">
        <v>341</v>
      </c>
      <c r="J217" s="11" t="n">
        <v>42388</v>
      </c>
      <c r="K217" s="11" t="n">
        <v>13043</v>
      </c>
      <c r="L217" s="11" t="n">
        <v>495</v>
      </c>
      <c r="M217" s="11" t="n">
        <v>615</v>
      </c>
      <c r="N217" s="11" t="n">
        <v>187</v>
      </c>
      <c r="O217" s="11" t="n">
        <v>4800</v>
      </c>
      <c r="P217" s="11" t="n">
        <v>341</v>
      </c>
      <c r="Q217" s="8" t="n">
        <v>26</v>
      </c>
      <c r="R217" s="11" t="n">
        <v>19481</v>
      </c>
      <c r="S217" s="11" t="n">
        <v>61869</v>
      </c>
      <c r="V217" s="0" t="str">
        <f aca="false">IF(LEFT(F217,1)="*",F217,VLOOKUP(_xlfn.ORG.LIBREOFFICE.REGEX(_xlfn.ORG.LIBREOFFICE.REGEX(IF(U217&gt;"",U217,LEFT(MID(F217,FIND(", ",F217)+2,20),FIND(".",MID(F217,FIND(", ",F217)+2,20)&amp;"  .")-3))&amp;"."&amp;LEFT(F217,FIND(",",F217)-1),"-","")," ","","g")&amp;T217,$X$2:$AE$289,8,0))</f>
        <v>frances.untalan1@guamcc.edu</v>
      </c>
      <c r="W217" s="0" t="str">
        <f aca="false">IF(ISNA(V217),F217,"")</f>
        <v/>
      </c>
      <c r="X217" s="0" t="str">
        <f aca="false">_xlfn.ORG.LIBREOFFICE.REGEX(LOWER(_xlfn.ORG.LIBREOFFICE.REGEX(Z217&amp;"."&amp;_xlfn.ORG.LIBREOFFICE.REGEX(_xlfn.ORG.LIBREOFFICE.REGEX(_xlfn.ORG.LIBREOFFICE.REGEX(Y217," III","")," II","")," Jr","")," ","","g")),"-","","g")</f>
        <v>catherine.salas</v>
      </c>
      <c r="Y217" s="0" t="s">
        <v>1657</v>
      </c>
      <c r="Z217" s="0" t="s">
        <v>1139</v>
      </c>
      <c r="AA217" s="0" t="s">
        <v>57</v>
      </c>
      <c r="AB217" s="0" t="s">
        <v>198</v>
      </c>
      <c r="AC217" s="0" t="s">
        <v>1658</v>
      </c>
      <c r="AD217" s="0" t="s">
        <v>33</v>
      </c>
      <c r="AE217" s="0" t="s">
        <v>1659</v>
      </c>
      <c r="AF217" s="0" t="str">
        <f aca="false">IF(ISNA(VLOOKUP(AE217,$V$2:$V$252,1,0)),AE217&amp;" "&amp;AA217,"")</f>
        <v/>
      </c>
    </row>
    <row r="218" customFormat="false" ht="12.8" hidden="false" customHeight="false" outlineLevel="0" collapsed="false">
      <c r="A218" s="8" t="n">
        <v>217</v>
      </c>
      <c r="B218" s="9" t="s">
        <v>1660</v>
      </c>
      <c r="C218" s="9" t="n">
        <v>6110</v>
      </c>
      <c r="D218" s="8" t="s">
        <v>322</v>
      </c>
      <c r="E218" s="8" t="s">
        <v>30</v>
      </c>
      <c r="F218" s="8" t="s">
        <v>1661</v>
      </c>
      <c r="G218" s="10" t="s">
        <v>60</v>
      </c>
      <c r="H218" s="9" t="s">
        <v>1662</v>
      </c>
      <c r="I218" s="10" t="s">
        <v>60</v>
      </c>
      <c r="J218" s="11" t="n">
        <v>62012</v>
      </c>
      <c r="K218" s="11" t="n">
        <v>19081</v>
      </c>
      <c r="L218" s="11" t="n">
        <v>0</v>
      </c>
      <c r="M218" s="11" t="n">
        <v>899</v>
      </c>
      <c r="N218" s="11" t="n">
        <v>187</v>
      </c>
      <c r="O218" s="11" t="n">
        <v>8551</v>
      </c>
      <c r="P218" s="11" t="n">
        <v>341</v>
      </c>
      <c r="Q218" s="8" t="n">
        <v>26</v>
      </c>
      <c r="R218" s="11" t="n">
        <v>29059</v>
      </c>
      <c r="S218" s="11" t="n">
        <v>91071</v>
      </c>
      <c r="V218" s="0" t="str">
        <f aca="false">IF(LEFT(F218,1)="*",F218,VLOOKUP(_xlfn.ORG.LIBREOFFICE.REGEX(_xlfn.ORG.LIBREOFFICE.REGEX(IF(U218&gt;"",U218,LEFT(MID(F218,FIND(", ",F218)+2,20),FIND(".",MID(F218,FIND(", ",F218)+2,20)&amp;"  .")-3))&amp;"."&amp;LEFT(F218,FIND(",",F218)-1),"-","")," ","","g")&amp;T218,$X$2:$AE$289,8,0))</f>
        <v>**Vacant-Cejoco, J.</v>
      </c>
      <c r="W218" s="0" t="str">
        <f aca="false">IF(ISNA(V218),F218,"")</f>
        <v/>
      </c>
      <c r="X218" s="0" t="str">
        <f aca="false">_xlfn.ORG.LIBREOFFICE.REGEX(LOWER(_xlfn.ORG.LIBREOFFICE.REGEX(Z218&amp;"."&amp;_xlfn.ORG.LIBREOFFICE.REGEX(_xlfn.ORG.LIBREOFFICE.REGEX(_xlfn.ORG.LIBREOFFICE.REGEX(Y218," III","")," II","")," Jr","")," ","","g")),"-","","g")</f>
        <v>trina.sanagustin</v>
      </c>
      <c r="Y218" s="0" t="s">
        <v>1663</v>
      </c>
      <c r="Z218" s="0" t="s">
        <v>1664</v>
      </c>
      <c r="AA218" s="0" t="s">
        <v>65</v>
      </c>
      <c r="AB218" s="0" t="s">
        <v>64</v>
      </c>
      <c r="AC218" s="0" t="s">
        <v>1665</v>
      </c>
      <c r="AD218" s="0" t="s">
        <v>33</v>
      </c>
      <c r="AE218" s="0" t="s">
        <v>1666</v>
      </c>
      <c r="AF218" s="0" t="str">
        <f aca="false">IF(ISNA(VLOOKUP(AE218,$V$2:$V$252,1,0)),AE218&amp;" "&amp;AA218,"")</f>
        <v/>
      </c>
    </row>
    <row r="219" customFormat="false" ht="12.8" hidden="false" customHeight="false" outlineLevel="0" collapsed="false">
      <c r="A219" s="8" t="n">
        <v>218</v>
      </c>
      <c r="B219" s="9" t="s">
        <v>1667</v>
      </c>
      <c r="C219" s="9" t="n">
        <v>6210</v>
      </c>
      <c r="D219" s="8" t="s">
        <v>753</v>
      </c>
      <c r="E219" s="8" t="s">
        <v>30</v>
      </c>
      <c r="F219" s="8" t="s">
        <v>1668</v>
      </c>
      <c r="G219" s="10" t="s">
        <v>380</v>
      </c>
      <c r="H219" s="9" t="s">
        <v>747</v>
      </c>
      <c r="I219" s="10" t="s">
        <v>680</v>
      </c>
      <c r="J219" s="11" t="n">
        <v>47876</v>
      </c>
      <c r="K219" s="11" t="n">
        <v>14731</v>
      </c>
      <c r="L219" s="11" t="n">
        <v>0</v>
      </c>
      <c r="M219" s="11" t="n">
        <v>694</v>
      </c>
      <c r="N219" s="11" t="n">
        <v>187</v>
      </c>
      <c r="O219" s="11" t="n">
        <v>0</v>
      </c>
      <c r="P219" s="11" t="n">
        <v>0</v>
      </c>
      <c r="Q219" s="8" t="n">
        <v>26</v>
      </c>
      <c r="R219" s="11" t="n">
        <v>15613</v>
      </c>
      <c r="S219" s="11" t="n">
        <v>63489</v>
      </c>
      <c r="V219" s="0" t="str">
        <f aca="false">IF(LEFT(F219,1)="*",F219,VLOOKUP(_xlfn.ORG.LIBREOFFICE.REGEX(_xlfn.ORG.LIBREOFFICE.REGEX(IF(U219&gt;"",U219,LEFT(MID(F219,FIND(", ",F219)+2,20),FIND(".",MID(F219,FIND(", ",F219)+2,20)&amp;"  .")-3))&amp;"."&amp;LEFT(F219,FIND(",",F219)-1),"-","")," ","","g")&amp;T219,$X$2:$AE$289,8,0))</f>
        <v>kirsten.rosario@guamcc.edu</v>
      </c>
      <c r="W219" s="0" t="str">
        <f aca="false">IF(ISNA(V219),F219,"")</f>
        <v/>
      </c>
      <c r="X219" s="0" t="str">
        <f aca="false">_xlfn.ORG.LIBREOFFICE.REGEX(LOWER(_xlfn.ORG.LIBREOFFICE.REGEX(Z219&amp;"."&amp;_xlfn.ORG.LIBREOFFICE.REGEX(_xlfn.ORG.LIBREOFFICE.REGEX(_xlfn.ORG.LIBREOFFICE.REGEX(Y219," III","")," II","")," Jr","")," ","","g")),"-","","g")</f>
        <v>apolline.sannicolas</v>
      </c>
      <c r="Y219" s="0" t="s">
        <v>1669</v>
      </c>
      <c r="Z219" s="0" t="s">
        <v>1670</v>
      </c>
      <c r="AA219" s="0" t="s">
        <v>474</v>
      </c>
      <c r="AB219" s="0" t="s">
        <v>444</v>
      </c>
      <c r="AC219" s="0" t="s">
        <v>646</v>
      </c>
      <c r="AD219" s="0" t="s">
        <v>33</v>
      </c>
      <c r="AE219" s="0" t="s">
        <v>1671</v>
      </c>
      <c r="AF219" s="0" t="str">
        <f aca="false">IF(ISNA(VLOOKUP(AE219,$V$2:$V$252,1,0)),AE219&amp;" "&amp;AA219,"")</f>
        <v/>
      </c>
    </row>
    <row r="220" customFormat="false" ht="12.8" hidden="false" customHeight="false" outlineLevel="0" collapsed="false">
      <c r="A220" s="8" t="n">
        <v>219</v>
      </c>
      <c r="B220" s="9" t="s">
        <v>1672</v>
      </c>
      <c r="C220" s="9" t="n">
        <v>6220</v>
      </c>
      <c r="D220" s="8" t="s">
        <v>762</v>
      </c>
      <c r="E220" s="8" t="s">
        <v>30</v>
      </c>
      <c r="F220" s="8" t="s">
        <v>1673</v>
      </c>
      <c r="G220" s="10" t="s">
        <v>1674</v>
      </c>
      <c r="H220" s="9" t="s">
        <v>1675</v>
      </c>
      <c r="I220" s="10" t="s">
        <v>680</v>
      </c>
      <c r="J220" s="11" t="n">
        <v>59002</v>
      </c>
      <c r="K220" s="11" t="n">
        <v>18155</v>
      </c>
      <c r="L220" s="11" t="n">
        <v>0</v>
      </c>
      <c r="M220" s="11" t="n">
        <v>856</v>
      </c>
      <c r="N220" s="11" t="n">
        <v>187</v>
      </c>
      <c r="O220" s="11" t="n">
        <v>8551</v>
      </c>
      <c r="P220" s="11" t="n">
        <v>341</v>
      </c>
      <c r="Q220" s="8" t="n">
        <v>26</v>
      </c>
      <c r="R220" s="11" t="n">
        <v>28089</v>
      </c>
      <c r="S220" s="11" t="n">
        <v>87091</v>
      </c>
      <c r="V220" s="13" t="str">
        <f aca="false">IF(LEFT(F220,1)="*",F220,VLOOKUP(_xlfn.ORG.LIBREOFFICE.REGEX(_xlfn.ORG.LIBREOFFICE.REGEX(IF(U220&gt;"",U220,LEFT(MID(F220,FIND(", ",F220)+2,20),FIND(".",MID(F220,FIND(", ",F220)+2,20)&amp;"  .")-3))&amp;"."&amp;LEFT(F220,FIND(",",F220)-1),"-","")," ","","g")&amp;T220,$X$2:$AE$289,8,0))</f>
        <v>melissa.palomo@guamcc.edu</v>
      </c>
      <c r="W220" s="0" t="str">
        <f aca="false">IF(ISNA(V220),F220,"")</f>
        <v/>
      </c>
      <c r="X220" s="0" t="str">
        <f aca="false">_xlfn.ORG.LIBREOFFICE.REGEX(LOWER(_xlfn.ORG.LIBREOFFICE.REGEX(Z220&amp;"."&amp;_xlfn.ORG.LIBREOFFICE.REGEX(_xlfn.ORG.LIBREOFFICE.REGEX(_xlfn.ORG.LIBREOFFICE.REGEX(Y220," III","")," II","")," Jr","")," ","","g")),"-","","g")</f>
        <v>cheryl.sannicolas</v>
      </c>
      <c r="Y220" s="0" t="s">
        <v>1669</v>
      </c>
      <c r="Z220" s="0" t="s">
        <v>1676</v>
      </c>
      <c r="AA220" s="0" t="s">
        <v>327</v>
      </c>
      <c r="AB220" s="0" t="s">
        <v>270</v>
      </c>
      <c r="AC220" s="0" t="s">
        <v>1677</v>
      </c>
      <c r="AD220" s="0" t="s">
        <v>33</v>
      </c>
      <c r="AE220" s="0" t="s">
        <v>1678</v>
      </c>
      <c r="AF220" s="0" t="str">
        <f aca="false">IF(ISNA(VLOOKUP(AE220,$V$2:$V$252,1,0)),AE220&amp;" "&amp;AA220,"")</f>
        <v/>
      </c>
    </row>
    <row r="221" customFormat="false" ht="12.8" hidden="false" customHeight="false" outlineLevel="0" collapsed="false">
      <c r="A221" s="8" t="n">
        <v>220</v>
      </c>
      <c r="B221" s="9" t="s">
        <v>1679</v>
      </c>
      <c r="C221" s="9" t="n">
        <v>6810</v>
      </c>
      <c r="D221" s="8" t="s">
        <v>577</v>
      </c>
      <c r="E221" s="8" t="s">
        <v>354</v>
      </c>
      <c r="F221" s="8" t="s">
        <v>1680</v>
      </c>
      <c r="G221" s="10" t="s">
        <v>906</v>
      </c>
      <c r="H221" s="9" t="s">
        <v>784</v>
      </c>
      <c r="I221" s="10" t="s">
        <v>680</v>
      </c>
      <c r="J221" s="11" t="n">
        <v>68483</v>
      </c>
      <c r="K221" s="11" t="n">
        <v>21072</v>
      </c>
      <c r="L221" s="11" t="n">
        <v>0</v>
      </c>
      <c r="M221" s="11" t="n">
        <v>993</v>
      </c>
      <c r="N221" s="11" t="n">
        <v>187</v>
      </c>
      <c r="O221" s="11" t="n">
        <v>6920</v>
      </c>
      <c r="P221" s="11" t="n">
        <v>404</v>
      </c>
      <c r="Q221" s="8" t="n">
        <v>26</v>
      </c>
      <c r="R221" s="11" t="n">
        <v>29576</v>
      </c>
      <c r="S221" s="11" t="n">
        <v>98059</v>
      </c>
      <c r="V221" s="0" t="str">
        <f aca="false">IF(LEFT(F221,1)="*",F221,VLOOKUP(_xlfn.ORG.LIBREOFFICE.REGEX(_xlfn.ORG.LIBREOFFICE.REGEX(IF(U221&gt;"",U221,LEFT(MID(F221,FIND(", ",F221)+2,20),FIND(".",MID(F221,FIND(", ",F221)+2,20)&amp;"  .")-3))&amp;"."&amp;LEFT(F221,FIND(",",F221)-1),"-","")," ","","g")&amp;T221,$X$2:$AE$289,8,0))</f>
        <v>eric.ji@guamcc.edu</v>
      </c>
      <c r="W221" s="0" t="str">
        <f aca="false">IF(ISNA(V221),F221,"")</f>
        <v/>
      </c>
      <c r="X221" s="0" t="str">
        <f aca="false">_xlfn.ORG.LIBREOFFICE.REGEX(LOWER(_xlfn.ORG.LIBREOFFICE.REGEX(Z221&amp;"."&amp;_xlfn.ORG.LIBREOFFICE.REGEX(_xlfn.ORG.LIBREOFFICE.REGEX(_xlfn.ORG.LIBREOFFICE.REGEX(Y221," III","")," II","")," Jr","")," ","","g")),"-","","g")</f>
        <v>krystal.sannicolas</v>
      </c>
      <c r="Y221" s="0" t="s">
        <v>1669</v>
      </c>
      <c r="Z221" s="0" t="s">
        <v>1681</v>
      </c>
      <c r="AA221" s="0" t="s">
        <v>208</v>
      </c>
      <c r="AB221" s="0" t="s">
        <v>164</v>
      </c>
      <c r="AC221" s="0" t="s">
        <v>1682</v>
      </c>
      <c r="AD221" s="0" t="s">
        <v>33</v>
      </c>
      <c r="AE221" s="0" t="s">
        <v>1683</v>
      </c>
      <c r="AF221" s="0" t="str">
        <f aca="false">IF(ISNA(VLOOKUP(AE221,$V$2:$V$252,1,0)),AE221&amp;" "&amp;AA221,"")</f>
        <v>krystal.sannicolas@guamcc.edu Test Examiner</v>
      </c>
    </row>
    <row r="222" customFormat="false" ht="12.8" hidden="false" customHeight="false" outlineLevel="0" collapsed="false">
      <c r="A222" s="8" t="n">
        <v>221</v>
      </c>
      <c r="B222" s="9" t="s">
        <v>1684</v>
      </c>
      <c r="C222" s="9" t="n">
        <v>6820</v>
      </c>
      <c r="D222" s="8" t="s">
        <v>440</v>
      </c>
      <c r="E222" s="8" t="s">
        <v>30</v>
      </c>
      <c r="F222" s="8" t="s">
        <v>1685</v>
      </c>
      <c r="G222" s="10" t="s">
        <v>693</v>
      </c>
      <c r="H222" s="9" t="s">
        <v>687</v>
      </c>
      <c r="I222" s="10" t="s">
        <v>680</v>
      </c>
      <c r="J222" s="11" t="n">
        <v>60790</v>
      </c>
      <c r="K222" s="11" t="n">
        <v>18705</v>
      </c>
      <c r="L222" s="11" t="n">
        <v>0</v>
      </c>
      <c r="M222" s="11" t="n">
        <v>881</v>
      </c>
      <c r="N222" s="11" t="n">
        <v>187</v>
      </c>
      <c r="O222" s="11" t="n">
        <v>4800</v>
      </c>
      <c r="P222" s="11" t="n">
        <v>341</v>
      </c>
      <c r="Q222" s="8" t="n">
        <v>26</v>
      </c>
      <c r="R222" s="11" t="n">
        <v>24915</v>
      </c>
      <c r="S222" s="11" t="n">
        <v>85705</v>
      </c>
      <c r="V222" s="0" t="str">
        <f aca="false">IF(LEFT(F222,1)="*",F222,VLOOKUP(_xlfn.ORG.LIBREOFFICE.REGEX(_xlfn.ORG.LIBREOFFICE.REGEX(IF(U222&gt;"",U222,LEFT(MID(F222,FIND(", ",F222)+2,20),FIND(".",MID(F222,FIND(", ",F222)+2,20)&amp;"  .")-3))&amp;"."&amp;LEFT(F222,FIND(",",F222)-1),"-","")," ","","g")&amp;T222,$X$2:$AE$289,8,0))</f>
        <v>paul.kerner@guamcc.edu</v>
      </c>
      <c r="W222" s="0" t="str">
        <f aca="false">IF(ISNA(V222),F222,"")</f>
        <v/>
      </c>
      <c r="X222" s="0" t="str">
        <f aca="false">_xlfn.ORG.LIBREOFFICE.REGEX(LOWER(_xlfn.ORG.LIBREOFFICE.REGEX(Z222&amp;"."&amp;_xlfn.ORG.LIBREOFFICE.REGEX(_xlfn.ORG.LIBREOFFICE.REGEX(_xlfn.ORG.LIBREOFFICE.REGEX(Y222," III","")," II","")," Jr","")," ","","g")),"-","","g")</f>
        <v>leandra.sannicolas</v>
      </c>
      <c r="Y222" s="0" t="s">
        <v>1669</v>
      </c>
      <c r="Z222" s="0" t="s">
        <v>1686</v>
      </c>
      <c r="AA222" s="0" t="s">
        <v>232</v>
      </c>
      <c r="AB222" s="0" t="s">
        <v>233</v>
      </c>
      <c r="AC222" s="0" t="s">
        <v>60</v>
      </c>
      <c r="AD222" s="0" t="s">
        <v>60</v>
      </c>
      <c r="AE222" s="0" t="s">
        <v>1687</v>
      </c>
      <c r="AF222" s="0" t="str">
        <f aca="false">IF(ISNA(VLOOKUP(AE222,$V$2:$V$252,1,0)),AE222&amp;" "&amp;AA222,"")</f>
        <v>leandra.sannicolas@guamcc.edu Work Study</v>
      </c>
    </row>
    <row r="223" customFormat="false" ht="12.8" hidden="false" customHeight="false" outlineLevel="0" collapsed="false">
      <c r="A223" s="8" t="n">
        <v>222</v>
      </c>
      <c r="B223" s="9" t="s">
        <v>1688</v>
      </c>
      <c r="C223" s="9" t="n">
        <v>7000</v>
      </c>
      <c r="D223" s="8" t="s">
        <v>243</v>
      </c>
      <c r="E223" s="8" t="s">
        <v>143</v>
      </c>
      <c r="F223" s="8" t="s">
        <v>1689</v>
      </c>
      <c r="G223" s="10" t="s">
        <v>1267</v>
      </c>
      <c r="H223" s="9" t="s">
        <v>302</v>
      </c>
      <c r="I223" s="10" t="s">
        <v>1406</v>
      </c>
      <c r="J223" s="11" t="n">
        <v>28269</v>
      </c>
      <c r="K223" s="11" t="n">
        <v>8698</v>
      </c>
      <c r="L223" s="11" t="n">
        <v>495</v>
      </c>
      <c r="M223" s="11" t="n">
        <v>410</v>
      </c>
      <c r="N223" s="11" t="n">
        <v>0</v>
      </c>
      <c r="O223" s="11" t="n">
        <v>0</v>
      </c>
      <c r="P223" s="11" t="n">
        <v>0</v>
      </c>
      <c r="Q223" s="8" t="n">
        <v>26</v>
      </c>
      <c r="R223" s="11" t="n">
        <v>9603</v>
      </c>
      <c r="S223" s="11" t="n">
        <v>37872</v>
      </c>
      <c r="V223" s="0" t="str">
        <f aca="false">IF(LEFT(F223,1)="*",F223,VLOOKUP(_xlfn.ORG.LIBREOFFICE.REGEX(_xlfn.ORG.LIBREOFFICE.REGEX(IF(U223&gt;"",U223,LEFT(MID(F223,FIND(", ",F223)+2,20),FIND(".",MID(F223,FIND(", ",F223)+2,20)&amp;"  .")-3))&amp;"."&amp;LEFT(F223,FIND(",",F223)-1),"-","")," ","","g")&amp;T223,$X$2:$AE$289,8,0))</f>
        <v>gerilee.bautista@guamcc.edu</v>
      </c>
      <c r="W223" s="0" t="str">
        <f aca="false">IF(ISNA(V223),F223,"")</f>
        <v/>
      </c>
      <c r="X223" s="0" t="str">
        <f aca="false">_xlfn.ORG.LIBREOFFICE.REGEX(LOWER(_xlfn.ORG.LIBREOFFICE.REGEX(Z223&amp;"."&amp;_xlfn.ORG.LIBREOFFICE.REGEX(_xlfn.ORG.LIBREOFFICE.REGEX(_xlfn.ORG.LIBREOFFICE.REGEX(Y223," III","")," II","")," Jr","")," ","","g")),"-","","g")</f>
        <v>tasimarina.sannicolas</v>
      </c>
      <c r="Y223" s="0" t="s">
        <v>1669</v>
      </c>
      <c r="Z223" s="0" t="s">
        <v>1690</v>
      </c>
      <c r="AA223" s="0" t="s">
        <v>65</v>
      </c>
      <c r="AB223" s="0" t="s">
        <v>164</v>
      </c>
      <c r="AC223" s="0" t="s">
        <v>1691</v>
      </c>
      <c r="AD223" s="0" t="s">
        <v>33</v>
      </c>
      <c r="AE223" s="0" t="s">
        <v>1692</v>
      </c>
      <c r="AF223" s="0" t="str">
        <f aca="false">IF(ISNA(VLOOKUP(AE223,$V$2:$V$252,1,0)),AE223&amp;" "&amp;AA223,"")</f>
        <v/>
      </c>
    </row>
    <row r="224" customFormat="false" ht="12.8" hidden="false" customHeight="false" outlineLevel="0" collapsed="false">
      <c r="A224" s="8" t="n">
        <v>223</v>
      </c>
      <c r="B224" s="9" t="s">
        <v>1693</v>
      </c>
      <c r="C224" s="9" t="n">
        <v>7110</v>
      </c>
      <c r="D224" s="8" t="s">
        <v>343</v>
      </c>
      <c r="E224" s="8" t="s">
        <v>95</v>
      </c>
      <c r="F224" s="8" t="s">
        <v>1694</v>
      </c>
      <c r="G224" s="10" t="s">
        <v>78</v>
      </c>
      <c r="H224" s="9" t="s">
        <v>1695</v>
      </c>
      <c r="I224" s="10" t="s">
        <v>680</v>
      </c>
      <c r="J224" s="11" t="n">
        <v>59882</v>
      </c>
      <c r="K224" s="11" t="n">
        <v>18426</v>
      </c>
      <c r="L224" s="11" t="n">
        <v>495</v>
      </c>
      <c r="M224" s="11" t="n">
        <v>868</v>
      </c>
      <c r="N224" s="11" t="n">
        <v>187</v>
      </c>
      <c r="O224" s="11" t="n">
        <v>13493</v>
      </c>
      <c r="P224" s="11" t="n">
        <v>404</v>
      </c>
      <c r="Q224" s="8" t="n">
        <v>26</v>
      </c>
      <c r="R224" s="11" t="n">
        <v>33872</v>
      </c>
      <c r="S224" s="11" t="n">
        <v>93754</v>
      </c>
      <c r="V224" s="0" t="str">
        <f aca="false">IF(LEFT(F224,1)="*",F224,VLOOKUP(_xlfn.ORG.LIBREOFFICE.REGEX(_xlfn.ORG.LIBREOFFICE.REGEX(IF(U224&gt;"",U224,LEFT(MID(F224,FIND(", ",F224)+2,20),FIND(".",MID(F224,FIND(", ",F224)+2,20)&amp;"  .")-3))&amp;"."&amp;LEFT(F224,FIND(",",F224)-1),"-","")," ","","g")&amp;T224,$X$2:$AE$289,8,0))</f>
        <v>trisha.blas@guamcc.edu</v>
      </c>
      <c r="W224" s="0" t="str">
        <f aca="false">IF(ISNA(V224),F224,"")</f>
        <v/>
      </c>
      <c r="X224" s="0" t="str">
        <f aca="false">_xlfn.ORG.LIBREOFFICE.REGEX(LOWER(_xlfn.ORG.LIBREOFFICE.REGEX(Z224&amp;"."&amp;_xlfn.ORG.LIBREOFFICE.REGEX(_xlfn.ORG.LIBREOFFICE.REGEX(_xlfn.ORG.LIBREOFFICE.REGEX(Y224," III","")," II","")," Jr","")," ","","g")),"-","","g")</f>
        <v>teresaabigail.sannicolas</v>
      </c>
      <c r="Y224" s="0" t="s">
        <v>1669</v>
      </c>
      <c r="Z224" s="0" t="s">
        <v>1696</v>
      </c>
      <c r="AA224" s="0" t="s">
        <v>45</v>
      </c>
      <c r="AB224" s="0" t="s">
        <v>164</v>
      </c>
      <c r="AC224" s="0" t="s">
        <v>333</v>
      </c>
      <c r="AD224" s="0" t="s">
        <v>33</v>
      </c>
      <c r="AE224" s="0" t="s">
        <v>1697</v>
      </c>
      <c r="AF224" s="0" t="str">
        <f aca="false">IF(ISNA(VLOOKUP(AE224,$V$2:$V$252,1,0)),AE224&amp;" "&amp;AA224,"")</f>
        <v/>
      </c>
    </row>
    <row r="225" customFormat="false" ht="12.8" hidden="false" customHeight="false" outlineLevel="0" collapsed="false">
      <c r="A225" s="8" t="n">
        <v>224</v>
      </c>
      <c r="B225" s="9" t="s">
        <v>1698</v>
      </c>
      <c r="C225" s="9" t="n">
        <v>7110</v>
      </c>
      <c r="D225" s="8" t="s">
        <v>343</v>
      </c>
      <c r="E225" s="8" t="s">
        <v>30</v>
      </c>
      <c r="F225" s="8" t="s">
        <v>1699</v>
      </c>
      <c r="G225" s="10" t="s">
        <v>1160</v>
      </c>
      <c r="H225" s="9" t="s">
        <v>747</v>
      </c>
      <c r="I225" s="10" t="s">
        <v>680</v>
      </c>
      <c r="J225" s="11" t="n">
        <v>47876</v>
      </c>
      <c r="K225" s="11" t="n">
        <v>14731</v>
      </c>
      <c r="L225" s="11" t="n">
        <v>0</v>
      </c>
      <c r="M225" s="11" t="n">
        <v>694</v>
      </c>
      <c r="N225" s="11" t="n">
        <v>187</v>
      </c>
      <c r="O225" s="11" t="n">
        <v>8551</v>
      </c>
      <c r="P225" s="11" t="n">
        <v>341</v>
      </c>
      <c r="Q225" s="8" t="n">
        <v>26</v>
      </c>
      <c r="R225" s="11" t="n">
        <v>24505</v>
      </c>
      <c r="S225" s="11" t="n">
        <v>72381</v>
      </c>
      <c r="V225" s="0" t="str">
        <f aca="false">IF(LEFT(F225,1)="*",F225,VLOOKUP(_xlfn.ORG.LIBREOFFICE.REGEX(_xlfn.ORG.LIBREOFFICE.REGEX(IF(U225&gt;"",U225,LEFT(MID(F225,FIND(", ",F225)+2,20),FIND(".",MID(F225,FIND(", ",F225)+2,20)&amp;"  .")-3))&amp;"."&amp;LEFT(F225,FIND(",",F225)-1),"-","")," ","","g")&amp;T225,$X$2:$AE$289,8,0))</f>
        <v>mariana.pangelinan@guamcc.edu</v>
      </c>
      <c r="W225" s="0" t="str">
        <f aca="false">IF(ISNA(V225),F225,"")</f>
        <v/>
      </c>
      <c r="X225" s="0" t="str">
        <f aca="false">_xlfn.ORG.LIBREOFFICE.REGEX(LOWER(_xlfn.ORG.LIBREOFFICE.REGEX(Z225&amp;"."&amp;_xlfn.ORG.LIBREOFFICE.REGEX(_xlfn.ORG.LIBREOFFICE.REGEX(_xlfn.ORG.LIBREOFFICE.REGEX(Y225," III","")," II","")," Jr","")," ","","g")),"-","","g")</f>
        <v>david.santos</v>
      </c>
      <c r="Y225" s="0" t="s">
        <v>1700</v>
      </c>
      <c r="Z225" s="0" t="s">
        <v>1112</v>
      </c>
      <c r="AA225" s="0" t="s">
        <v>45</v>
      </c>
      <c r="AB225" s="0" t="s">
        <v>186</v>
      </c>
      <c r="AC225" s="0" t="s">
        <v>1701</v>
      </c>
      <c r="AD225" s="0" t="s">
        <v>33</v>
      </c>
      <c r="AE225" s="0" t="s">
        <v>1702</v>
      </c>
      <c r="AF225" s="0" t="str">
        <f aca="false">IF(ISNA(VLOOKUP(AE225,$V$2:$V$252,1,0)),AE225&amp;" "&amp;AA225,"")</f>
        <v/>
      </c>
    </row>
    <row r="226" customFormat="false" ht="12.8" hidden="false" customHeight="false" outlineLevel="0" collapsed="false">
      <c r="A226" s="8" t="n">
        <v>225</v>
      </c>
      <c r="B226" s="9" t="s">
        <v>1703</v>
      </c>
      <c r="C226" s="9" t="n">
        <v>7220</v>
      </c>
      <c r="D226" s="8" t="s">
        <v>1528</v>
      </c>
      <c r="E226" s="8" t="s">
        <v>1529</v>
      </c>
      <c r="F226" s="8" t="s">
        <v>1704</v>
      </c>
      <c r="G226" s="10" t="s">
        <v>60</v>
      </c>
      <c r="H226" s="9" t="s">
        <v>1531</v>
      </c>
      <c r="I226" s="10" t="s">
        <v>60</v>
      </c>
      <c r="J226" s="11" t="n">
        <v>37875</v>
      </c>
      <c r="K226" s="11" t="n">
        <v>11654</v>
      </c>
      <c r="L226" s="11" t="n">
        <v>495</v>
      </c>
      <c r="M226" s="11" t="n">
        <v>549</v>
      </c>
      <c r="N226" s="11" t="n">
        <v>187</v>
      </c>
      <c r="O226" s="11" t="n">
        <v>13493</v>
      </c>
      <c r="P226" s="11" t="n">
        <v>404</v>
      </c>
      <c r="Q226" s="8" t="n">
        <v>26</v>
      </c>
      <c r="R226" s="11" t="n">
        <v>26782</v>
      </c>
      <c r="S226" s="11" t="n">
        <v>64657</v>
      </c>
      <c r="V226" s="0" t="str">
        <f aca="false">IF(LEFT(F226,1)="*",F226,VLOOKUP(_xlfn.ORG.LIBREOFFICE.REGEX(_xlfn.ORG.LIBREOFFICE.REGEX(IF(U226&gt;"",U226,LEFT(MID(F226,FIND(", ",F226)+2,20),FIND(".",MID(F226,FIND(", ",F226)+2,20)&amp;"  .")-3))&amp;"."&amp;LEFT(F226,FIND(",",F226)-1),"-","")," ","","g")&amp;T226,$X$2:$AE$289,8,0))</f>
        <v>**Vacant-Aguilar, A.</v>
      </c>
      <c r="W226" s="0" t="str">
        <f aca="false">IF(ISNA(V226),F226,"")</f>
        <v/>
      </c>
      <c r="X226" s="0" t="str">
        <f aca="false">_xlfn.ORG.LIBREOFFICE.REGEX(LOWER(_xlfn.ORG.LIBREOFFICE.REGEX(Z226&amp;"."&amp;_xlfn.ORG.LIBREOFFICE.REGEX(_xlfn.ORG.LIBREOFFICE.REGEX(_xlfn.ORG.LIBREOFFICE.REGEX(Y226," III","")," II","")," Jr","")," ","","g")),"-","","g")</f>
        <v>gemmalee.santos</v>
      </c>
      <c r="Y226" s="0" t="s">
        <v>1700</v>
      </c>
      <c r="Z226" s="0" t="s">
        <v>1705</v>
      </c>
      <c r="AA226" s="0" t="s">
        <v>534</v>
      </c>
      <c r="AB226" s="0" t="s">
        <v>233</v>
      </c>
      <c r="AC226" s="0" t="s">
        <v>1706</v>
      </c>
      <c r="AD226" s="0" t="s">
        <v>33</v>
      </c>
      <c r="AE226" s="0" t="s">
        <v>1707</v>
      </c>
      <c r="AF226" s="0" t="str">
        <f aca="false">IF(ISNA(VLOOKUP(AE226,$V$2:$V$252,1,0)),AE226&amp;" "&amp;AA226,"")</f>
        <v/>
      </c>
    </row>
    <row r="227" customFormat="false" ht="12.8" hidden="false" customHeight="false" outlineLevel="0" collapsed="false">
      <c r="A227" s="8" t="n">
        <v>226</v>
      </c>
      <c r="B227" s="9" t="s">
        <v>1708</v>
      </c>
      <c r="C227" s="9" t="n">
        <v>7550</v>
      </c>
      <c r="D227" s="8" t="s">
        <v>518</v>
      </c>
      <c r="E227" s="8" t="s">
        <v>30</v>
      </c>
      <c r="F227" s="8" t="s">
        <v>1709</v>
      </c>
      <c r="G227" s="10" t="s">
        <v>1710</v>
      </c>
      <c r="H227" s="9" t="s">
        <v>747</v>
      </c>
      <c r="I227" s="10" t="s">
        <v>680</v>
      </c>
      <c r="J227" s="11" t="n">
        <v>47876</v>
      </c>
      <c r="K227" s="11" t="n">
        <v>14731</v>
      </c>
      <c r="L227" s="11" t="n">
        <v>495</v>
      </c>
      <c r="M227" s="11" t="n">
        <v>694</v>
      </c>
      <c r="N227" s="11" t="n">
        <v>187</v>
      </c>
      <c r="O227" s="11" t="n">
        <v>11191</v>
      </c>
      <c r="P227" s="11" t="n">
        <v>0</v>
      </c>
      <c r="Q227" s="8" t="n">
        <v>26</v>
      </c>
      <c r="R227" s="11" t="n">
        <v>27299</v>
      </c>
      <c r="S227" s="11" t="n">
        <v>75175</v>
      </c>
      <c r="V227" s="0" t="str">
        <f aca="false">IF(LEFT(F227,1)="*",F227,VLOOKUP(_xlfn.ORG.LIBREOFFICE.REGEX(_xlfn.ORG.LIBREOFFICE.REGEX(IF(U227&gt;"",U227,LEFT(MID(F227,FIND(", ",F227)+2,20),FIND(".",MID(F227,FIND(", ",F227)+2,20)&amp;"  .")-3))&amp;"."&amp;LEFT(F227,FIND(",",F227)-1),"-","")," ","","g")&amp;T227,$X$2:$AE$289,8,0))</f>
        <v>sean.lizama@guamcc.edu</v>
      </c>
      <c r="W227" s="0" t="str">
        <f aca="false">IF(ISNA(V227),F227,"")</f>
        <v/>
      </c>
      <c r="X227" s="0" t="str">
        <f aca="false">_xlfn.ORG.LIBREOFFICE.REGEX(LOWER(_xlfn.ORG.LIBREOFFICE.REGEX(Z227&amp;"."&amp;_xlfn.ORG.LIBREOFFICE.REGEX(_xlfn.ORG.LIBREOFFICE.REGEX(_xlfn.ORG.LIBREOFFICE.REGEX(Y227," III","")," II","")," Jr","")," ","","g")),"-","","g")</f>
        <v>ianjose.santos</v>
      </c>
      <c r="Y227" s="0" t="s">
        <v>1700</v>
      </c>
      <c r="Z227" s="0" t="s">
        <v>1711</v>
      </c>
      <c r="AA227" s="0" t="s">
        <v>232</v>
      </c>
      <c r="AB227" s="0" t="s">
        <v>233</v>
      </c>
      <c r="AC227" s="0" t="s">
        <v>60</v>
      </c>
      <c r="AD227" s="0" t="s">
        <v>60</v>
      </c>
      <c r="AE227" s="0" t="s">
        <v>1712</v>
      </c>
      <c r="AF227" s="0" t="str">
        <f aca="false">IF(ISNA(VLOOKUP(AE227,$V$2:$V$252,1,0)),AE227&amp;" "&amp;AA227,"")</f>
        <v>ianjose.santos@guamcc.edu Work Study</v>
      </c>
    </row>
    <row r="228" customFormat="false" ht="12.8" hidden="false" customHeight="false" outlineLevel="0" collapsed="false">
      <c r="A228" s="8" t="n">
        <v>227</v>
      </c>
      <c r="B228" s="9" t="s">
        <v>1713</v>
      </c>
      <c r="C228" s="9" t="n">
        <v>7550</v>
      </c>
      <c r="D228" s="8" t="s">
        <v>518</v>
      </c>
      <c r="E228" s="8" t="s">
        <v>30</v>
      </c>
      <c r="F228" s="8" t="s">
        <v>1714</v>
      </c>
      <c r="G228" s="10" t="s">
        <v>1715</v>
      </c>
      <c r="H228" s="9" t="s">
        <v>747</v>
      </c>
      <c r="I228" s="10" t="s">
        <v>680</v>
      </c>
      <c r="J228" s="11" t="n">
        <v>47876</v>
      </c>
      <c r="K228" s="11" t="n">
        <v>14731</v>
      </c>
      <c r="L228" s="11" t="n">
        <v>495</v>
      </c>
      <c r="M228" s="11" t="n">
        <v>694</v>
      </c>
      <c r="N228" s="11" t="n">
        <v>187</v>
      </c>
      <c r="O228" s="11" t="n">
        <v>15868</v>
      </c>
      <c r="P228" s="11" t="n">
        <v>341</v>
      </c>
      <c r="Q228" s="8" t="n">
        <v>26</v>
      </c>
      <c r="R228" s="11" t="n">
        <v>32317</v>
      </c>
      <c r="S228" s="11" t="n">
        <v>80193</v>
      </c>
      <c r="V228" s="0" t="str">
        <f aca="false">IF(LEFT(F228,1)="*",F228,VLOOKUP(_xlfn.ORG.LIBREOFFICE.REGEX(_xlfn.ORG.LIBREOFFICE.REGEX(IF(U228&gt;"",U228,LEFT(MID(F228,FIND(", ",F228)+2,20),FIND(".",MID(F228,FIND(", ",F228)+2,20)&amp;"  .")-3))&amp;"."&amp;LEFT(F228,FIND(",",F228)-1),"-","")," ","","g")&amp;T228,$X$2:$AE$289,8,0))</f>
        <v>nitajeannette.cepeda@guamcc.edu</v>
      </c>
      <c r="W228" s="0" t="str">
        <f aca="false">IF(ISNA(V228),F228,"")</f>
        <v/>
      </c>
      <c r="X228" s="0" t="str">
        <f aca="false">_xlfn.ORG.LIBREOFFICE.REGEX(LOWER(_xlfn.ORG.LIBREOFFICE.REGEX(Z228&amp;"."&amp;_xlfn.ORG.LIBREOFFICE.REGEX(_xlfn.ORG.LIBREOFFICE.REGEX(_xlfn.ORG.LIBREOFFICE.REGEX(Y228," III","")," II","")," Jr","")," ","","g")),"-","","g")</f>
        <v>james.santos</v>
      </c>
      <c r="Y228" s="0" t="s">
        <v>1700</v>
      </c>
      <c r="Z228" s="0" t="s">
        <v>925</v>
      </c>
      <c r="AA228" s="0" t="s">
        <v>378</v>
      </c>
      <c r="AB228" s="0" t="s">
        <v>174</v>
      </c>
      <c r="AC228" s="0" t="s">
        <v>175</v>
      </c>
      <c r="AD228" s="0" t="s">
        <v>33</v>
      </c>
      <c r="AE228" s="0" t="s">
        <v>1716</v>
      </c>
      <c r="AF228" s="0" t="str">
        <f aca="false">IF(ISNA(VLOOKUP(AE228,$V$2:$V$252,1,0)),AE228&amp;" "&amp;AA228,"")</f>
        <v/>
      </c>
    </row>
    <row r="229" customFormat="false" ht="12.8" hidden="false" customHeight="false" outlineLevel="0" collapsed="false">
      <c r="A229" s="8" t="n">
        <v>228</v>
      </c>
      <c r="B229" s="9" t="s">
        <v>1717</v>
      </c>
      <c r="C229" s="9" t="n">
        <v>7710</v>
      </c>
      <c r="D229" s="8" t="s">
        <v>385</v>
      </c>
      <c r="E229" s="8" t="s">
        <v>95</v>
      </c>
      <c r="F229" s="8" t="s">
        <v>1718</v>
      </c>
      <c r="G229" s="10" t="s">
        <v>60</v>
      </c>
      <c r="H229" s="9" t="s">
        <v>790</v>
      </c>
      <c r="I229" s="10" t="s">
        <v>60</v>
      </c>
      <c r="J229" s="11" t="n">
        <v>53142</v>
      </c>
      <c r="K229" s="11" t="n">
        <v>16352</v>
      </c>
      <c r="L229" s="11" t="n">
        <v>495</v>
      </c>
      <c r="M229" s="11" t="n">
        <v>771</v>
      </c>
      <c r="N229" s="11" t="n">
        <v>187</v>
      </c>
      <c r="O229" s="11" t="n">
        <v>8551</v>
      </c>
      <c r="P229" s="11" t="n">
        <v>341</v>
      </c>
      <c r="Q229" s="8" t="n">
        <v>26</v>
      </c>
      <c r="R229" s="11" t="n">
        <v>26696</v>
      </c>
      <c r="S229" s="11" t="n">
        <v>79838</v>
      </c>
      <c r="V229" s="0" t="str">
        <f aca="false">IF(LEFT(F229,1)="*",F229,VLOOKUP(_xlfn.ORG.LIBREOFFICE.REGEX(_xlfn.ORG.LIBREOFFICE.REGEX(IF(U229&gt;"",U229,LEFT(MID(F229,FIND(", ",F229)+2,20),FIND(".",MID(F229,FIND(", ",F229)+2,20)&amp;"  .")-3))&amp;"."&amp;LEFT(F229,FIND(",",F229)-1),"-","")," ","","g")&amp;T229,$X$2:$AE$289,8,0))</f>
        <v>**Vacant-Lee, B.</v>
      </c>
      <c r="W229" s="0" t="str">
        <f aca="false">IF(ISNA(V229),F229,"")</f>
        <v/>
      </c>
      <c r="X229" s="0" t="str">
        <f aca="false">_xlfn.ORG.LIBREOFFICE.REGEX(LOWER(_xlfn.ORG.LIBREOFFICE.REGEX(Z229&amp;"."&amp;_xlfn.ORG.LIBREOFFICE.REGEX(_xlfn.ORG.LIBREOFFICE.REGEX(_xlfn.ORG.LIBREOFFICE.REGEX(Y229," III","")," II","")," Jr","")," ","","g")),"-","","g")</f>
        <v>keianalynn.santos</v>
      </c>
      <c r="Y229" s="0" t="s">
        <v>1700</v>
      </c>
      <c r="Z229" s="0" t="s">
        <v>1719</v>
      </c>
      <c r="AA229" s="0" t="s">
        <v>296</v>
      </c>
      <c r="AB229" s="0" t="s">
        <v>198</v>
      </c>
      <c r="AC229" s="0" t="s">
        <v>60</v>
      </c>
      <c r="AD229" s="0" t="s">
        <v>60</v>
      </c>
      <c r="AE229" s="0" t="s">
        <v>1720</v>
      </c>
      <c r="AF229" s="0" t="str">
        <f aca="false">IF(ISNA(VLOOKUP(AE229,$V$2:$V$252,1,0)),AE229&amp;" "&amp;AA229,"")</f>
        <v>keianalynn.santos@guamcc.edu Tutor</v>
      </c>
    </row>
    <row r="230" customFormat="false" ht="12.8" hidden="false" customHeight="false" outlineLevel="0" collapsed="false">
      <c r="A230" s="8" t="n">
        <v>229</v>
      </c>
      <c r="B230" s="9" t="s">
        <v>1721</v>
      </c>
      <c r="C230" s="9" t="n">
        <v>7750</v>
      </c>
      <c r="D230" s="8" t="s">
        <v>355</v>
      </c>
      <c r="E230" s="8" t="s">
        <v>95</v>
      </c>
      <c r="F230" s="8" t="s">
        <v>1722</v>
      </c>
      <c r="G230" s="10" t="s">
        <v>700</v>
      </c>
      <c r="H230" s="9" t="s">
        <v>1122</v>
      </c>
      <c r="I230" s="10" t="s">
        <v>680</v>
      </c>
      <c r="J230" s="11" t="n">
        <v>63566</v>
      </c>
      <c r="K230" s="11" t="n">
        <v>19559</v>
      </c>
      <c r="L230" s="11" t="n">
        <v>495</v>
      </c>
      <c r="M230" s="11" t="n">
        <v>922</v>
      </c>
      <c r="N230" s="11" t="n">
        <v>187</v>
      </c>
      <c r="O230" s="11" t="n">
        <v>6920</v>
      </c>
      <c r="P230" s="11" t="n">
        <v>404</v>
      </c>
      <c r="Q230" s="8" t="n">
        <v>26</v>
      </c>
      <c r="R230" s="11" t="n">
        <v>28487</v>
      </c>
      <c r="S230" s="11" t="n">
        <v>92053</v>
      </c>
      <c r="V230" s="0" t="str">
        <f aca="false">IF(LEFT(F230,1)="*",F230,VLOOKUP(_xlfn.ORG.LIBREOFFICE.REGEX(_xlfn.ORG.LIBREOFFICE.REGEX(IF(U230&gt;"",U230,LEFT(MID(F230,FIND(", ",F230)+2,20),FIND(".",MID(F230,FIND(", ",F230)+2,20)&amp;"  .")-3))&amp;"."&amp;LEFT(F230,FIND(",",F230)-1),"-","")," ","","g")&amp;T230,$X$2:$AE$289,8,0))</f>
        <v>tressa.cundiff@guamcc.edu</v>
      </c>
      <c r="W230" s="0" t="str">
        <f aca="false">IF(ISNA(V230),F230,"")</f>
        <v/>
      </c>
      <c r="X230" s="0" t="str">
        <f aca="false">_xlfn.ORG.LIBREOFFICE.REGEX(LOWER(_xlfn.ORG.LIBREOFFICE.REGEX(Z230&amp;"."&amp;_xlfn.ORG.LIBREOFFICE.REGEX(_xlfn.ORG.LIBREOFFICE.REGEX(_xlfn.ORG.LIBREOFFICE.REGEX(Y230," III","")," II","")," Jr","")," ","","g")),"-","","g")</f>
        <v>khenalynmarie.santos</v>
      </c>
      <c r="Y230" s="0" t="s">
        <v>1700</v>
      </c>
      <c r="Z230" s="0" t="s">
        <v>777</v>
      </c>
      <c r="AA230" s="0" t="s">
        <v>57</v>
      </c>
      <c r="AB230" s="0" t="s">
        <v>762</v>
      </c>
      <c r="AC230" s="0" t="s">
        <v>1723</v>
      </c>
      <c r="AD230" s="0" t="s">
        <v>33</v>
      </c>
      <c r="AE230" s="0" t="s">
        <v>1724</v>
      </c>
      <c r="AF230" s="0" t="str">
        <f aca="false">IF(ISNA(VLOOKUP(AE230,$V$2:$V$252,1,0)),AE230&amp;" "&amp;AA230,"")</f>
        <v/>
      </c>
    </row>
    <row r="231" customFormat="false" ht="12.8" hidden="false" customHeight="false" outlineLevel="0" collapsed="false">
      <c r="A231" s="8" t="n">
        <v>230</v>
      </c>
      <c r="B231" s="9" t="s">
        <v>1725</v>
      </c>
      <c r="C231" s="9" t="n">
        <v>7750</v>
      </c>
      <c r="D231" s="8" t="s">
        <v>355</v>
      </c>
      <c r="E231" s="8" t="s">
        <v>30</v>
      </c>
      <c r="F231" s="8" t="s">
        <v>1726</v>
      </c>
      <c r="G231" s="10" t="s">
        <v>1727</v>
      </c>
      <c r="H231" s="9" t="s">
        <v>747</v>
      </c>
      <c r="I231" s="10" t="s">
        <v>680</v>
      </c>
      <c r="J231" s="11" t="n">
        <v>47876</v>
      </c>
      <c r="K231" s="11" t="n">
        <v>14731</v>
      </c>
      <c r="L231" s="11" t="n">
        <v>495</v>
      </c>
      <c r="M231" s="11" t="n">
        <v>694</v>
      </c>
      <c r="N231" s="11" t="n">
        <v>187</v>
      </c>
      <c r="O231" s="11" t="n">
        <v>4800</v>
      </c>
      <c r="P231" s="11" t="n">
        <v>341</v>
      </c>
      <c r="Q231" s="8" t="n">
        <v>26</v>
      </c>
      <c r="R231" s="11" t="n">
        <v>21249</v>
      </c>
      <c r="S231" s="11" t="n">
        <v>69125</v>
      </c>
      <c r="V231" s="0" t="str">
        <f aca="false">IF(LEFT(F231,1)="*",F231,VLOOKUP(_xlfn.ORG.LIBREOFFICE.REGEX(_xlfn.ORG.LIBREOFFICE.REGEX(IF(U231&gt;"",U231,LEFT(MID(F231,FIND(", ",F231)+2,20),FIND(".",MID(F231,FIND(", ",F231)+2,20)&amp;"  .")-3))&amp;"."&amp;LEFT(F231,FIND(",",F231)-1),"-","")," ","","g")&amp;T231,$X$2:$AE$289,8,0))</f>
        <v>john.pereda3@guamcc.edu</v>
      </c>
      <c r="W231" s="0" t="str">
        <f aca="false">IF(ISNA(V231),F231,"")</f>
        <v/>
      </c>
      <c r="X231" s="0" t="str">
        <f aca="false">_xlfn.ORG.LIBREOFFICE.REGEX(LOWER(_xlfn.ORG.LIBREOFFICE.REGEX(Z231&amp;"."&amp;_xlfn.ORG.LIBREOFFICE.REGEX(_xlfn.ORG.LIBREOFFICE.REGEX(_xlfn.ORG.LIBREOFFICE.REGEX(Y231," III","")," II","")," Jr","")," ","","g")),"-","","g")</f>
        <v>therese.santos</v>
      </c>
      <c r="Y231" s="0" t="s">
        <v>1700</v>
      </c>
      <c r="Z231" s="0" t="s">
        <v>1728</v>
      </c>
      <c r="AA231" s="0" t="s">
        <v>102</v>
      </c>
      <c r="AB231" s="0" t="s">
        <v>101</v>
      </c>
      <c r="AC231" s="0" t="s">
        <v>1729</v>
      </c>
      <c r="AD231" s="0" t="s">
        <v>33</v>
      </c>
      <c r="AE231" s="0" t="s">
        <v>1730</v>
      </c>
      <c r="AF231" s="0" t="str">
        <f aca="false">IF(ISNA(VLOOKUP(AE231,$V$2:$V$252,1,0)),AE231&amp;" "&amp;AA231,"")</f>
        <v/>
      </c>
    </row>
    <row r="232" customFormat="false" ht="12.8" hidden="false" customHeight="false" outlineLevel="0" collapsed="false">
      <c r="A232" s="8" t="n">
        <v>231</v>
      </c>
      <c r="B232" s="9" t="s">
        <v>1731</v>
      </c>
      <c r="C232" s="9" t="n">
        <v>7970</v>
      </c>
      <c r="D232" s="8" t="s">
        <v>548</v>
      </c>
      <c r="E232" s="8" t="s">
        <v>354</v>
      </c>
      <c r="F232" s="8" t="s">
        <v>1732</v>
      </c>
      <c r="G232" s="10" t="s">
        <v>60</v>
      </c>
      <c r="H232" s="9" t="s">
        <v>1098</v>
      </c>
      <c r="I232" s="10" t="s">
        <v>60</v>
      </c>
      <c r="J232" s="11" t="n">
        <v>94160</v>
      </c>
      <c r="K232" s="11" t="n">
        <v>28973</v>
      </c>
      <c r="L232" s="11" t="n">
        <v>0</v>
      </c>
      <c r="M232" s="11" t="n">
        <v>1365</v>
      </c>
      <c r="N232" s="11" t="n">
        <v>187</v>
      </c>
      <c r="O232" s="11" t="n">
        <v>4800</v>
      </c>
      <c r="P232" s="11" t="n">
        <v>341</v>
      </c>
      <c r="Q232" s="8" t="n">
        <v>26</v>
      </c>
      <c r="R232" s="11" t="n">
        <v>35667</v>
      </c>
      <c r="S232" s="11" t="n">
        <v>129827</v>
      </c>
      <c r="U232" s="13"/>
      <c r="V232" s="0" t="str">
        <f aca="false">IF(LEFT(F232,1)="*",F232,VLOOKUP(_xlfn.ORG.LIBREOFFICE.REGEX(_xlfn.ORG.LIBREOFFICE.REGEX(IF(U232&gt;"",U232,LEFT(MID(F232,FIND(", ",F232)+2,20),FIND(".",MID(F232,FIND(", ",F232)+2,20)&amp;"  .")-3))&amp;"."&amp;LEFT(F232,FIND(",",F232)-1),"-","")," ","","g")&amp;T232,$X$2:$AE$289,8,0))</f>
        <v>**Vacant-Tam, Y.</v>
      </c>
      <c r="W232" s="0" t="str">
        <f aca="false">IF(ISNA(V232),F232,"")</f>
        <v/>
      </c>
      <c r="X232" s="0" t="str">
        <f aca="false">_xlfn.ORG.LIBREOFFICE.REGEX(LOWER(_xlfn.ORG.LIBREOFFICE.REGEX(Z232&amp;"."&amp;_xlfn.ORG.LIBREOFFICE.REGEX(_xlfn.ORG.LIBREOFFICE.REGEX(_xlfn.ORG.LIBREOFFICE.REGEX(Y232," III","")," II","")," Jr","")," ","","g")),"-","","g")</f>
        <v>launiedanielle.sarmiento</v>
      </c>
      <c r="Y232" s="0" t="s">
        <v>1733</v>
      </c>
      <c r="Z232" s="0" t="s">
        <v>1734</v>
      </c>
      <c r="AA232" s="0" t="s">
        <v>65</v>
      </c>
      <c r="AB232" s="0" t="s">
        <v>119</v>
      </c>
      <c r="AC232" s="0" t="s">
        <v>558</v>
      </c>
      <c r="AD232" s="0" t="s">
        <v>33</v>
      </c>
      <c r="AE232" s="0" t="s">
        <v>1735</v>
      </c>
      <c r="AF232" s="0" t="str">
        <f aca="false">IF(ISNA(VLOOKUP(AE232,$V$2:$V$252,1,0)),AE232&amp;" "&amp;AA232,"")</f>
        <v/>
      </c>
    </row>
    <row r="233" customFormat="false" ht="12.8" hidden="false" customHeight="false" outlineLevel="0" collapsed="false">
      <c r="A233" s="8" t="n">
        <v>232</v>
      </c>
      <c r="B233" s="9" t="s">
        <v>1736</v>
      </c>
      <c r="C233" s="9" t="n">
        <v>1065</v>
      </c>
      <c r="D233" s="8" t="s">
        <v>130</v>
      </c>
      <c r="E233" s="8" t="s">
        <v>1737</v>
      </c>
      <c r="F233" s="8" t="s">
        <v>1738</v>
      </c>
      <c r="G233" s="10" t="s">
        <v>60</v>
      </c>
      <c r="H233" s="9" t="s">
        <v>1739</v>
      </c>
      <c r="I233" s="10" t="s">
        <v>60</v>
      </c>
      <c r="J233" s="11" t="n">
        <v>23229</v>
      </c>
      <c r="K233" s="11" t="n">
        <v>7148</v>
      </c>
      <c r="L233" s="11" t="n">
        <v>495</v>
      </c>
      <c r="M233" s="11" t="n">
        <v>337</v>
      </c>
      <c r="N233" s="11" t="n">
        <v>0</v>
      </c>
      <c r="O233" s="11" t="n">
        <v>0</v>
      </c>
      <c r="P233" s="11" t="n">
        <v>0</v>
      </c>
      <c r="Q233" s="8" t="n">
        <v>26</v>
      </c>
      <c r="R233" s="11" t="n">
        <v>7979</v>
      </c>
      <c r="S233" s="11" t="n">
        <v>31208</v>
      </c>
      <c r="V233" s="0" t="str">
        <f aca="false">IF(LEFT(F233,1)="*",F233,VLOOKUP(_xlfn.ORG.LIBREOFFICE.REGEX(_xlfn.ORG.LIBREOFFICE.REGEX(IF(U233&gt;"",U233,LEFT(MID(F233,FIND(", ",F233)+2,20),FIND(".",MID(F233,FIND(", ",F233)+2,20)&amp;"  .")-3))&amp;"."&amp;LEFT(F233,FIND(",",F233)-1),"-","")," ","","g")&amp;T233,$X$2:$AE$289,8,0))</f>
        <v>**Vacant-Tudela, F.</v>
      </c>
      <c r="W233" s="0" t="str">
        <f aca="false">IF(ISNA(V233),F233,"")</f>
        <v/>
      </c>
      <c r="X233" s="0" t="str">
        <f aca="false">_xlfn.ORG.LIBREOFFICE.REGEX(LOWER(_xlfn.ORG.LIBREOFFICE.REGEX(Z233&amp;"."&amp;_xlfn.ORG.LIBREOFFICE.REGEX(_xlfn.ORG.LIBREOFFICE.REGEX(_xlfn.ORG.LIBREOFFICE.REGEX(Y233," III","")," II","")," Jr","")," ","","g")),"-","","g")</f>
        <v>marivic.schrage</v>
      </c>
      <c r="Y233" s="0" t="s">
        <v>1740</v>
      </c>
      <c r="Z233" s="0" t="s">
        <v>1562</v>
      </c>
      <c r="AA233" s="0" t="s">
        <v>354</v>
      </c>
      <c r="AB233" s="0" t="s">
        <v>753</v>
      </c>
      <c r="AC233" s="0" t="s">
        <v>60</v>
      </c>
      <c r="AD233" s="0" t="s">
        <v>60</v>
      </c>
      <c r="AE233" s="0" t="s">
        <v>1741</v>
      </c>
      <c r="AF233" s="0" t="str">
        <f aca="false">IF(ISNA(VLOOKUP(AE233,$V$2:$V$252,1,0)),AE233&amp;" "&amp;AA233,"")</f>
        <v/>
      </c>
    </row>
    <row r="234" customFormat="false" ht="12.8" hidden="false" customHeight="false" outlineLevel="0" collapsed="false">
      <c r="A234" s="8" t="n">
        <v>233</v>
      </c>
      <c r="B234" s="9" t="s">
        <v>1742</v>
      </c>
      <c r="C234" s="9" t="n">
        <v>5050</v>
      </c>
      <c r="D234" s="8" t="s">
        <v>119</v>
      </c>
      <c r="E234" s="8" t="s">
        <v>737</v>
      </c>
      <c r="F234" s="8" t="s">
        <v>1743</v>
      </c>
      <c r="G234" s="10" t="s">
        <v>1744</v>
      </c>
      <c r="H234" s="9" t="s">
        <v>1359</v>
      </c>
      <c r="I234" s="10" t="s">
        <v>42</v>
      </c>
      <c r="J234" s="11" t="n">
        <v>63875</v>
      </c>
      <c r="K234" s="11" t="n">
        <v>19654</v>
      </c>
      <c r="L234" s="11" t="n">
        <v>0</v>
      </c>
      <c r="M234" s="11" t="n">
        <v>926</v>
      </c>
      <c r="N234" s="11" t="n">
        <v>187</v>
      </c>
      <c r="O234" s="11" t="n">
        <v>21917</v>
      </c>
      <c r="P234" s="11" t="n">
        <v>653</v>
      </c>
      <c r="Q234" s="8" t="n">
        <v>26</v>
      </c>
      <c r="R234" s="11" t="n">
        <v>43338</v>
      </c>
      <c r="S234" s="11" t="n">
        <v>107213</v>
      </c>
      <c r="V234" s="0" t="str">
        <f aca="false">IF(LEFT(F234,1)="*",F234,VLOOKUP(_xlfn.ORG.LIBREOFFICE.REGEX(_xlfn.ORG.LIBREOFFICE.REGEX(IF(U234&gt;"",U234,LEFT(MID(F234,FIND(", ",F234)+2,20),FIND(".",MID(F234,FIND(", ",F234)+2,20)&amp;"  .")-3))&amp;"."&amp;LEFT(F234,FIND(",",F234)-1),"-","")," ","","g")&amp;T234,$X$2:$AE$289,8,0))</f>
        <v>kimberlyann.taitano@guamcc.edu</v>
      </c>
      <c r="W234" s="0" t="str">
        <f aca="false">IF(ISNA(V234),F234,"")</f>
        <v/>
      </c>
      <c r="X234" s="0" t="str">
        <f aca="false">_xlfn.ORG.LIBREOFFICE.REGEX(LOWER(_xlfn.ORG.LIBREOFFICE.REGEX(Z234&amp;"."&amp;_xlfn.ORG.LIBREOFFICE.REGEX(_xlfn.ORG.LIBREOFFICE.REGEX(_xlfn.ORG.LIBREOFFICE.REGEX(Y234," III","")," II","")," Jr","")," ","","g")),"-","","g")</f>
        <v>angelenne.serafico</v>
      </c>
      <c r="Y234" s="0" t="s">
        <v>1745</v>
      </c>
      <c r="Z234" s="0" t="s">
        <v>1746</v>
      </c>
      <c r="AA234" s="0" t="s">
        <v>45</v>
      </c>
      <c r="AB234" s="0" t="s">
        <v>164</v>
      </c>
      <c r="AC234" s="0" t="s">
        <v>165</v>
      </c>
      <c r="AD234" s="0" t="s">
        <v>33</v>
      </c>
      <c r="AE234" s="0" t="s">
        <v>1747</v>
      </c>
      <c r="AF234" s="0" t="str">
        <f aca="false">IF(ISNA(VLOOKUP(AE234,$V$2:$V$252,1,0)),AE234&amp;" "&amp;AA234,"")</f>
        <v>angelenne.serafico@guamcc.edu Assistant Instructor</v>
      </c>
    </row>
    <row r="235" customFormat="false" ht="12.8" hidden="false" customHeight="false" outlineLevel="0" collapsed="false">
      <c r="A235" s="8" t="n">
        <v>234</v>
      </c>
      <c r="B235" s="9" t="s">
        <v>1748</v>
      </c>
      <c r="C235" s="9" t="n">
        <v>5050</v>
      </c>
      <c r="D235" s="8" t="s">
        <v>119</v>
      </c>
      <c r="E235" s="8" t="s">
        <v>143</v>
      </c>
      <c r="F235" s="8" t="s">
        <v>1749</v>
      </c>
      <c r="G235" s="10" t="s">
        <v>1750</v>
      </c>
      <c r="H235" s="9" t="s">
        <v>302</v>
      </c>
      <c r="I235" s="10" t="s">
        <v>765</v>
      </c>
      <c r="J235" s="11" t="n">
        <v>28269</v>
      </c>
      <c r="K235" s="11" t="n">
        <v>8698</v>
      </c>
      <c r="L235" s="11" t="n">
        <v>495</v>
      </c>
      <c r="M235" s="11" t="n">
        <v>410</v>
      </c>
      <c r="N235" s="11" t="n">
        <v>0</v>
      </c>
      <c r="O235" s="11" t="n">
        <v>8551</v>
      </c>
      <c r="P235" s="11" t="n">
        <v>341</v>
      </c>
      <c r="Q235" s="8" t="n">
        <v>26</v>
      </c>
      <c r="R235" s="11" t="n">
        <v>18495</v>
      </c>
      <c r="S235" s="11" t="n">
        <v>46764</v>
      </c>
      <c r="V235" s="0" t="str">
        <f aca="false">IF(LEFT(F235,1)="*",F235,VLOOKUP(_xlfn.ORG.LIBREOFFICE.REGEX(_xlfn.ORG.LIBREOFFICE.REGEX(IF(U235&gt;"",U235,LEFT(MID(F235,FIND(", ",F235)+2,20),FIND(".",MID(F235,FIND(", ",F235)+2,20)&amp;"  .")-3))&amp;"."&amp;LEFT(F235,FIND(",",F235)-1),"-","")," ","","g")&amp;T235,$X$2:$AE$289,8,0))</f>
        <v>jerrica.quichocho@guamcc.edu</v>
      </c>
      <c r="W235" s="0" t="str">
        <f aca="false">IF(ISNA(V235),F235,"")</f>
        <v/>
      </c>
      <c r="X235" s="0" t="str">
        <f aca="false">_xlfn.ORG.LIBREOFFICE.REGEX(LOWER(_xlfn.ORG.LIBREOFFICE.REGEX(Z235&amp;"."&amp;_xlfn.ORG.LIBREOFFICE.REGEX(_xlfn.ORG.LIBREOFFICE.REGEX(_xlfn.ORG.LIBREOFFICE.REGEX(Y235," III","")," II","")," Jr","")," ","","g")),"-","","g")</f>
        <v>darlenesanchez.servino</v>
      </c>
      <c r="Y235" s="0" t="s">
        <v>1751</v>
      </c>
      <c r="Z235" s="0" t="s">
        <v>1223</v>
      </c>
      <c r="AA235" s="0" t="s">
        <v>1076</v>
      </c>
      <c r="AB235" s="0" t="s">
        <v>548</v>
      </c>
      <c r="AC235" s="0" t="s">
        <v>1437</v>
      </c>
      <c r="AD235" s="0" t="s">
        <v>33</v>
      </c>
      <c r="AE235" s="0" t="s">
        <v>1752</v>
      </c>
      <c r="AF235" s="0" t="str">
        <f aca="false">IF(ISNA(VLOOKUP(AE235,$V$2:$V$252,1,0)),AE235&amp;" "&amp;AA235,"")</f>
        <v/>
      </c>
    </row>
    <row r="236" customFormat="false" ht="12.8" hidden="false" customHeight="false" outlineLevel="0" collapsed="false">
      <c r="A236" s="8" t="n">
        <v>235</v>
      </c>
      <c r="B236" s="9" t="s">
        <v>1753</v>
      </c>
      <c r="C236" s="9" t="n">
        <v>5050</v>
      </c>
      <c r="D236" s="8" t="s">
        <v>119</v>
      </c>
      <c r="E236" s="8" t="s">
        <v>208</v>
      </c>
      <c r="F236" s="8" t="s">
        <v>1754</v>
      </c>
      <c r="G236" s="10" t="s">
        <v>60</v>
      </c>
      <c r="H236" s="9" t="s">
        <v>313</v>
      </c>
      <c r="I236" s="10" t="s">
        <v>60</v>
      </c>
      <c r="J236" s="11" t="n">
        <v>32355</v>
      </c>
      <c r="K236" s="11" t="n">
        <v>9956</v>
      </c>
      <c r="L236" s="11" t="n">
        <v>0</v>
      </c>
      <c r="M236" s="11" t="n">
        <v>469</v>
      </c>
      <c r="N236" s="11" t="n">
        <v>187</v>
      </c>
      <c r="O236" s="11" t="n">
        <v>8551</v>
      </c>
      <c r="P236" s="11" t="n">
        <v>341</v>
      </c>
      <c r="Q236" s="8" t="n">
        <v>26</v>
      </c>
      <c r="R236" s="11" t="n">
        <v>19504</v>
      </c>
      <c r="S236" s="11" t="n">
        <v>51859</v>
      </c>
      <c r="V236" s="0" t="str">
        <f aca="false">IF(LEFT(F236,1)="*",F236,VLOOKUP(_xlfn.ORG.LIBREOFFICE.REGEX(_xlfn.ORG.LIBREOFFICE.REGEX(IF(U236&gt;"",U236,LEFT(MID(F236,FIND(", ",F236)+2,20),FIND(".",MID(F236,FIND(", ",F236)+2,20)&amp;"  .")-3))&amp;"."&amp;LEFT(F236,FIND(",",F236)-1),"-","")," ","","g")&amp;T236,$X$2:$AE$289,8,0))</f>
        <v>**Vacant-Castro, A.</v>
      </c>
      <c r="W236" s="0" t="str">
        <f aca="false">IF(ISNA(V236),F236,"")</f>
        <v/>
      </c>
      <c r="X236" s="0" t="str">
        <f aca="false">_xlfn.ORG.LIBREOFFICE.REGEX(LOWER(_xlfn.ORG.LIBREOFFICE.REGEX(Z236&amp;"."&amp;_xlfn.ORG.LIBREOFFICE.REGEX(_xlfn.ORG.LIBREOFFICE.REGEX(_xlfn.ORG.LIBREOFFICE.REGEX(Y236," III","")," II","")," Jr","")," ","","g")),"-","","g")</f>
        <v>juanita.sgambelluri</v>
      </c>
      <c r="Y236" s="0" t="s">
        <v>1755</v>
      </c>
      <c r="Z236" s="0" t="s">
        <v>1756</v>
      </c>
      <c r="AA236" s="0" t="s">
        <v>1196</v>
      </c>
      <c r="AB236" s="0" t="s">
        <v>568</v>
      </c>
      <c r="AC236" s="0" t="s">
        <v>1757</v>
      </c>
      <c r="AD236" s="0" t="s">
        <v>33</v>
      </c>
      <c r="AE236" s="0" t="s">
        <v>1758</v>
      </c>
      <c r="AF236" s="0" t="str">
        <f aca="false">IF(ISNA(VLOOKUP(AE236,$V$2:$V$252,1,0)),AE236&amp;" "&amp;AA236,"")</f>
        <v/>
      </c>
    </row>
    <row r="237" customFormat="false" ht="12.8" hidden="false" customHeight="false" outlineLevel="0" collapsed="false">
      <c r="A237" s="8" t="n">
        <v>236</v>
      </c>
      <c r="B237" s="9" t="s">
        <v>1759</v>
      </c>
      <c r="C237" s="9" t="n">
        <v>5050</v>
      </c>
      <c r="D237" s="8" t="s">
        <v>119</v>
      </c>
      <c r="E237" s="8" t="s">
        <v>143</v>
      </c>
      <c r="F237" s="8" t="s">
        <v>1760</v>
      </c>
      <c r="G237" s="10" t="s">
        <v>60</v>
      </c>
      <c r="H237" s="9" t="s">
        <v>302</v>
      </c>
      <c r="I237" s="10" t="s">
        <v>765</v>
      </c>
      <c r="J237" s="11" t="n">
        <v>28269</v>
      </c>
      <c r="K237" s="11" t="n">
        <v>8698</v>
      </c>
      <c r="L237" s="11" t="n">
        <v>495</v>
      </c>
      <c r="M237" s="11" t="n">
        <v>410</v>
      </c>
      <c r="N237" s="11" t="n">
        <v>187</v>
      </c>
      <c r="O237" s="11" t="n">
        <v>8551</v>
      </c>
      <c r="P237" s="11" t="n">
        <v>341</v>
      </c>
      <c r="Q237" s="8" t="n">
        <v>26</v>
      </c>
      <c r="R237" s="11" t="n">
        <v>18682</v>
      </c>
      <c r="S237" s="11" t="n">
        <v>46951</v>
      </c>
      <c r="V237" s="0" t="str">
        <f aca="false">IF(LEFT(F237,1)="*",F237,VLOOKUP(_xlfn.ORG.LIBREOFFICE.REGEX(_xlfn.ORG.LIBREOFFICE.REGEX(IF(U237&gt;"",U237,LEFT(MID(F237,FIND(", ",F237)+2,20),FIND(".",MID(F237,FIND(", ",F237)+2,20)&amp;"  .")-3))&amp;"."&amp;LEFT(F237,FIND(",",F237)-1),"-","")," ","","g")&amp;T237,$X$2:$AE$289,8,0))</f>
        <v>**Vacant-New</v>
      </c>
      <c r="W237" s="0" t="str">
        <f aca="false">IF(ISNA(V237),F237,"")</f>
        <v/>
      </c>
      <c r="X237" s="0" t="str">
        <f aca="false">_xlfn.ORG.LIBREOFFICE.REGEX(LOWER(_xlfn.ORG.LIBREOFFICE.REGEX(Z237&amp;"."&amp;_xlfn.ORG.LIBREOFFICE.REGEX(_xlfn.ORG.LIBREOFFICE.REGEX(_xlfn.ORG.LIBREOFFICE.REGEX(Y237," III","")," II","")," Jr","")," ","","g")),"-","","g")</f>
        <v>christine.sison</v>
      </c>
      <c r="Y237" s="0" t="s">
        <v>1761</v>
      </c>
      <c r="Z237" s="0" t="s">
        <v>943</v>
      </c>
      <c r="AA237" s="0" t="s">
        <v>656</v>
      </c>
      <c r="AB237" s="0" t="s">
        <v>198</v>
      </c>
      <c r="AC237" s="0" t="s">
        <v>1762</v>
      </c>
      <c r="AD237" s="0" t="s">
        <v>33</v>
      </c>
      <c r="AE237" s="0" t="s">
        <v>1763</v>
      </c>
      <c r="AF237" s="0" t="str">
        <f aca="false">IF(ISNA(VLOOKUP(AE237,$V$2:$V$252,1,0)),AE237&amp;" "&amp;AA237,"")</f>
        <v/>
      </c>
    </row>
    <row r="238" customFormat="false" ht="12.8" hidden="false" customHeight="false" outlineLevel="0" collapsed="false">
      <c r="A238" s="8" t="n">
        <v>237</v>
      </c>
      <c r="B238" s="9" t="s">
        <v>1764</v>
      </c>
      <c r="C238" s="9" t="n">
        <v>5050</v>
      </c>
      <c r="D238" s="8" t="s">
        <v>119</v>
      </c>
      <c r="E238" s="8" t="s">
        <v>65</v>
      </c>
      <c r="F238" s="8" t="s">
        <v>1765</v>
      </c>
      <c r="G238" s="10" t="s">
        <v>150</v>
      </c>
      <c r="H238" s="9" t="s">
        <v>1766</v>
      </c>
      <c r="I238" s="10" t="s">
        <v>1767</v>
      </c>
      <c r="J238" s="11" t="n">
        <v>46256</v>
      </c>
      <c r="K238" s="11" t="n">
        <v>14233</v>
      </c>
      <c r="L238" s="11" t="n">
        <v>0</v>
      </c>
      <c r="M238" s="11" t="n">
        <v>671</v>
      </c>
      <c r="N238" s="11" t="n">
        <v>187</v>
      </c>
      <c r="O238" s="11" t="n">
        <v>11191</v>
      </c>
      <c r="P238" s="11" t="n">
        <v>404</v>
      </c>
      <c r="Q238" s="8" t="n">
        <v>26</v>
      </c>
      <c r="R238" s="11" t="n">
        <v>26686</v>
      </c>
      <c r="S238" s="11" t="n">
        <v>72942</v>
      </c>
      <c r="V238" s="0" t="str">
        <f aca="false">IF(LEFT(F238,1)="*",F238,VLOOKUP(_xlfn.ORG.LIBREOFFICE.REGEX(_xlfn.ORG.LIBREOFFICE.REGEX(IF(U238&gt;"",U238,LEFT(MID(F238,FIND(", ",F238)+2,20),FIND(".",MID(F238,FIND(", ",F238)+2,20)&amp;"  .")-3))&amp;"."&amp;LEFT(F238,FIND(",",F238)-1),"-","")," ","","g")&amp;T238,$X$2:$AE$289,8,0))</f>
        <v>launiedanielle.sarmiento@guamcc.edu</v>
      </c>
      <c r="W238" s="0" t="str">
        <f aca="false">IF(ISNA(V238),F238,"")</f>
        <v/>
      </c>
      <c r="X238" s="0" t="str">
        <f aca="false">_xlfn.ORG.LIBREOFFICE.REGEX(LOWER(_xlfn.ORG.LIBREOFFICE.REGEX(Z238&amp;"."&amp;_xlfn.ORG.LIBREOFFICE.REGEX(_xlfn.ORG.LIBREOFFICE.REGEX(_xlfn.ORG.LIBREOFFICE.REGEX(Y238," III","")," II","")," Jr","")," ","","g")),"-","","g")</f>
        <v>tishawnna.smith</v>
      </c>
      <c r="Y238" s="0" t="s">
        <v>1768</v>
      </c>
      <c r="Z238" s="0" t="s">
        <v>1769</v>
      </c>
      <c r="AA238" s="0" t="s">
        <v>135</v>
      </c>
      <c r="AB238" s="0" t="s">
        <v>119</v>
      </c>
      <c r="AC238" s="0" t="s">
        <v>1113</v>
      </c>
      <c r="AD238" s="0" t="s">
        <v>33</v>
      </c>
      <c r="AE238" s="0" t="s">
        <v>1770</v>
      </c>
      <c r="AF238" s="0" t="str">
        <f aca="false">IF(ISNA(VLOOKUP(AE238,$V$2:$V$252,1,0)),AE238&amp;" "&amp;AA238,"")</f>
        <v/>
      </c>
    </row>
    <row r="239" customFormat="false" ht="12.8" hidden="false" customHeight="false" outlineLevel="0" collapsed="false">
      <c r="A239" s="8" t="n">
        <v>238</v>
      </c>
      <c r="B239" s="9" t="s">
        <v>1771</v>
      </c>
      <c r="C239" s="9" t="n">
        <v>5050</v>
      </c>
      <c r="D239" s="8" t="s">
        <v>119</v>
      </c>
      <c r="E239" s="8" t="s">
        <v>143</v>
      </c>
      <c r="F239" s="8" t="s">
        <v>1772</v>
      </c>
      <c r="G239" s="10" t="s">
        <v>783</v>
      </c>
      <c r="H239" s="9" t="s">
        <v>302</v>
      </c>
      <c r="I239" s="10" t="s">
        <v>765</v>
      </c>
      <c r="J239" s="11" t="n">
        <v>28269</v>
      </c>
      <c r="K239" s="11" t="n">
        <v>8698</v>
      </c>
      <c r="L239" s="11" t="n">
        <v>495</v>
      </c>
      <c r="M239" s="11" t="n">
        <v>410</v>
      </c>
      <c r="N239" s="11" t="n">
        <v>187</v>
      </c>
      <c r="O239" s="11" t="n">
        <v>8551</v>
      </c>
      <c r="P239" s="11" t="n">
        <v>486</v>
      </c>
      <c r="Q239" s="8" t="n">
        <v>26</v>
      </c>
      <c r="R239" s="11" t="n">
        <v>18827</v>
      </c>
      <c r="S239" s="11" t="n">
        <v>47096</v>
      </c>
      <c r="V239" s="0" t="str">
        <f aca="false">IF(LEFT(F239,1)="*",F239,VLOOKUP(_xlfn.ORG.LIBREOFFICE.REGEX(_xlfn.ORG.LIBREOFFICE.REGEX(IF(U239&gt;"",U239,LEFT(MID(F239,FIND(", ",F239)+2,20),FIND(".",MID(F239,FIND(", ",F239)+2,20)&amp;"  .")-3))&amp;"."&amp;LEFT(F239,FIND(",",F239)-1),"-","")," ","","g")&amp;T239,$X$2:$AE$289,8,0))</f>
        <v>alejandra.roberto@guamcc.edu</v>
      </c>
      <c r="W239" s="0" t="str">
        <f aca="false">IF(ISNA(V239),F239,"")</f>
        <v/>
      </c>
      <c r="X239" s="0" t="str">
        <f aca="false">_xlfn.ORG.LIBREOFFICE.REGEX(LOWER(_xlfn.ORG.LIBREOFFICE.REGEX(Z239&amp;"."&amp;_xlfn.ORG.LIBREOFFICE.REGEX(_xlfn.ORG.LIBREOFFICE.REGEX(_xlfn.ORG.LIBREOFFICE.REGEX(Y239," III","")," II","")," Jr","")," ","","g")),"-","","g")</f>
        <v>catherine.solidum</v>
      </c>
      <c r="Y239" s="0" t="s">
        <v>1773</v>
      </c>
      <c r="Z239" s="0" t="s">
        <v>1139</v>
      </c>
      <c r="AA239" s="0" t="s">
        <v>76</v>
      </c>
      <c r="AB239" s="0" t="s">
        <v>153</v>
      </c>
      <c r="AC239" s="0" t="s">
        <v>1774</v>
      </c>
      <c r="AD239" s="0" t="s">
        <v>33</v>
      </c>
      <c r="AE239" s="0" t="s">
        <v>1775</v>
      </c>
      <c r="AF239" s="0" t="str">
        <f aca="false">IF(ISNA(VLOOKUP(AE239,$V$2:$V$252,1,0)),AE239&amp;" "&amp;AA239,"")</f>
        <v/>
      </c>
    </row>
    <row r="240" customFormat="false" ht="12.8" hidden="false" customHeight="false" outlineLevel="0" collapsed="false">
      <c r="A240" s="8" t="n">
        <v>239</v>
      </c>
      <c r="B240" s="9" t="s">
        <v>1776</v>
      </c>
      <c r="C240" s="9" t="n">
        <v>5050</v>
      </c>
      <c r="D240" s="8" t="s">
        <v>119</v>
      </c>
      <c r="E240" s="8" t="s">
        <v>135</v>
      </c>
      <c r="F240" s="8" t="s">
        <v>1777</v>
      </c>
      <c r="G240" s="10" t="s">
        <v>783</v>
      </c>
      <c r="H240" s="9" t="s">
        <v>138</v>
      </c>
      <c r="I240" s="10" t="s">
        <v>765</v>
      </c>
      <c r="J240" s="11" t="n">
        <v>49731</v>
      </c>
      <c r="K240" s="11" t="n">
        <v>15302</v>
      </c>
      <c r="L240" s="11" t="n">
        <v>0</v>
      </c>
      <c r="M240" s="11" t="n">
        <v>721</v>
      </c>
      <c r="N240" s="11" t="n">
        <v>187</v>
      </c>
      <c r="O240" s="11" t="n">
        <v>4800</v>
      </c>
      <c r="P240" s="11" t="n">
        <v>341</v>
      </c>
      <c r="Q240" s="8" t="n">
        <v>26</v>
      </c>
      <c r="R240" s="11" t="n">
        <v>21352</v>
      </c>
      <c r="S240" s="11" t="n">
        <v>71083</v>
      </c>
      <c r="U240" s="0" t="s">
        <v>557</v>
      </c>
      <c r="V240" s="0" t="str">
        <f aca="false">IF(LEFT(F240,1)="*",F240,VLOOKUP(_xlfn.ORG.LIBREOFFICE.REGEX(_xlfn.ORG.LIBREOFFICE.REGEX(IF(U240&gt;"",U240,LEFT(MID(F240,FIND(", ",F240)+2,20),FIND(".",MID(F240,FIND(", ",F240)+2,20)&amp;"  .")-3))&amp;"."&amp;LEFT(F240,FIND(",",F240)-1),"-","")," ","","g")&amp;T240,$X$2:$AE$289,8,0))</f>
        <v>natalia.chargualaf@guamcc.edu</v>
      </c>
      <c r="W240" s="0" t="str">
        <f aca="false">IF(ISNA(V240),F240,"")</f>
        <v/>
      </c>
      <c r="X240" s="0" t="str">
        <f aca="false">_xlfn.ORG.LIBREOFFICE.REGEX(LOWER(_xlfn.ORG.LIBREOFFICE.REGEX(Z240&amp;"."&amp;_xlfn.ORG.LIBREOFFICE.REGEX(_xlfn.ORG.LIBREOFFICE.REGEX(_xlfn.ORG.LIBREOFFICE.REGEX(Y240," III","")," II","")," Jr","")," ","","g")),"-","","g")</f>
        <v>jason.soliva</v>
      </c>
      <c r="Y240" s="0" t="s">
        <v>1778</v>
      </c>
      <c r="Z240" s="0" t="s">
        <v>1779</v>
      </c>
      <c r="AA240" s="0" t="s">
        <v>947</v>
      </c>
      <c r="AB240" s="0" t="s">
        <v>243</v>
      </c>
      <c r="AC240" s="0" t="s">
        <v>1780</v>
      </c>
      <c r="AD240" s="0" t="s">
        <v>33</v>
      </c>
      <c r="AE240" s="0" t="s">
        <v>1781</v>
      </c>
      <c r="AF240" s="0" t="str">
        <f aca="false">IF(ISNA(VLOOKUP(AE240,$V$2:$V$252,1,0)),AE240&amp;" "&amp;AA240,"")</f>
        <v/>
      </c>
    </row>
    <row r="241" customFormat="false" ht="12.8" hidden="false" customHeight="false" outlineLevel="0" collapsed="false">
      <c r="A241" s="8" t="n">
        <v>240</v>
      </c>
      <c r="B241" s="9" t="s">
        <v>1782</v>
      </c>
      <c r="C241" s="9" t="n">
        <v>6000</v>
      </c>
      <c r="D241" s="8" t="s">
        <v>198</v>
      </c>
      <c r="E241" s="8" t="s">
        <v>65</v>
      </c>
      <c r="F241" s="8" t="s">
        <v>1783</v>
      </c>
      <c r="G241" s="10" t="s">
        <v>783</v>
      </c>
      <c r="H241" s="9" t="s">
        <v>1060</v>
      </c>
      <c r="I241" s="10" t="s">
        <v>765</v>
      </c>
      <c r="J241" s="11" t="n">
        <v>41372</v>
      </c>
      <c r="K241" s="11" t="n">
        <v>12730</v>
      </c>
      <c r="L241" s="11" t="n">
        <v>495</v>
      </c>
      <c r="M241" s="11" t="n">
        <v>600</v>
      </c>
      <c r="N241" s="11" t="n">
        <v>187</v>
      </c>
      <c r="O241" s="11" t="n">
        <v>4800</v>
      </c>
      <c r="P241" s="11" t="n">
        <v>0</v>
      </c>
      <c r="Q241" s="8" t="n">
        <v>26</v>
      </c>
      <c r="R241" s="11" t="n">
        <v>18812</v>
      </c>
      <c r="S241" s="11" t="n">
        <v>60184</v>
      </c>
      <c r="V241" s="0" t="str">
        <f aca="false">IF(LEFT(F241,1)="*",F241,VLOOKUP(_xlfn.ORG.LIBREOFFICE.REGEX(_xlfn.ORG.LIBREOFFICE.REGEX(IF(U241&gt;"",U241,LEFT(MID(F241,FIND(", ",F241)+2,20),FIND(".",MID(F241,FIND(", ",F241)+2,20)&amp;"  .")-3))&amp;"."&amp;LEFT(F241,FIND(",",F241)-1),"-","")," ","","g")&amp;T241,$X$2:$AE$289,8,0))</f>
        <v>kerwin.delacruz@guamcc.edu</v>
      </c>
      <c r="W241" s="0" t="str">
        <f aca="false">IF(ISNA(V241),F241,"")</f>
        <v/>
      </c>
      <c r="X241" s="0" t="str">
        <f aca="false">_xlfn.ORG.LIBREOFFICE.REGEX(LOWER(_xlfn.ORG.LIBREOFFICE.REGEX(Z241&amp;"."&amp;_xlfn.ORG.LIBREOFFICE.REGEX(_xlfn.ORG.LIBREOFFICE.REGEX(_xlfn.ORG.LIBREOFFICE.REGEX(Y241," III","")," II","")," Jr","")," ","","g")),"-","","g")</f>
        <v>spencer.stole</v>
      </c>
      <c r="Y241" s="0" t="s">
        <v>1784</v>
      </c>
      <c r="Z241" s="0" t="s">
        <v>1785</v>
      </c>
      <c r="AA241" s="0" t="s">
        <v>1786</v>
      </c>
      <c r="AB241" s="0" t="s">
        <v>461</v>
      </c>
      <c r="AC241" s="0" t="s">
        <v>60</v>
      </c>
      <c r="AD241" s="0" t="s">
        <v>60</v>
      </c>
      <c r="AE241" s="0" t="s">
        <v>1787</v>
      </c>
      <c r="AF241" s="0" t="str">
        <f aca="false">IF(ISNA(VLOOKUP(AE241,$V$2:$V$252,1,0)),AE241&amp;" "&amp;AA241,"")</f>
        <v>spencer.stole@guamcc.edu Adjunct Level I CE</v>
      </c>
    </row>
    <row r="242" customFormat="false" ht="12.8" hidden="false" customHeight="false" outlineLevel="0" collapsed="false">
      <c r="A242" s="8" t="n">
        <v>241</v>
      </c>
      <c r="B242" s="9" t="s">
        <v>1788</v>
      </c>
      <c r="C242" s="9" t="n">
        <v>6000</v>
      </c>
      <c r="D242" s="8" t="s">
        <v>198</v>
      </c>
      <c r="E242" s="8" t="s">
        <v>65</v>
      </c>
      <c r="F242" s="8" t="s">
        <v>1789</v>
      </c>
      <c r="G242" s="10" t="s">
        <v>783</v>
      </c>
      <c r="H242" s="9" t="s">
        <v>1060</v>
      </c>
      <c r="I242" s="10" t="s">
        <v>765</v>
      </c>
      <c r="J242" s="11" t="n">
        <v>41372</v>
      </c>
      <c r="K242" s="11" t="n">
        <v>12730</v>
      </c>
      <c r="L242" s="11" t="n">
        <v>495</v>
      </c>
      <c r="M242" s="11" t="n">
        <v>600</v>
      </c>
      <c r="N242" s="11" t="n">
        <v>187</v>
      </c>
      <c r="O242" s="11" t="n">
        <v>4800</v>
      </c>
      <c r="P242" s="11" t="n">
        <v>341</v>
      </c>
      <c r="Q242" s="8" t="n">
        <v>26</v>
      </c>
      <c r="R242" s="11" t="n">
        <v>19154</v>
      </c>
      <c r="S242" s="11" t="n">
        <v>60526</v>
      </c>
      <c r="V242" s="0" t="str">
        <f aca="false">IF(LEFT(F242,1)="*",F242,VLOOKUP(_xlfn.ORG.LIBREOFFICE.REGEX(_xlfn.ORG.LIBREOFFICE.REGEX(IF(U242&gt;"",U242,LEFT(MID(F242,FIND(", ",F242)+2,20),FIND(".",MID(F242,FIND(", ",F242)+2,20)&amp;"  .")-3))&amp;"."&amp;LEFT(F242,FIND(",",F242)-1),"-","")," ","","g")&amp;T242,$X$2:$AE$289,8,0))</f>
        <v>edwin.balmonte1@guamcc.edu</v>
      </c>
      <c r="W242" s="0" t="str">
        <f aca="false">IF(ISNA(V242),F242,"")</f>
        <v/>
      </c>
      <c r="X242" s="0" t="str">
        <f aca="false">_xlfn.ORG.LIBREOFFICE.REGEX(LOWER(_xlfn.ORG.LIBREOFFICE.REGEX(Z242&amp;"."&amp;_xlfn.ORG.LIBREOFFICE.REGEX(_xlfn.ORG.LIBREOFFICE.REGEX(_xlfn.ORG.LIBREOFFICE.REGEX(Y242," III","")," II","")," Jr","")," ","","g")),"-","","g")</f>
        <v>anthonyjay.sunga</v>
      </c>
      <c r="Y242" s="0" t="s">
        <v>1790</v>
      </c>
      <c r="Z242" s="0" t="s">
        <v>1791</v>
      </c>
      <c r="AA242" s="0" t="s">
        <v>576</v>
      </c>
      <c r="AB242" s="0" t="s">
        <v>994</v>
      </c>
      <c r="AC242" s="0" t="s">
        <v>1073</v>
      </c>
      <c r="AD242" s="0" t="s">
        <v>33</v>
      </c>
      <c r="AE242" s="0" t="s">
        <v>1792</v>
      </c>
      <c r="AF242" s="0" t="str">
        <f aca="false">IF(ISNA(VLOOKUP(AE242,$V$2:$V$252,1,0)),AE242&amp;" "&amp;AA242,"")</f>
        <v/>
      </c>
    </row>
    <row r="243" customFormat="false" ht="12.8" hidden="false" customHeight="false" outlineLevel="0" collapsed="false">
      <c r="A243" s="8" t="n">
        <v>242</v>
      </c>
      <c r="B243" s="9" t="s">
        <v>1793</v>
      </c>
      <c r="C243" s="9" t="n">
        <v>6000</v>
      </c>
      <c r="D243" s="8" t="s">
        <v>198</v>
      </c>
      <c r="E243" s="8" t="s">
        <v>143</v>
      </c>
      <c r="F243" s="8" t="s">
        <v>1794</v>
      </c>
      <c r="G243" s="10" t="s">
        <v>60</v>
      </c>
      <c r="H243" s="9" t="s">
        <v>302</v>
      </c>
      <c r="I243" s="10" t="s">
        <v>60</v>
      </c>
      <c r="J243" s="11" t="n">
        <v>28269</v>
      </c>
      <c r="K243" s="11" t="n">
        <v>8698</v>
      </c>
      <c r="L243" s="11" t="n">
        <v>495</v>
      </c>
      <c r="M243" s="11" t="n">
        <v>410</v>
      </c>
      <c r="N243" s="11" t="n">
        <v>187</v>
      </c>
      <c r="O243" s="11" t="n">
        <v>8551</v>
      </c>
      <c r="P243" s="11" t="n">
        <v>341</v>
      </c>
      <c r="Q243" s="8" t="n">
        <v>26</v>
      </c>
      <c r="R243" s="11" t="n">
        <v>18682</v>
      </c>
      <c r="S243" s="11" t="n">
        <v>46951</v>
      </c>
      <c r="V243" s="0" t="str">
        <f aca="false">IF(LEFT(F243,1)="*",F243,VLOOKUP(_xlfn.ORG.LIBREOFFICE.REGEX(_xlfn.ORG.LIBREOFFICE.REGEX(IF(U243&gt;"",U243,LEFT(MID(F243,FIND(", ",F243)+2,20),FIND(".",MID(F243,FIND(", ",F243)+2,20)&amp;"  .")-3))&amp;"."&amp;LEFT(F243,FIND(",",F243)-1),"-","")," ","","g")&amp;T243,$X$2:$AE$289,8,0))</f>
        <v>**Vacant-Charfauros, C.</v>
      </c>
      <c r="W243" s="0" t="str">
        <f aca="false">IF(ISNA(V243),F243,"")</f>
        <v/>
      </c>
      <c r="X243" s="0" t="str">
        <f aca="false">_xlfn.ORG.LIBREOFFICE.REGEX(LOWER(_xlfn.ORG.LIBREOFFICE.REGEX(Z243&amp;"."&amp;_xlfn.ORG.LIBREOFFICE.REGEX(_xlfn.ORG.LIBREOFFICE.REGEX(_xlfn.ORG.LIBREOFFICE.REGEX(Y243," III","")," II","")," Jr","")," ","","g")),"-","","g")</f>
        <v>cecilia.tabunar</v>
      </c>
      <c r="Y243" s="0" t="s">
        <v>1795</v>
      </c>
      <c r="Z243" s="0" t="s">
        <v>1269</v>
      </c>
      <c r="AA243" s="0" t="s">
        <v>232</v>
      </c>
      <c r="AB243" s="0" t="s">
        <v>233</v>
      </c>
      <c r="AC243" s="0" t="s">
        <v>60</v>
      </c>
      <c r="AD243" s="0" t="s">
        <v>60</v>
      </c>
      <c r="AE243" s="0" t="s">
        <v>1796</v>
      </c>
      <c r="AF243" s="0" t="str">
        <f aca="false">IF(ISNA(VLOOKUP(AE243,$V$2:$V$252,1,0)),AE243&amp;" "&amp;AA243,"")</f>
        <v>cecilia.tabunar@guamcc.edu Work Study</v>
      </c>
    </row>
    <row r="244" customFormat="false" ht="12.8" hidden="false" customHeight="false" outlineLevel="0" collapsed="false">
      <c r="A244" s="8" t="n">
        <v>243</v>
      </c>
      <c r="B244" s="9" t="s">
        <v>1797</v>
      </c>
      <c r="C244" s="9" t="n">
        <v>6000</v>
      </c>
      <c r="D244" s="8" t="s">
        <v>198</v>
      </c>
      <c r="E244" s="8" t="s">
        <v>135</v>
      </c>
      <c r="F244" s="8" t="s">
        <v>1798</v>
      </c>
      <c r="G244" s="10" t="s">
        <v>783</v>
      </c>
      <c r="H244" s="9" t="s">
        <v>138</v>
      </c>
      <c r="I244" s="10" t="s">
        <v>765</v>
      </c>
      <c r="J244" s="11" t="n">
        <v>49731</v>
      </c>
      <c r="K244" s="11" t="n">
        <v>15302</v>
      </c>
      <c r="L244" s="11" t="n">
        <v>495</v>
      </c>
      <c r="M244" s="11" t="n">
        <v>721</v>
      </c>
      <c r="N244" s="11" t="n">
        <v>187</v>
      </c>
      <c r="O244" s="11" t="n">
        <v>8551</v>
      </c>
      <c r="P244" s="11" t="n">
        <v>341</v>
      </c>
      <c r="Q244" s="8" t="n">
        <v>26</v>
      </c>
      <c r="R244" s="11" t="n">
        <v>25597</v>
      </c>
      <c r="S244" s="11" t="n">
        <v>75328</v>
      </c>
      <c r="U244" s="0" t="s">
        <v>265</v>
      </c>
      <c r="V244" s="0" t="str">
        <f aca="false">IF(LEFT(F244,1)="*",F244,VLOOKUP(_xlfn.ORG.LIBREOFFICE.REGEX(_xlfn.ORG.LIBREOFFICE.REGEX(IF(U244&gt;"",U244,LEFT(MID(F244,FIND(", ",F244)+2,20),FIND(".",MID(F244,FIND(", ",F244)+2,20)&amp;"  .")-3))&amp;"."&amp;LEFT(F244,FIND(",",F244)-1),"-","")," ","","g")&amp;T244,$X$2:$AE$289,8,0))</f>
        <v>kimberly.borja@guamcc.edu</v>
      </c>
      <c r="W244" s="0" t="str">
        <f aca="false">IF(ISNA(V244),F244,"")</f>
        <v/>
      </c>
      <c r="X244" s="0" t="str">
        <f aca="false">_xlfn.ORG.LIBREOFFICE.REGEX(LOWER(_xlfn.ORG.LIBREOFFICE.REGEX(Z244&amp;"."&amp;_xlfn.ORG.LIBREOFFICE.REGEX(_xlfn.ORG.LIBREOFFICE.REGEX(_xlfn.ORG.LIBREOFFICE.REGEX(Y244," III","")," II","")," Jr","")," ","","g")),"-","","g")</f>
        <v>james.tabunar</v>
      </c>
      <c r="Y244" s="0" t="s">
        <v>1795</v>
      </c>
      <c r="Z244" s="0" t="s">
        <v>925</v>
      </c>
      <c r="AA244" s="0" t="s">
        <v>30</v>
      </c>
      <c r="AB244" s="0" t="s">
        <v>322</v>
      </c>
      <c r="AC244" s="0" t="s">
        <v>1799</v>
      </c>
      <c r="AD244" s="0" t="s">
        <v>33</v>
      </c>
      <c r="AE244" s="0" t="s">
        <v>1800</v>
      </c>
      <c r="AF244" s="0" t="str">
        <f aca="false">IF(ISNA(VLOOKUP(AE244,$V$2:$V$252,1,0)),AE244&amp;" "&amp;AA244,"")</f>
        <v/>
      </c>
    </row>
    <row r="245" customFormat="false" ht="12.8" hidden="false" customHeight="false" outlineLevel="0" collapsed="false">
      <c r="A245" s="8" t="n">
        <v>244</v>
      </c>
      <c r="B245" s="9" t="s">
        <v>1801</v>
      </c>
      <c r="C245" s="9" t="n">
        <v>6710</v>
      </c>
      <c r="D245" s="8" t="s">
        <v>46</v>
      </c>
      <c r="E245" s="8" t="s">
        <v>45</v>
      </c>
      <c r="F245" s="8" t="s">
        <v>1802</v>
      </c>
      <c r="G245" s="10" t="s">
        <v>764</v>
      </c>
      <c r="H245" s="9" t="s">
        <v>1803</v>
      </c>
      <c r="I245" s="10" t="s">
        <v>765</v>
      </c>
      <c r="J245" s="11" t="n">
        <v>41996</v>
      </c>
      <c r="K245" s="11" t="n">
        <v>12922</v>
      </c>
      <c r="L245" s="11" t="n">
        <v>495</v>
      </c>
      <c r="M245" s="11" t="n">
        <v>609</v>
      </c>
      <c r="N245" s="11" t="n">
        <v>187</v>
      </c>
      <c r="O245" s="11" t="n">
        <v>0</v>
      </c>
      <c r="P245" s="11" t="n">
        <v>0</v>
      </c>
      <c r="Q245" s="8" t="n">
        <v>21</v>
      </c>
      <c r="R245" s="11" t="n">
        <v>14213</v>
      </c>
      <c r="S245" s="11" t="n">
        <v>56209</v>
      </c>
      <c r="V245" s="13" t="str">
        <f aca="false">IF(LEFT(F245,1)="*",F245,VLOOKUP(_xlfn.ORG.LIBREOFFICE.REGEX(_xlfn.ORG.LIBREOFFICE.REGEX(IF(U245&gt;"",U245,LEFT(MID(F245,FIND(", ",F245)+2,20),FIND(".",MID(F245,FIND(", ",F245)+2,20)&amp;"  .")-3))&amp;"."&amp;LEFT(F245,FIND(",",F245)-1),"-","")," ","","g")&amp;T245,$X$2:$AE$289,8,0))</f>
        <v>mercy.repil@guamcc.edu</v>
      </c>
      <c r="W245" s="0" t="str">
        <f aca="false">IF(ISNA(V245),F245,"")</f>
        <v/>
      </c>
      <c r="X245" s="0" t="str">
        <f aca="false">_xlfn.ORG.LIBREOFFICE.REGEX(LOWER(_xlfn.ORG.LIBREOFFICE.REGEX(Z245&amp;"."&amp;_xlfn.ORG.LIBREOFFICE.REGEX(_xlfn.ORG.LIBREOFFICE.REGEX(_xlfn.ORG.LIBREOFFICE.REGEX(Y245," III","")," II","")," Jr","")," ","","g")),"-","","g")</f>
        <v>kimberlyann.taitano</v>
      </c>
      <c r="Y245" s="0" t="s">
        <v>1804</v>
      </c>
      <c r="Z245" s="0" t="s">
        <v>1805</v>
      </c>
      <c r="AA245" s="0" t="s">
        <v>737</v>
      </c>
      <c r="AB245" s="0" t="s">
        <v>119</v>
      </c>
      <c r="AC245" s="0" t="s">
        <v>902</v>
      </c>
      <c r="AD245" s="0" t="s">
        <v>33</v>
      </c>
      <c r="AE245" s="0" t="s">
        <v>1806</v>
      </c>
      <c r="AF245" s="0" t="str">
        <f aca="false">IF(ISNA(VLOOKUP(AE245,$V$2:$V$252,1,0)),AE245&amp;" "&amp;AA245,"")</f>
        <v/>
      </c>
    </row>
    <row r="246" customFormat="false" ht="12.8" hidden="false" customHeight="false" outlineLevel="0" collapsed="false">
      <c r="A246" s="8" t="n">
        <v>245</v>
      </c>
      <c r="B246" s="9" t="s">
        <v>1807</v>
      </c>
      <c r="C246" s="9" t="n">
        <v>6820</v>
      </c>
      <c r="D246" s="8" t="s">
        <v>440</v>
      </c>
      <c r="E246" s="8" t="s">
        <v>1076</v>
      </c>
      <c r="F246" s="8" t="s">
        <v>1808</v>
      </c>
      <c r="G246" s="10" t="s">
        <v>764</v>
      </c>
      <c r="H246" s="9" t="s">
        <v>1078</v>
      </c>
      <c r="I246" s="10" t="s">
        <v>765</v>
      </c>
      <c r="J246" s="11" t="n">
        <v>36839</v>
      </c>
      <c r="K246" s="11" t="n">
        <v>11335</v>
      </c>
      <c r="L246" s="11" t="n">
        <v>495</v>
      </c>
      <c r="M246" s="11" t="n">
        <v>534</v>
      </c>
      <c r="N246" s="11" t="n">
        <v>187</v>
      </c>
      <c r="O246" s="11" t="n">
        <v>13493</v>
      </c>
      <c r="P246" s="11" t="n">
        <v>404</v>
      </c>
      <c r="Q246" s="8" t="n">
        <v>21</v>
      </c>
      <c r="R246" s="11" t="n">
        <v>26448</v>
      </c>
      <c r="S246" s="11" t="n">
        <v>63287</v>
      </c>
      <c r="V246" s="0" t="str">
        <f aca="false">IF(LEFT(F246,1)="*",F246,VLOOKUP(_xlfn.ORG.LIBREOFFICE.REGEX(_xlfn.ORG.LIBREOFFICE.REGEX(IF(U246&gt;"",U246,LEFT(MID(F246,FIND(", ",F246)+2,20),FIND(".",MID(F246,FIND(", ",F246)+2,20)&amp;"  .")-3))&amp;"."&amp;LEFT(F246,FIND(",",F246)-1),"-","")," ","","g")&amp;T246,$X$2:$AE$289,8,0))</f>
        <v>lydia.kimberly@guamcc.edu</v>
      </c>
      <c r="W246" s="0" t="str">
        <f aca="false">IF(ISNA(V246),F246,"")</f>
        <v/>
      </c>
      <c r="X246" s="0" t="str">
        <f aca="false">_xlfn.ORG.LIBREOFFICE.REGEX(LOWER(_xlfn.ORG.LIBREOFFICE.REGEX(Z246&amp;"."&amp;_xlfn.ORG.LIBREOFFICE.REGEX(_xlfn.ORG.LIBREOFFICE.REGEX(_xlfn.ORG.LIBREOFFICE.REGEX(Y246," III","")," II","")," Jr","")," ","","g")),"-","","g")</f>
        <v>wilson.tam</v>
      </c>
      <c r="Y246" s="0" t="s">
        <v>1809</v>
      </c>
      <c r="Z246" s="0" t="s">
        <v>1810</v>
      </c>
      <c r="AA246" s="0" t="s">
        <v>354</v>
      </c>
      <c r="AB246" s="0" t="s">
        <v>355</v>
      </c>
      <c r="AC246" s="0" t="s">
        <v>1811</v>
      </c>
      <c r="AD246" s="0" t="s">
        <v>33</v>
      </c>
      <c r="AE246" s="0" t="s">
        <v>1812</v>
      </c>
      <c r="AF246" s="0" t="str">
        <f aca="false">IF(ISNA(VLOOKUP(AE246,$V$2:$V$252,1,0)),AE246&amp;" "&amp;AA246,"")</f>
        <v/>
      </c>
    </row>
    <row r="247" customFormat="false" ht="12.8" hidden="false" customHeight="false" outlineLevel="0" collapsed="false">
      <c r="A247" s="8" t="n">
        <v>246</v>
      </c>
      <c r="B247" s="9" t="s">
        <v>1813</v>
      </c>
      <c r="C247" s="9" t="n">
        <v>6950</v>
      </c>
      <c r="D247" s="8" t="s">
        <v>186</v>
      </c>
      <c r="E247" s="8" t="s">
        <v>45</v>
      </c>
      <c r="F247" s="8" t="s">
        <v>1814</v>
      </c>
      <c r="G247" s="10" t="s">
        <v>764</v>
      </c>
      <c r="H247" s="9" t="s">
        <v>837</v>
      </c>
      <c r="I247" s="10" t="s">
        <v>1392</v>
      </c>
      <c r="J247" s="11" t="n">
        <v>41996</v>
      </c>
      <c r="K247" s="11" t="n">
        <v>12922</v>
      </c>
      <c r="L247" s="11" t="n">
        <v>495</v>
      </c>
      <c r="M247" s="11" t="n">
        <v>609</v>
      </c>
      <c r="N247" s="11" t="n">
        <v>187</v>
      </c>
      <c r="O247" s="11" t="n">
        <v>4800</v>
      </c>
      <c r="P247" s="11" t="n">
        <v>341</v>
      </c>
      <c r="Q247" s="8" t="n">
        <v>26</v>
      </c>
      <c r="R247" s="11" t="n">
        <v>19355</v>
      </c>
      <c r="S247" s="11" t="n">
        <v>61351</v>
      </c>
      <c r="V247" s="0" t="str">
        <f aca="false">IF(LEFT(F247,1)="*",F247,VLOOKUP(_xlfn.ORG.LIBREOFFICE.REGEX(_xlfn.ORG.LIBREOFFICE.REGEX(IF(U247&gt;"",U247,LEFT(MID(F247,FIND(", ",F247)+2,20),FIND(".",MID(F247,FIND(", ",F247)+2,20)&amp;"  .")-3))&amp;"."&amp;LEFT(F247,FIND(",",F247)-1),"-","")," ","","g")&amp;T247,$X$2:$AE$289,8,0))</f>
        <v>galen.balajadia@guamcc.edu</v>
      </c>
      <c r="W247" s="0" t="str">
        <f aca="false">IF(ISNA(V247),F247,"")</f>
        <v/>
      </c>
      <c r="X247" s="0" t="str">
        <f aca="false">_xlfn.ORG.LIBREOFFICE.REGEX(LOWER(_xlfn.ORG.LIBREOFFICE.REGEX(Z247&amp;"."&amp;_xlfn.ORG.LIBREOFFICE.REGEX(_xlfn.ORG.LIBREOFFICE.REGEX(_xlfn.ORG.LIBREOFFICE.REGEX(Y247," III","")," II","")," Jr","")," ","","g")),"-","","g")</f>
        <v>morgan.teliu</v>
      </c>
      <c r="Y247" s="0" t="s">
        <v>1815</v>
      </c>
      <c r="Z247" s="0" t="s">
        <v>1816</v>
      </c>
      <c r="AA247" s="0" t="s">
        <v>179</v>
      </c>
      <c r="AB247" s="0" t="s">
        <v>130</v>
      </c>
      <c r="AC247" s="0" t="s">
        <v>131</v>
      </c>
      <c r="AD247" s="0" t="s">
        <v>33</v>
      </c>
      <c r="AE247" s="0" t="s">
        <v>1817</v>
      </c>
      <c r="AF247" s="0" t="str">
        <f aca="false">IF(ISNA(VLOOKUP(AE247,$V$2:$V$252,1,0)),AE247&amp;" "&amp;AA247,"")</f>
        <v/>
      </c>
    </row>
    <row r="248" customFormat="false" ht="12.8" hidden="false" customHeight="false" outlineLevel="0" collapsed="false">
      <c r="A248" s="8" t="n">
        <v>247</v>
      </c>
      <c r="B248" s="9" t="s">
        <v>1818</v>
      </c>
      <c r="C248" s="9" t="n">
        <v>7810</v>
      </c>
      <c r="D248" s="8" t="s">
        <v>109</v>
      </c>
      <c r="E248" s="8" t="s">
        <v>45</v>
      </c>
      <c r="F248" s="8" t="s">
        <v>1819</v>
      </c>
      <c r="G248" s="10" t="s">
        <v>764</v>
      </c>
      <c r="H248" s="9" t="s">
        <v>837</v>
      </c>
      <c r="I248" s="10" t="s">
        <v>765</v>
      </c>
      <c r="J248" s="11" t="n">
        <v>41996</v>
      </c>
      <c r="K248" s="11" t="n">
        <v>12922</v>
      </c>
      <c r="L248" s="11" t="n">
        <v>0</v>
      </c>
      <c r="M248" s="11" t="n">
        <v>609</v>
      </c>
      <c r="N248" s="11" t="n">
        <v>187</v>
      </c>
      <c r="O248" s="11" t="n">
        <v>0</v>
      </c>
      <c r="P248" s="11" t="n">
        <v>0</v>
      </c>
      <c r="Q248" s="8" t="n">
        <v>21</v>
      </c>
      <c r="R248" s="11" t="n">
        <v>13718</v>
      </c>
      <c r="S248" s="11" t="n">
        <v>55714</v>
      </c>
      <c r="V248" s="0" t="str">
        <f aca="false">IF(LEFT(F248,1)="*",F248,VLOOKUP(_xlfn.ORG.LIBREOFFICE.REGEX(_xlfn.ORG.LIBREOFFICE.REGEX(IF(U248&gt;"",U248,LEFT(MID(F248,FIND(", ",F248)+2,20),FIND(".",MID(F248,FIND(", ",F248)+2,20)&amp;"  .")-3))&amp;"."&amp;LEFT(F248,FIND(",",F248)-1),"-","")," ","","g")&amp;T248,$X$2:$AE$289,8,0))</f>
        <v>dior.nguyen@guamcc.edu</v>
      </c>
      <c r="W248" s="0" t="str">
        <f aca="false">IF(ISNA(V248),F248,"")</f>
        <v/>
      </c>
      <c r="X248" s="0" t="str">
        <f aca="false">_xlfn.ORG.LIBREOFFICE.REGEX(LOWER(_xlfn.ORG.LIBREOFFICE.REGEX(Z248&amp;"."&amp;_xlfn.ORG.LIBREOFFICE.REGEX(_xlfn.ORG.LIBREOFFICE.REGEX(_xlfn.ORG.LIBREOFFICE.REGEX(Y248," III","")," II","")," Jr","")," ","","g")),"-","","g")</f>
        <v>zhaopei.teng</v>
      </c>
      <c r="Y248" s="0" t="s">
        <v>1820</v>
      </c>
      <c r="Z248" s="0" t="s">
        <v>1821</v>
      </c>
      <c r="AA248" s="0" t="s">
        <v>576</v>
      </c>
      <c r="AB248" s="0" t="s">
        <v>385</v>
      </c>
      <c r="AC248" s="0" t="s">
        <v>1822</v>
      </c>
      <c r="AD248" s="0" t="s">
        <v>33</v>
      </c>
      <c r="AE248" s="0" t="s">
        <v>1823</v>
      </c>
      <c r="AF248" s="0" t="str">
        <f aca="false">IF(ISNA(VLOOKUP(AE248,$V$2:$V$252,1,0)),AE248&amp;" "&amp;AA248,"")</f>
        <v/>
      </c>
    </row>
    <row r="249" customFormat="false" ht="12.8" hidden="false" customHeight="false" outlineLevel="0" collapsed="false">
      <c r="A249" s="8" t="n">
        <v>248</v>
      </c>
      <c r="B249" s="9" t="s">
        <v>1824</v>
      </c>
      <c r="C249" s="9" t="n">
        <v>1050</v>
      </c>
      <c r="D249" s="8" t="s">
        <v>101</v>
      </c>
      <c r="E249" s="8" t="s">
        <v>737</v>
      </c>
      <c r="F249" s="8" t="s">
        <v>1825</v>
      </c>
      <c r="G249" s="10" t="s">
        <v>1826</v>
      </c>
      <c r="H249" s="9" t="s">
        <v>784</v>
      </c>
      <c r="I249" s="10" t="s">
        <v>42</v>
      </c>
      <c r="J249" s="11" t="n">
        <v>68483</v>
      </c>
      <c r="K249" s="11" t="n">
        <v>21072</v>
      </c>
      <c r="L249" s="11" t="n">
        <v>0</v>
      </c>
      <c r="M249" s="11" t="n">
        <v>993</v>
      </c>
      <c r="N249" s="11" t="n">
        <v>187</v>
      </c>
      <c r="O249" s="11" t="n">
        <v>21917</v>
      </c>
      <c r="P249" s="11" t="n">
        <v>653</v>
      </c>
      <c r="Q249" s="8" t="n">
        <v>26</v>
      </c>
      <c r="R249" s="11" t="n">
        <v>44823</v>
      </c>
      <c r="S249" s="11" t="n">
        <v>113306</v>
      </c>
      <c r="V249" s="0" t="str">
        <f aca="false">IF(LEFT(F249,1)="*",F249,VLOOKUP(_xlfn.ORG.LIBREOFFICE.REGEX(_xlfn.ORG.LIBREOFFICE.REGEX(IF(U249&gt;"",U249,LEFT(MID(F249,FIND(", ",F249)+2,20),FIND(".",MID(F249,FIND(", ",F249)+2,20)&amp;"  .")-3))&amp;"."&amp;LEFT(F249,FIND(",",F249)-1),"-","")," ","","g")&amp;T249,$X$2:$AE$289,8,0))</f>
        <v>bonniemae.datuin@guamcc.edu</v>
      </c>
      <c r="W249" s="0" t="str">
        <f aca="false">IF(ISNA(V249),F249,"")</f>
        <v/>
      </c>
      <c r="X249" s="0" t="str">
        <f aca="false">_xlfn.ORG.LIBREOFFICE.REGEX(LOWER(_xlfn.ORG.LIBREOFFICE.REGEX(Z249&amp;"."&amp;_xlfn.ORG.LIBREOFFICE.REGEX(_xlfn.ORG.LIBREOFFICE.REGEX(_xlfn.ORG.LIBREOFFICE.REGEX(Y249," III","")," II","")," Jr","")," ","","g")),"-","","g")</f>
        <v>juanita.tenorio</v>
      </c>
      <c r="Y249" s="0" t="s">
        <v>1827</v>
      </c>
      <c r="Z249" s="0" t="s">
        <v>1756</v>
      </c>
      <c r="AA249" s="0" t="s">
        <v>576</v>
      </c>
      <c r="AB249" s="0" t="s">
        <v>355</v>
      </c>
      <c r="AC249" s="0" t="s">
        <v>1828</v>
      </c>
      <c r="AD249" s="0" t="s">
        <v>33</v>
      </c>
      <c r="AE249" s="0" t="s">
        <v>1829</v>
      </c>
      <c r="AF249" s="0" t="str">
        <f aca="false">IF(ISNA(VLOOKUP(AE249,$V$2:$V$252,1,0)),AE249&amp;" "&amp;AA249,"")</f>
        <v/>
      </c>
    </row>
    <row r="250" customFormat="false" ht="12.8" hidden="false" customHeight="false" outlineLevel="0" collapsed="false">
      <c r="A250" s="8" t="n">
        <v>249</v>
      </c>
      <c r="B250" s="9" t="s">
        <v>1830</v>
      </c>
      <c r="C250" s="9" t="n">
        <v>6610</v>
      </c>
      <c r="D250" s="8" t="s">
        <v>164</v>
      </c>
      <c r="E250" s="8" t="s">
        <v>30</v>
      </c>
      <c r="F250" s="8" t="s">
        <v>1831</v>
      </c>
      <c r="G250" s="10" t="s">
        <v>1832</v>
      </c>
      <c r="H250" s="9" t="s">
        <v>747</v>
      </c>
      <c r="I250" s="10" t="s">
        <v>765</v>
      </c>
      <c r="J250" s="11" t="n">
        <v>47876</v>
      </c>
      <c r="K250" s="11" t="n">
        <v>14731</v>
      </c>
      <c r="L250" s="11" t="n">
        <v>495</v>
      </c>
      <c r="M250" s="11" t="n">
        <v>694</v>
      </c>
      <c r="N250" s="11" t="n">
        <v>0</v>
      </c>
      <c r="O250" s="11" t="n">
        <v>0</v>
      </c>
      <c r="P250" s="11" t="n">
        <v>0</v>
      </c>
      <c r="Q250" s="8" t="n">
        <v>21</v>
      </c>
      <c r="R250" s="11" t="n">
        <v>15921</v>
      </c>
      <c r="S250" s="11" t="n">
        <v>63797</v>
      </c>
      <c r="V250" s="0" t="str">
        <f aca="false">IF(LEFT(F250,1)="*",F250,VLOOKUP(_xlfn.ORG.LIBREOFFICE.REGEX(_xlfn.ORG.LIBREOFFICE.REGEX(IF(U250&gt;"",U250,LEFT(MID(F250,FIND(", ",F250)+2,20),FIND(".",MID(F250,FIND(", ",F250)+2,20)&amp;"  .")-3))&amp;"."&amp;LEFT(F250,FIND(",",F250)-1),"-","")," ","","g")&amp;T250,$X$2:$AE$289,8,0))</f>
        <v>francine.topasna@guamcc.edu</v>
      </c>
      <c r="W250" s="0" t="str">
        <f aca="false">IF(ISNA(V250),F250,"")</f>
        <v/>
      </c>
      <c r="X250" s="0" t="str">
        <f aca="false">_xlfn.ORG.LIBREOFFICE.REGEX(LOWER(_xlfn.ORG.LIBREOFFICE.REGEX(Z250&amp;"."&amp;_xlfn.ORG.LIBREOFFICE.REGEX(_xlfn.ORG.LIBREOFFICE.REGEX(_xlfn.ORG.LIBREOFFICE.REGEX(Y250," III","")," II","")," Jr","")," ","","g")),"-","","g")</f>
        <v>leonard.tenorio</v>
      </c>
      <c r="Y250" s="0" t="s">
        <v>1827</v>
      </c>
      <c r="Z250" s="0" t="s">
        <v>1833</v>
      </c>
      <c r="AA250" s="0" t="s">
        <v>1076</v>
      </c>
      <c r="AB250" s="0" t="s">
        <v>186</v>
      </c>
      <c r="AC250" s="0" t="s">
        <v>1834</v>
      </c>
      <c r="AD250" s="0" t="s">
        <v>33</v>
      </c>
      <c r="AE250" s="0" t="s">
        <v>1835</v>
      </c>
      <c r="AF250" s="0" t="str">
        <f aca="false">IF(ISNA(VLOOKUP(AE250,$V$2:$V$252,1,0)),AE250&amp;" "&amp;AA250,"")</f>
        <v/>
      </c>
    </row>
    <row r="251" customFormat="false" ht="12.8" hidden="false" customHeight="false" outlineLevel="0" collapsed="false">
      <c r="A251" s="8" t="n">
        <v>250</v>
      </c>
      <c r="B251" s="9" t="s">
        <v>1836</v>
      </c>
      <c r="C251" s="9" t="n">
        <v>6610</v>
      </c>
      <c r="D251" s="8" t="s">
        <v>164</v>
      </c>
      <c r="E251" s="8" t="s">
        <v>45</v>
      </c>
      <c r="F251" s="8" t="s">
        <v>1837</v>
      </c>
      <c r="G251" s="10" t="s">
        <v>137</v>
      </c>
      <c r="H251" s="9" t="s">
        <v>837</v>
      </c>
      <c r="I251" s="10" t="s">
        <v>765</v>
      </c>
      <c r="J251" s="11" t="n">
        <v>41996</v>
      </c>
      <c r="K251" s="11" t="n">
        <v>12922</v>
      </c>
      <c r="L251" s="11" t="n">
        <v>495</v>
      </c>
      <c r="M251" s="11" t="n">
        <v>609</v>
      </c>
      <c r="N251" s="11" t="n">
        <v>187</v>
      </c>
      <c r="O251" s="11" t="n">
        <v>8551</v>
      </c>
      <c r="P251" s="11" t="n">
        <v>341</v>
      </c>
      <c r="Q251" s="8" t="n">
        <v>21</v>
      </c>
      <c r="R251" s="11" t="n">
        <v>23105</v>
      </c>
      <c r="S251" s="11" t="n">
        <v>65101</v>
      </c>
      <c r="V251" s="0" t="str">
        <f aca="false">IF(LEFT(F251,1)="*",F251,VLOOKUP(_xlfn.ORG.LIBREOFFICE.REGEX(_xlfn.ORG.LIBREOFFICE.REGEX(IF(U251&gt;"",U251,LEFT(MID(F251,FIND(", ",F251)+2,20),FIND(".",MID(F251,FIND(", ",F251)+2,20)&amp;"  .")-3))&amp;"."&amp;LEFT(F251,FIND(",",F251)-1),"-","")," ","","g")&amp;T251,$X$2:$AE$289,8,0))</f>
        <v>kiana.quitugua@guamcc.edu</v>
      </c>
      <c r="W251" s="0" t="str">
        <f aca="false">IF(ISNA(V251),F251,"")</f>
        <v/>
      </c>
      <c r="X251" s="0" t="str">
        <f aca="false">_xlfn.ORG.LIBREOFFICE.REGEX(LOWER(_xlfn.ORG.LIBREOFFICE.REGEX(Z251&amp;"."&amp;_xlfn.ORG.LIBREOFFICE.REGEX(_xlfn.ORG.LIBREOFFICE.REGEX(_xlfn.ORG.LIBREOFFICE.REGEX(Y251," III","")," II","")," Jr","")," ","","g")),"-","","g")</f>
        <v>patricia.terlaje</v>
      </c>
      <c r="Y251" s="0" t="s">
        <v>1838</v>
      </c>
      <c r="Z251" s="0" t="s">
        <v>715</v>
      </c>
      <c r="AA251" s="0" t="s">
        <v>354</v>
      </c>
      <c r="AB251" s="0" t="s">
        <v>1084</v>
      </c>
      <c r="AC251" s="0" t="s">
        <v>1839</v>
      </c>
      <c r="AD251" s="0" t="s">
        <v>33</v>
      </c>
      <c r="AE251" s="0" t="s">
        <v>1840</v>
      </c>
      <c r="AF251" s="0" t="str">
        <f aca="false">IF(ISNA(VLOOKUP(AE251,$V$2:$V$252,1,0)),AE251&amp;" "&amp;AA251,"")</f>
        <v/>
      </c>
    </row>
    <row r="252" customFormat="false" ht="12.8" hidden="false" customHeight="false" outlineLevel="0" collapsed="false">
      <c r="A252" s="8" t="n">
        <v>251</v>
      </c>
      <c r="B252" s="9" t="s">
        <v>1841</v>
      </c>
      <c r="C252" s="9" t="n">
        <v>6610</v>
      </c>
      <c r="D252" s="8" t="s">
        <v>164</v>
      </c>
      <c r="E252" s="8" t="s">
        <v>45</v>
      </c>
      <c r="F252" s="8" t="s">
        <v>1842</v>
      </c>
      <c r="G252" s="10" t="s">
        <v>1272</v>
      </c>
      <c r="H252" s="9" t="s">
        <v>837</v>
      </c>
      <c r="I252" s="10" t="s">
        <v>765</v>
      </c>
      <c r="J252" s="11" t="n">
        <v>41996</v>
      </c>
      <c r="K252" s="11" t="n">
        <v>12922</v>
      </c>
      <c r="L252" s="11" t="n">
        <v>495</v>
      </c>
      <c r="M252" s="11" t="n">
        <v>609</v>
      </c>
      <c r="N252" s="11" t="n">
        <v>0</v>
      </c>
      <c r="O252" s="11" t="n">
        <v>0</v>
      </c>
      <c r="P252" s="11" t="n">
        <v>0</v>
      </c>
      <c r="Q252" s="8" t="n">
        <v>21</v>
      </c>
      <c r="R252" s="11" t="n">
        <v>14026</v>
      </c>
      <c r="S252" s="11" t="n">
        <v>56022</v>
      </c>
      <c r="U252" s="0" t="s">
        <v>1696</v>
      </c>
      <c r="V252" s="0" t="str">
        <f aca="false">IF(LEFT(F252,1)="*",F252,VLOOKUP(_xlfn.ORG.LIBREOFFICE.REGEX(_xlfn.ORG.LIBREOFFICE.REGEX(IF(U252&gt;"",U252,LEFT(MID(F252,FIND(", ",F252)+2,20),FIND(".",MID(F252,FIND(", ",F252)+2,20)&amp;"  .")-3))&amp;"."&amp;LEFT(F252,FIND(",",F252)-1),"-","")," ","","g")&amp;T252,$X$2:$AE$289,8,0))</f>
        <v>teresaabigail.sannicolas@guamcc.edu</v>
      </c>
      <c r="W252" s="0" t="str">
        <f aca="false">IF(ISNA(V252),F252,"")</f>
        <v/>
      </c>
      <c r="X252" s="0" t="str">
        <f aca="false">_xlfn.ORG.LIBREOFFICE.REGEX(LOWER(_xlfn.ORG.LIBREOFFICE.REGEX(Z252&amp;"."&amp;_xlfn.ORG.LIBREOFFICE.REGEX(_xlfn.ORG.LIBREOFFICE.REGEX(_xlfn.ORG.LIBREOFFICE.REGEX(Y252," III","")," II","")," Jr","")," ","","g")),"-","","g")</f>
        <v>francine.topasna</v>
      </c>
      <c r="Y252" s="0" t="s">
        <v>1843</v>
      </c>
      <c r="Z252" s="0" t="s">
        <v>977</v>
      </c>
      <c r="AA252" s="0" t="s">
        <v>30</v>
      </c>
      <c r="AB252" s="0" t="s">
        <v>164</v>
      </c>
      <c r="AC252" s="0" t="s">
        <v>1844</v>
      </c>
      <c r="AD252" s="0" t="s">
        <v>33</v>
      </c>
      <c r="AE252" s="0" t="s">
        <v>1845</v>
      </c>
      <c r="AF252" s="0" t="str">
        <f aca="false">IF(ISNA(VLOOKUP(AE252,$V$2:$V$252,1,0)),AE252&amp;" "&amp;AA252,"")</f>
        <v/>
      </c>
    </row>
    <row r="253" customFormat="false" ht="12.8" hidden="false" customHeight="false" outlineLevel="0" collapsed="false">
      <c r="A253" s="8" t="n">
        <v>252</v>
      </c>
      <c r="B253" s="9" t="s">
        <v>1846</v>
      </c>
      <c r="C253" s="9" t="n">
        <v>6610</v>
      </c>
      <c r="D253" s="8" t="s">
        <v>164</v>
      </c>
      <c r="E253" s="8" t="s">
        <v>30</v>
      </c>
      <c r="F253" s="8" t="s">
        <v>1847</v>
      </c>
      <c r="G253" s="10" t="s">
        <v>1160</v>
      </c>
      <c r="H253" s="9" t="s">
        <v>747</v>
      </c>
      <c r="I253" s="10" t="s">
        <v>680</v>
      </c>
      <c r="J253" s="11" t="n">
        <v>47876</v>
      </c>
      <c r="K253" s="11" t="n">
        <v>14731</v>
      </c>
      <c r="L253" s="11" t="n">
        <v>0</v>
      </c>
      <c r="M253" s="11" t="n">
        <v>694</v>
      </c>
      <c r="N253" s="11" t="n">
        <v>187</v>
      </c>
      <c r="O253" s="11" t="n">
        <v>4800</v>
      </c>
      <c r="P253" s="11" t="n">
        <v>341</v>
      </c>
      <c r="Q253" s="8" t="n">
        <v>26</v>
      </c>
      <c r="R253" s="11" t="n">
        <v>20754</v>
      </c>
      <c r="S253" s="11" t="n">
        <v>68630</v>
      </c>
      <c r="V253" s="0" t="str">
        <f aca="false">IF(LEFT(F253,1)="*",F253,VLOOKUP(_xlfn.ORG.LIBREOFFICE.REGEX(_xlfn.ORG.LIBREOFFICE.REGEX(IF(U253&gt;"",U253,LEFT(MID(F253,FIND(", ",F253)+2,20),FIND(".",MID(F253,FIND(", ",F253)+2,20)&amp;"  .")-3))&amp;"."&amp;LEFT(F253,FIND(",",F253)-1),"-","")," ","","g")&amp;T253,$X$2:$AE$289,8,0))</f>
        <v>jaclyn.pereda@guamcc.edu</v>
      </c>
      <c r="W253" s="0" t="str">
        <f aca="false">IF(ISNA(V253),F253,"")</f>
        <v/>
      </c>
      <c r="X253" s="0" t="str">
        <f aca="false">_xlfn.ORG.LIBREOFFICE.REGEX(LOWER(_xlfn.ORG.LIBREOFFICE.REGEX(Z253&amp;"."&amp;_xlfn.ORG.LIBREOFFICE.REGEX(_xlfn.ORG.LIBREOFFICE.REGEX(_xlfn.ORG.LIBREOFFICE.REGEX(Y253," III","")," II","")," Jr","")," ","","g")),"-","","g")</f>
        <v>ben.torres</v>
      </c>
      <c r="Y253" s="0" t="s">
        <v>1848</v>
      </c>
      <c r="Z253" s="0" t="s">
        <v>1849</v>
      </c>
      <c r="AA253" s="0" t="s">
        <v>57</v>
      </c>
      <c r="AB253" s="0" t="s">
        <v>83</v>
      </c>
      <c r="AC253" s="0" t="s">
        <v>1850</v>
      </c>
      <c r="AD253" s="0" t="s">
        <v>33</v>
      </c>
      <c r="AE253" s="0" t="s">
        <v>1851</v>
      </c>
      <c r="AF253" s="0" t="str">
        <f aca="false">IF(ISNA(VLOOKUP(AE253,$V$2:$V$252,1,0)),AE253&amp;" "&amp;AA253,"")</f>
        <v/>
      </c>
    </row>
    <row r="254" customFormat="false" ht="12.8" hidden="false" customHeight="false" outlineLevel="0" collapsed="false">
      <c r="A254" s="8" t="n">
        <v>253</v>
      </c>
      <c r="B254" s="9" t="s">
        <v>1852</v>
      </c>
      <c r="C254" s="9" t="n">
        <v>6610</v>
      </c>
      <c r="D254" s="8" t="s">
        <v>164</v>
      </c>
      <c r="E254" s="8" t="s">
        <v>208</v>
      </c>
      <c r="F254" s="8" t="s">
        <v>1853</v>
      </c>
      <c r="G254" s="10" t="s">
        <v>783</v>
      </c>
      <c r="H254" s="9" t="s">
        <v>313</v>
      </c>
      <c r="I254" s="10" t="s">
        <v>765</v>
      </c>
      <c r="J254" s="11" t="n">
        <v>32355</v>
      </c>
      <c r="K254" s="11" t="n">
        <v>9956</v>
      </c>
      <c r="L254" s="11" t="n">
        <v>495</v>
      </c>
      <c r="M254" s="11" t="n">
        <v>469</v>
      </c>
      <c r="N254" s="11" t="n">
        <v>187</v>
      </c>
      <c r="O254" s="11" t="n">
        <v>6920</v>
      </c>
      <c r="P254" s="11" t="n">
        <v>404</v>
      </c>
      <c r="Q254" s="8" t="n">
        <v>26</v>
      </c>
      <c r="R254" s="11" t="n">
        <v>18431</v>
      </c>
      <c r="S254" s="11" t="n">
        <v>50786</v>
      </c>
      <c r="V254" s="0" t="str">
        <f aca="false">IF(LEFT(F254,1)="*",F254,VLOOKUP(_xlfn.ORG.LIBREOFFICE.REGEX(_xlfn.ORG.LIBREOFFICE.REGEX(IF(U254&gt;"",U254,LEFT(MID(F254,FIND(", ",F254)+2,20),FIND(".",MID(F254,FIND(", ",F254)+2,20)&amp;"  .")-3))&amp;"."&amp;LEFT(F254,FIND(",",F254)-1),"-","")," ","","g")&amp;T254,$X$2:$AE$289,8,0))</f>
        <v>krystal.sannicolas@guamcc.edu</v>
      </c>
      <c r="X254" s="0" t="str">
        <f aca="false">_xlfn.ORG.LIBREOFFICE.REGEX(LOWER(_xlfn.ORG.LIBREOFFICE.REGEX(Z254&amp;"."&amp;_xlfn.ORG.LIBREOFFICE.REGEX(_xlfn.ORG.LIBREOFFICE.REGEX(_xlfn.ORG.LIBREOFFICE.REGEX(Y254," III","")," II","")," Jr","")," ","","g")),"-","","g")</f>
        <v>carl.torres</v>
      </c>
      <c r="Y254" s="0" t="s">
        <v>1854</v>
      </c>
      <c r="Z254" s="0" t="s">
        <v>1855</v>
      </c>
      <c r="AA254" s="0" t="s">
        <v>30</v>
      </c>
      <c r="AB254" s="0" t="s">
        <v>343</v>
      </c>
      <c r="AC254" s="0" t="s">
        <v>1073</v>
      </c>
      <c r="AD254" s="0" t="s">
        <v>33</v>
      </c>
      <c r="AE254" s="0" t="s">
        <v>1856</v>
      </c>
      <c r="AF254" s="0" t="str">
        <f aca="false">IF(ISNA(VLOOKUP(AE254,$V$2:$V$252,1,0)),AE254&amp;" "&amp;AA254,"")</f>
        <v/>
      </c>
    </row>
    <row r="255" customFormat="false" ht="12.8" hidden="false" customHeight="false" outlineLevel="0" collapsed="false">
      <c r="A255" s="8" t="n">
        <v>254</v>
      </c>
      <c r="B255" s="9" t="s">
        <v>1857</v>
      </c>
      <c r="C255" s="9" t="n">
        <v>6610</v>
      </c>
      <c r="D255" s="8" t="s">
        <v>164</v>
      </c>
      <c r="E255" s="8" t="s">
        <v>143</v>
      </c>
      <c r="F255" s="8" t="s">
        <v>1858</v>
      </c>
      <c r="G255" s="10" t="s">
        <v>1859</v>
      </c>
      <c r="H255" s="9" t="s">
        <v>1860</v>
      </c>
      <c r="I255" s="10" t="s">
        <v>1861</v>
      </c>
      <c r="J255" s="11" t="n">
        <v>29340</v>
      </c>
      <c r="K255" s="11" t="n">
        <v>9028</v>
      </c>
      <c r="L255" s="11" t="n">
        <v>495</v>
      </c>
      <c r="M255" s="11" t="n">
        <v>425</v>
      </c>
      <c r="N255" s="11" t="n">
        <v>187</v>
      </c>
      <c r="O255" s="11" t="n">
        <v>6920</v>
      </c>
      <c r="P255" s="11" t="n">
        <v>404</v>
      </c>
      <c r="Q255" s="8" t="n">
        <v>26</v>
      </c>
      <c r="R255" s="11" t="n">
        <v>17459</v>
      </c>
      <c r="S255" s="11" t="n">
        <v>46799</v>
      </c>
      <c r="V255" s="0" t="str">
        <f aca="false">IF(LEFT(F255,1)="*",F255,VLOOKUP(_xlfn.ORG.LIBREOFFICE.REGEX(_xlfn.ORG.LIBREOFFICE.REGEX(IF(U255&gt;"",U255,LEFT(MID(F255,FIND(", ",F255)+2,20),FIND(".",MID(F255,FIND(", ",F255)+2,20)&amp;"  .")-3))&amp;"."&amp;LEFT(F255,FIND(",",F255)-1),"-","")," ","","g")&amp;T255,$X$2:$AE$289,8,0))</f>
        <v>shirley.august@guamcc.edu</v>
      </c>
      <c r="X255" s="0" t="str">
        <f aca="false">_xlfn.ORG.LIBREOFFICE.REGEX(LOWER(_xlfn.ORG.LIBREOFFICE.REGEX(Z255&amp;"."&amp;_xlfn.ORG.LIBREOFFICE.REGEX(_xlfn.ORG.LIBREOFFICE.REGEX(_xlfn.ORG.LIBREOFFICE.REGEX(Y255," III","")," II","")," Jr","")," ","","g")),"-","","g")</f>
        <v>hennessy.torres</v>
      </c>
      <c r="Y255" s="0" t="s">
        <v>1848</v>
      </c>
      <c r="Z255" s="0" t="s">
        <v>1862</v>
      </c>
      <c r="AA255" s="0" t="s">
        <v>1076</v>
      </c>
      <c r="AB255" s="0" t="s">
        <v>440</v>
      </c>
      <c r="AC255" s="0" t="s">
        <v>1863</v>
      </c>
      <c r="AD255" s="0" t="s">
        <v>33</v>
      </c>
      <c r="AE255" s="0" t="s">
        <v>1864</v>
      </c>
      <c r="AF255" s="0" t="str">
        <f aca="false">IF(ISNA(VLOOKUP(AE255,$V$2:$V$252,1,0)),AE255&amp;" "&amp;AA255,"")</f>
        <v/>
      </c>
    </row>
    <row r="256" customFormat="false" ht="12.8" hidden="false" customHeight="false" outlineLevel="0" collapsed="false">
      <c r="A256" s="8" t="n">
        <v>255</v>
      </c>
      <c r="B256" s="9" t="s">
        <v>1865</v>
      </c>
      <c r="C256" s="9" t="n">
        <v>6610</v>
      </c>
      <c r="D256" s="8" t="s">
        <v>164</v>
      </c>
      <c r="E256" s="8" t="s">
        <v>45</v>
      </c>
      <c r="F256" s="8" t="s">
        <v>1866</v>
      </c>
      <c r="G256" s="10" t="s">
        <v>137</v>
      </c>
      <c r="H256" s="9" t="s">
        <v>837</v>
      </c>
      <c r="I256" s="10" t="s">
        <v>765</v>
      </c>
      <c r="J256" s="11" t="n">
        <v>41996</v>
      </c>
      <c r="K256" s="11" t="n">
        <v>12922</v>
      </c>
      <c r="L256" s="11" t="n">
        <v>495</v>
      </c>
      <c r="M256" s="11" t="n">
        <v>609</v>
      </c>
      <c r="N256" s="11" t="n">
        <v>187</v>
      </c>
      <c r="O256" s="11" t="n">
        <v>4800</v>
      </c>
      <c r="P256" s="11" t="n">
        <v>341</v>
      </c>
      <c r="Q256" s="8" t="n">
        <v>21</v>
      </c>
      <c r="R256" s="11" t="n">
        <v>19355</v>
      </c>
      <c r="S256" s="11" t="n">
        <v>61351</v>
      </c>
      <c r="V256" s="0" t="str">
        <f aca="false">IF(LEFT(F256,1)="*",F256,VLOOKUP(_xlfn.ORG.LIBREOFFICE.REGEX(_xlfn.ORG.LIBREOFFICE.REGEX(IF(U256&gt;"",U256,LEFT(MID(F256,FIND(", ",F256)+2,20),FIND(".",MID(F256,FIND(", ",F256)+2,20)&amp;"  .")-3))&amp;"."&amp;LEFT(F256,FIND(",",F256)-1),"-","")," ","","g")&amp;T256,$X$2:$AE$289,8,0))</f>
        <v>angelenne.serafico@guamcc.edu</v>
      </c>
      <c r="X256" s="0" t="str">
        <f aca="false">_xlfn.ORG.LIBREOFFICE.REGEX(LOWER(_xlfn.ORG.LIBREOFFICE.REGEX(Z256&amp;"."&amp;_xlfn.ORG.LIBREOFFICE.REGEX(_xlfn.ORG.LIBREOFFICE.REGEX(_xlfn.ORG.LIBREOFFICE.REGEX(Y256," III","")," II","")," Jr","")," ","","g")),"-","","g")</f>
        <v>jamielyn.torres</v>
      </c>
      <c r="Y256" s="0" t="s">
        <v>1848</v>
      </c>
      <c r="Z256" s="0" t="s">
        <v>1867</v>
      </c>
      <c r="AA256" s="0" t="s">
        <v>455</v>
      </c>
      <c r="AB256" s="0" t="s">
        <v>444</v>
      </c>
      <c r="AC256" s="0" t="s">
        <v>1534</v>
      </c>
      <c r="AD256" s="0" t="s">
        <v>33</v>
      </c>
      <c r="AE256" s="0" t="s">
        <v>1868</v>
      </c>
      <c r="AF256" s="0" t="str">
        <f aca="false">IF(ISNA(VLOOKUP(AE256,$V$2:$V$252,1,0)),AE256&amp;" "&amp;AA256,"")</f>
        <v/>
      </c>
    </row>
    <row r="257" customFormat="false" ht="12.8" hidden="false" customHeight="false" outlineLevel="0" collapsed="false">
      <c r="A257" s="0" t="n">
        <v>256</v>
      </c>
      <c r="B257" s="0" t="s">
        <v>1869</v>
      </c>
      <c r="C257" s="0" t="n">
        <v>1060</v>
      </c>
      <c r="D257" s="0" t="s">
        <v>114</v>
      </c>
      <c r="E257" s="0" t="s">
        <v>65</v>
      </c>
      <c r="F257" s="0" t="s">
        <v>1870</v>
      </c>
      <c r="G257" s="0" t="s">
        <v>1871</v>
      </c>
      <c r="H257" s="0" t="s">
        <v>1060</v>
      </c>
      <c r="I257" s="0" t="s">
        <v>765</v>
      </c>
      <c r="J257" s="0" t="n">
        <v>41372</v>
      </c>
      <c r="K257" s="0" t="n">
        <v>12730</v>
      </c>
      <c r="L257" s="0" t="n">
        <v>495</v>
      </c>
      <c r="M257" s="0" t="n">
        <v>600</v>
      </c>
      <c r="N257" s="0" t="n">
        <v>0</v>
      </c>
      <c r="O257" s="0" t="n">
        <v>8551</v>
      </c>
      <c r="P257" s="0" t="n">
        <v>0</v>
      </c>
      <c r="Q257" s="0" t="n">
        <v>26</v>
      </c>
      <c r="R257" s="0" t="n">
        <v>22376</v>
      </c>
      <c r="S257" s="0" t="n">
        <v>63748</v>
      </c>
      <c r="X257" s="0" t="str">
        <f aca="false">_xlfn.ORG.LIBREOFFICE.REGEX(LOWER(_xlfn.ORG.LIBREOFFICE.REGEX(Z257&amp;"."&amp;_xlfn.ORG.LIBREOFFICE.REGEX(_xlfn.ORG.LIBREOFFICE.REGEX(_xlfn.ORG.LIBREOFFICE.REGEX(Y257," III","")," II","")," Jr","")," ","","g")),"-","","g")</f>
        <v>philip.toves</v>
      </c>
      <c r="Y257" s="0" t="s">
        <v>1872</v>
      </c>
      <c r="Z257" s="0" t="s">
        <v>1873</v>
      </c>
      <c r="AA257" s="0" t="s">
        <v>1609</v>
      </c>
      <c r="AB257" s="0" t="s">
        <v>114</v>
      </c>
      <c r="AC257" s="0" t="s">
        <v>1874</v>
      </c>
      <c r="AD257" s="0" t="s">
        <v>33</v>
      </c>
      <c r="AE257" s="0" t="s">
        <v>1875</v>
      </c>
      <c r="AF257" s="0" t="str">
        <f aca="false">IF(ISNA(VLOOKUP(AE257,$V$2:$V$252,1,0)),AE257&amp;" "&amp;AA257,"")</f>
        <v/>
      </c>
    </row>
    <row r="258" customFormat="false" ht="12.8" hidden="false" customHeight="false" outlineLevel="0" collapsed="false">
      <c r="A258" s="0" t="n">
        <v>257</v>
      </c>
      <c r="B258" s="0" t="s">
        <v>1876</v>
      </c>
      <c r="C258" s="0" t="n">
        <v>7000</v>
      </c>
      <c r="D258" s="0" t="s">
        <v>243</v>
      </c>
      <c r="E258" s="0" t="s">
        <v>1877</v>
      </c>
      <c r="F258" s="0" t="s">
        <v>1760</v>
      </c>
      <c r="G258" s="0" t="s">
        <v>60</v>
      </c>
      <c r="H258" s="0" t="s">
        <v>1878</v>
      </c>
      <c r="I258" s="0" t="s">
        <v>60</v>
      </c>
      <c r="J258" s="0" t="n">
        <v>54918</v>
      </c>
      <c r="K258" s="0" t="n">
        <v>16898</v>
      </c>
      <c r="L258" s="0" t="n">
        <v>495</v>
      </c>
      <c r="M258" s="0" t="n">
        <v>796</v>
      </c>
      <c r="N258" s="0" t="n">
        <v>187</v>
      </c>
      <c r="O258" s="0" t="n">
        <v>8551</v>
      </c>
      <c r="P258" s="0" t="n">
        <v>341</v>
      </c>
      <c r="Q258" s="0" t="n">
        <v>26</v>
      </c>
      <c r="R258" s="0" t="n">
        <v>27269</v>
      </c>
      <c r="S258" s="0" t="n">
        <v>82187</v>
      </c>
      <c r="X258" s="0" t="str">
        <f aca="false">_xlfn.ORG.LIBREOFFICE.REGEX(LOWER(_xlfn.ORG.LIBREOFFICE.REGEX(Z258&amp;"."&amp;_xlfn.ORG.LIBREOFFICE.REGEX(_xlfn.ORG.LIBREOFFICE.REGEX(_xlfn.ORG.LIBREOFFICE.REGEX(Y258," III","")," II","")," Jr","")," ","","g")),"-","","g")</f>
        <v>erwin.tudela</v>
      </c>
      <c r="Y258" s="0" t="s">
        <v>1879</v>
      </c>
      <c r="Z258" s="0" t="s">
        <v>1880</v>
      </c>
      <c r="AA258" s="0" t="s">
        <v>30</v>
      </c>
      <c r="AB258" s="0" t="s">
        <v>322</v>
      </c>
      <c r="AC258" s="0" t="s">
        <v>1881</v>
      </c>
      <c r="AD258" s="0" t="s">
        <v>33</v>
      </c>
      <c r="AE258" s="0" t="s">
        <v>1882</v>
      </c>
      <c r="AF258" s="0" t="str">
        <f aca="false">IF(ISNA(VLOOKUP(AE258,$V$2:$V$252,1,0)),AE258&amp;" "&amp;AA258,"")</f>
        <v/>
      </c>
    </row>
    <row r="259" customFormat="false" ht="12.8" hidden="false" customHeight="false" outlineLevel="0" collapsed="false">
      <c r="X259" s="0" t="str">
        <f aca="false">_xlfn.ORG.LIBREOFFICE.REGEX(LOWER(_xlfn.ORG.LIBREOFFICE.REGEX(Z259&amp;"."&amp;_xlfn.ORG.LIBREOFFICE.REGEX(_xlfn.ORG.LIBREOFFICE.REGEX(_xlfn.ORG.LIBREOFFICE.REGEX(Y259," III","")," II","")," Jr","")," ","","g")),"-","","g")</f>
        <v>virginia.tudela</v>
      </c>
      <c r="Y259" s="0" t="s">
        <v>1879</v>
      </c>
      <c r="Z259" s="0" t="s">
        <v>1883</v>
      </c>
      <c r="AA259" s="0" t="s">
        <v>260</v>
      </c>
      <c r="AB259" s="0" t="s">
        <v>305</v>
      </c>
      <c r="AC259" s="0" t="s">
        <v>306</v>
      </c>
      <c r="AD259" s="0" t="s">
        <v>33</v>
      </c>
      <c r="AE259" s="0" t="s">
        <v>1884</v>
      </c>
      <c r="AF259" s="0" t="str">
        <f aca="false">IF(ISNA(VLOOKUP(AE259,$V$2:$V$252,1,0)),AE259&amp;" "&amp;AA259,"")</f>
        <v/>
      </c>
    </row>
    <row r="260" customFormat="false" ht="12.8" hidden="false" customHeight="false" outlineLevel="0" collapsed="false">
      <c r="X260" s="0" t="str">
        <f aca="false">_xlfn.ORG.LIBREOFFICE.REGEX(LOWER(_xlfn.ORG.LIBREOFFICE.REGEX(Z260&amp;"."&amp;_xlfn.ORG.LIBREOFFICE.REGEX(_xlfn.ORG.LIBREOFFICE.REGEX(_xlfn.ORG.LIBREOFFICE.REGEX(Y260," III","")," II","")," Jr","")," ","","g")),"-","","g")</f>
        <v>ricky.tyquiengco</v>
      </c>
      <c r="Y260" s="0" t="s">
        <v>1885</v>
      </c>
      <c r="Z260" s="0" t="s">
        <v>1886</v>
      </c>
      <c r="AA260" s="0" t="s">
        <v>433</v>
      </c>
      <c r="AB260" s="0" t="s">
        <v>174</v>
      </c>
      <c r="AC260" s="0" t="s">
        <v>1887</v>
      </c>
      <c r="AD260" s="0" t="s">
        <v>33</v>
      </c>
      <c r="AE260" s="0" t="s">
        <v>1888</v>
      </c>
      <c r="AF260" s="0" t="str">
        <f aca="false">IF(ISNA(VLOOKUP(AE260,$V$2:$V$252,1,0)),AE260&amp;" "&amp;AA260,"")</f>
        <v/>
      </c>
    </row>
    <row r="261" customFormat="false" ht="12.8" hidden="false" customHeight="false" outlineLevel="0" collapsed="false">
      <c r="X261" s="0" t="str">
        <f aca="false">_xlfn.ORG.LIBREOFFICE.REGEX(LOWER(_xlfn.ORG.LIBREOFFICE.REGEX(Z261&amp;"."&amp;_xlfn.ORG.LIBREOFFICE.REGEX(_xlfn.ORG.LIBREOFFICE.REGEX(_xlfn.ORG.LIBREOFFICE.REGEX(Y261," III","")," II","")," Jr","")," ","","g")),"-","","g")</f>
        <v>rolland.tyquiengco</v>
      </c>
      <c r="Y261" s="0" t="s">
        <v>1885</v>
      </c>
      <c r="Z261" s="0" t="s">
        <v>1889</v>
      </c>
      <c r="AA261" s="0" t="s">
        <v>30</v>
      </c>
      <c r="AB261" s="0" t="s">
        <v>46</v>
      </c>
      <c r="AC261" s="0" t="s">
        <v>333</v>
      </c>
      <c r="AD261" s="0" t="s">
        <v>33</v>
      </c>
      <c r="AE261" s="0" t="s">
        <v>1890</v>
      </c>
      <c r="AF261" s="0" t="str">
        <f aca="false">IF(ISNA(VLOOKUP(AE261,$V$2:$V$252,1,0)),AE261&amp;" "&amp;AA261,"")</f>
        <v/>
      </c>
    </row>
    <row r="262" customFormat="false" ht="12.8" hidden="false" customHeight="false" outlineLevel="0" collapsed="false">
      <c r="X262" s="0" t="str">
        <f aca="false">_xlfn.ORG.LIBREOFFICE.REGEX(LOWER(_xlfn.ORG.LIBREOFFICE.REGEX(Z262&amp;"."&amp;_xlfn.ORG.LIBREOFFICE.REGEX(_xlfn.ORG.LIBREOFFICE.REGEX(_xlfn.ORG.LIBREOFFICE.REGEX(Y262," III","")," II","")," Jr","")," ","","g")),"-","","g")</f>
        <v>katsuyoshi.uchima</v>
      </c>
      <c r="Y262" s="0" t="s">
        <v>1891</v>
      </c>
      <c r="Z262" s="0" t="s">
        <v>1892</v>
      </c>
      <c r="AA262" s="0" t="s">
        <v>30</v>
      </c>
      <c r="AB262" s="0" t="s">
        <v>46</v>
      </c>
      <c r="AC262" s="0" t="s">
        <v>1893</v>
      </c>
      <c r="AD262" s="0" t="s">
        <v>33</v>
      </c>
      <c r="AE262" s="0" t="s">
        <v>1894</v>
      </c>
      <c r="AF262" s="0" t="str">
        <f aca="false">IF(ISNA(VLOOKUP(AE262,$V$2:$V$252,1,0)),AE262&amp;" "&amp;AA262,"")</f>
        <v/>
      </c>
    </row>
    <row r="263" customFormat="false" ht="12.8" hidden="false" customHeight="false" outlineLevel="0" collapsed="false">
      <c r="X263" s="0" t="str">
        <f aca="false">_xlfn.ORG.LIBREOFFICE.REGEX(LOWER(_xlfn.ORG.LIBREOFFICE.REGEX(Z263&amp;"."&amp;_xlfn.ORG.LIBREOFFICE.REGEX(_xlfn.ORG.LIBREOFFICE.REGEX(_xlfn.ORG.LIBREOFFICE.REGEX(Y263," III","")," II","")," Jr","")," ","","g")),"-","","g")</f>
        <v>julie.ulloaheath</v>
      </c>
      <c r="Y263" s="0" t="s">
        <v>1895</v>
      </c>
      <c r="Z263" s="0" t="s">
        <v>1896</v>
      </c>
      <c r="AA263" s="0" t="s">
        <v>76</v>
      </c>
      <c r="AB263" s="0" t="s">
        <v>114</v>
      </c>
      <c r="AC263" s="0" t="s">
        <v>1897</v>
      </c>
      <c r="AD263" s="0" t="s">
        <v>33</v>
      </c>
      <c r="AE263" s="0" t="s">
        <v>1898</v>
      </c>
      <c r="AF263" s="0" t="str">
        <f aca="false">IF(ISNA(VLOOKUP(AE263,$V$2:$V$252,1,0)),AE263&amp;" "&amp;AA263,"")</f>
        <v/>
      </c>
    </row>
    <row r="264" customFormat="false" ht="12.8" hidden="false" customHeight="false" outlineLevel="0" collapsed="false">
      <c r="X264" s="0" t="str">
        <f aca="false">_xlfn.ORG.LIBREOFFICE.REGEX(LOWER(_xlfn.ORG.LIBREOFFICE.REGEX(Z264&amp;"."&amp;_xlfn.ORG.LIBREOFFICE.REGEX(_xlfn.ORG.LIBREOFFICE.REGEX(_xlfn.ORG.LIBREOFFICE.REGEX(Y264," III","")," II","")," Jr","")," ","","g")),"-","","g")</f>
        <v>jeffrey.umayam</v>
      </c>
      <c r="Y264" s="0" t="s">
        <v>1899</v>
      </c>
      <c r="Z264" s="0" t="s">
        <v>1900</v>
      </c>
      <c r="AA264" s="0" t="s">
        <v>588</v>
      </c>
      <c r="AB264" s="0" t="s">
        <v>144</v>
      </c>
      <c r="AC264" s="0" t="s">
        <v>1238</v>
      </c>
      <c r="AD264" s="0" t="s">
        <v>33</v>
      </c>
      <c r="AE264" s="0" t="s">
        <v>1901</v>
      </c>
      <c r="AF264" s="0" t="str">
        <f aca="false">IF(ISNA(VLOOKUP(AE264,$V$2:$V$252,1,0)),AE264&amp;" "&amp;AA264,"")</f>
        <v/>
      </c>
    </row>
    <row r="265" customFormat="false" ht="12.8" hidden="false" customHeight="false" outlineLevel="0" collapsed="false">
      <c r="X265" s="0" t="str">
        <f aca="false">_xlfn.ORG.LIBREOFFICE.REGEX(LOWER(_xlfn.ORG.LIBREOFFICE.REGEX(Z265&amp;"."&amp;_xlfn.ORG.LIBREOFFICE.REGEX(_xlfn.ORG.LIBREOFFICE.REGEX(_xlfn.ORG.LIBREOFFICE.REGEX(Y265," III","")," II","")," Jr","")," ","","g")),"-","","g")</f>
        <v>frances.untalan</v>
      </c>
      <c r="Y265" s="0" t="s">
        <v>1902</v>
      </c>
      <c r="Z265" s="0" t="s">
        <v>1903</v>
      </c>
      <c r="AA265" s="0" t="s">
        <v>57</v>
      </c>
      <c r="AB265" s="0" t="s">
        <v>198</v>
      </c>
      <c r="AC265" s="0" t="s">
        <v>1658</v>
      </c>
      <c r="AD265" s="0" t="s">
        <v>33</v>
      </c>
      <c r="AE265" s="0" t="s">
        <v>1904</v>
      </c>
      <c r="AF265" s="0" t="str">
        <f aca="false">IF(ISNA(VLOOKUP(AE265,$V$2:$V$252,1,0)),AE265&amp;" "&amp;AA265,"")</f>
        <v/>
      </c>
    </row>
    <row r="266" customFormat="false" ht="12.8" hidden="false" customHeight="false" outlineLevel="0" collapsed="false">
      <c r="X266" s="0" t="str">
        <f aca="false">_xlfn.ORG.LIBREOFFICE.REGEX(LOWER(_xlfn.ORG.LIBREOFFICE.REGEX(Z266&amp;"."&amp;_xlfn.ORG.LIBREOFFICE.REGEX(_xlfn.ORG.LIBREOFFICE.REGEX(_xlfn.ORG.LIBREOFFICE.REGEX(Y266," III","")," II","")," Jr","")," ","","g")),"-","","g")</f>
        <v>joidahamenea.valencia</v>
      </c>
      <c r="Y266" s="0" t="s">
        <v>1905</v>
      </c>
      <c r="Z266" s="0" t="s">
        <v>1906</v>
      </c>
      <c r="AA266" s="0" t="s">
        <v>232</v>
      </c>
      <c r="AB266" s="0" t="s">
        <v>233</v>
      </c>
      <c r="AC266" s="0" t="s">
        <v>60</v>
      </c>
      <c r="AD266" s="0" t="s">
        <v>60</v>
      </c>
      <c r="AE266" s="0" t="s">
        <v>1907</v>
      </c>
      <c r="AF266" s="0" t="str">
        <f aca="false">IF(ISNA(VLOOKUP(AE266,$V$2:$V$252,1,0)),AE266&amp;" "&amp;AA266,"")</f>
        <v>joidahamenea.valencia@guamcc.edu Work Study</v>
      </c>
    </row>
    <row r="267" customFormat="false" ht="12.8" hidden="false" customHeight="false" outlineLevel="0" collapsed="false">
      <c r="X267" s="0" t="str">
        <f aca="false">_xlfn.ORG.LIBREOFFICE.REGEX(LOWER(_xlfn.ORG.LIBREOFFICE.REGEX(Z267&amp;"."&amp;_xlfn.ORG.LIBREOFFICE.REGEX(_xlfn.ORG.LIBREOFFICE.REGEX(_xlfn.ORG.LIBREOFFICE.REGEX(Y267," III","")," II","")," Jr","")," ","","g")),"-","","g")</f>
        <v>ryan.valencia</v>
      </c>
      <c r="Y267" s="0" t="s">
        <v>1905</v>
      </c>
      <c r="Z267" s="0" t="s">
        <v>1908</v>
      </c>
      <c r="AA267" s="0" t="s">
        <v>401</v>
      </c>
      <c r="AB267" s="0" t="s">
        <v>174</v>
      </c>
      <c r="AC267" s="0" t="s">
        <v>1909</v>
      </c>
      <c r="AD267" s="0" t="s">
        <v>33</v>
      </c>
      <c r="AE267" s="0" t="s">
        <v>1910</v>
      </c>
      <c r="AF267" s="0" t="str">
        <f aca="false">IF(ISNA(VLOOKUP(AE267,$V$2:$V$252,1,0)),AE267&amp;" "&amp;AA267,"")</f>
        <v/>
      </c>
    </row>
    <row r="268" customFormat="false" ht="12.8" hidden="false" customHeight="false" outlineLevel="0" collapsed="false">
      <c r="X268" s="0" t="str">
        <f aca="false">_xlfn.ORG.LIBREOFFICE.REGEX(LOWER(_xlfn.ORG.LIBREOFFICE.REGEX(Z268&amp;"."&amp;_xlfn.ORG.LIBREOFFICE.REGEX(_xlfn.ORG.LIBREOFFICE.REGEX(_xlfn.ORG.LIBREOFFICE.REGEX(Y268," III","")," II","")," Jr","")," ","","g")),"-","","g")</f>
        <v>franklin.valino</v>
      </c>
      <c r="Y268" s="0" t="s">
        <v>1911</v>
      </c>
      <c r="Z268" s="0" t="s">
        <v>1912</v>
      </c>
      <c r="AA268" s="0" t="s">
        <v>501</v>
      </c>
      <c r="AB268" s="0" t="s">
        <v>83</v>
      </c>
      <c r="AC268" s="0" t="s">
        <v>84</v>
      </c>
      <c r="AD268" s="0" t="s">
        <v>33</v>
      </c>
      <c r="AE268" s="0" t="s">
        <v>1913</v>
      </c>
      <c r="AF268" s="0" t="str">
        <f aca="false">IF(ISNA(VLOOKUP(AE268,$V$2:$V$252,1,0)),AE268&amp;" "&amp;AA268,"")</f>
        <v/>
      </c>
    </row>
    <row r="269" customFormat="false" ht="12.8" hidden="false" customHeight="false" outlineLevel="0" collapsed="false">
      <c r="X269" s="0" t="str">
        <f aca="false">_xlfn.ORG.LIBREOFFICE.REGEX(LOWER(_xlfn.ORG.LIBREOFFICE.REGEX(Z269&amp;"."&amp;_xlfn.ORG.LIBREOFFICE.REGEX(_xlfn.ORG.LIBREOFFICE.REGEX(_xlfn.ORG.LIBREOFFICE.REGEX(Y269," III","")," II","")," Jr","")," ","","g")),"-","","g")</f>
        <v>emmanuel.velayo</v>
      </c>
      <c r="Y269" s="0" t="s">
        <v>1914</v>
      </c>
      <c r="Z269" s="0" t="s">
        <v>1915</v>
      </c>
      <c r="AA269" s="0" t="s">
        <v>232</v>
      </c>
      <c r="AB269" s="0" t="s">
        <v>233</v>
      </c>
      <c r="AC269" s="0" t="s">
        <v>60</v>
      </c>
      <c r="AD269" s="0" t="s">
        <v>60</v>
      </c>
      <c r="AE269" s="0" t="s">
        <v>1916</v>
      </c>
      <c r="AF269" s="0" t="str">
        <f aca="false">IF(ISNA(VLOOKUP(AE269,$V$2:$V$252,1,0)),AE269&amp;" "&amp;AA269,"")</f>
        <v>emmanuel.velayo@guamcc.edu Work Study</v>
      </c>
    </row>
    <row r="270" customFormat="false" ht="12.8" hidden="false" customHeight="false" outlineLevel="0" collapsed="false">
      <c r="X270" s="0" t="str">
        <f aca="false">_xlfn.ORG.LIBREOFFICE.REGEX(LOWER(_xlfn.ORG.LIBREOFFICE.REGEX(Z270&amp;"."&amp;_xlfn.ORG.LIBREOFFICE.REGEX(_xlfn.ORG.LIBREOFFICE.REGEX(_xlfn.ORG.LIBREOFFICE.REGEX(Y270," III","")," II","")," Jr","")," ","","g")),"-","","g")</f>
        <v>carlie.webb</v>
      </c>
      <c r="Y270" s="0" t="s">
        <v>1917</v>
      </c>
      <c r="Z270" s="0" t="s">
        <v>1918</v>
      </c>
      <c r="AA270" s="0" t="s">
        <v>45</v>
      </c>
      <c r="AB270" s="0" t="s">
        <v>58</v>
      </c>
      <c r="AC270" s="0" t="s">
        <v>60</v>
      </c>
      <c r="AD270" s="0" t="s">
        <v>60</v>
      </c>
      <c r="AE270" s="0" t="s">
        <v>1919</v>
      </c>
      <c r="AF270" s="0" t="str">
        <f aca="false">IF(ISNA(VLOOKUP(AE270,$V$2:$V$252,1,0)),AE270&amp;" "&amp;AA270,"")</f>
        <v/>
      </c>
    </row>
    <row r="271" customFormat="false" ht="12.8" hidden="false" customHeight="false" outlineLevel="0" collapsed="false">
      <c r="X271" s="0" t="str">
        <f aca="false">_xlfn.ORG.LIBREOFFICE.REGEX(LOWER(_xlfn.ORG.LIBREOFFICE.REGEX(Z271&amp;"."&amp;_xlfn.ORG.LIBREOFFICE.REGEX(_xlfn.ORG.LIBREOFFICE.REGEX(_xlfn.ORG.LIBREOFFICE.REGEX(Y271," III","")," II","")," Jr","")," ","","g")),"-","","g")</f>
        <v>john.werimai</v>
      </c>
      <c r="Y271" s="0" t="s">
        <v>1920</v>
      </c>
      <c r="Z271" s="0" t="s">
        <v>799</v>
      </c>
      <c r="AA271" s="0" t="s">
        <v>179</v>
      </c>
      <c r="AB271" s="0" t="s">
        <v>130</v>
      </c>
      <c r="AC271" s="0" t="s">
        <v>131</v>
      </c>
      <c r="AD271" s="0" t="s">
        <v>33</v>
      </c>
      <c r="AE271" s="0" t="s">
        <v>1921</v>
      </c>
    </row>
    <row r="272" customFormat="false" ht="12.8" hidden="false" customHeight="false" outlineLevel="0" collapsed="false">
      <c r="X272" s="0" t="str">
        <f aca="false">_xlfn.ORG.LIBREOFFICE.REGEX(LOWER(_xlfn.ORG.LIBREOFFICE.REGEX(Z272&amp;"."&amp;_xlfn.ORG.LIBREOFFICE.REGEX(_xlfn.ORG.LIBREOFFICE.REGEX(_xlfn.ORG.LIBREOFFICE.REGEX(Y272," III","")," II","")," Jr","")," ","","g")),"-","","g")</f>
        <v>joy.white</v>
      </c>
      <c r="Y272" s="0" t="s">
        <v>1922</v>
      </c>
      <c r="Z272" s="0" t="s">
        <v>1923</v>
      </c>
      <c r="AA272" s="0" t="s">
        <v>65</v>
      </c>
      <c r="AB272" s="0" t="s">
        <v>1057</v>
      </c>
      <c r="AC272" s="0" t="s">
        <v>1429</v>
      </c>
      <c r="AD272" s="0" t="s">
        <v>33</v>
      </c>
      <c r="AE272" s="0" t="s">
        <v>1924</v>
      </c>
    </row>
    <row r="273" customFormat="false" ht="12.8" hidden="false" customHeight="false" outlineLevel="0" collapsed="false">
      <c r="X273" s="0" t="str">
        <f aca="false">_xlfn.ORG.LIBREOFFICE.REGEX(LOWER(_xlfn.ORG.LIBREOFFICE.REGEX(Z273&amp;"."&amp;_xlfn.ORG.LIBREOFFICE.REGEX(_xlfn.ORG.LIBREOFFICE.REGEX(_xlfn.ORG.LIBREOFFICE.REGEX(Y273," III","")," II","")," Jr","")," ","","g")),"-","","g")</f>
        <v>isaac.williams</v>
      </c>
      <c r="Y273" s="0" t="s">
        <v>1925</v>
      </c>
      <c r="Z273" s="0" t="s">
        <v>1926</v>
      </c>
      <c r="AA273" s="0" t="s">
        <v>57</v>
      </c>
      <c r="AB273" s="0" t="s">
        <v>1927</v>
      </c>
      <c r="AC273" s="0" t="s">
        <v>60</v>
      </c>
      <c r="AD273" s="0" t="s">
        <v>33</v>
      </c>
      <c r="AE273" s="0" t="s">
        <v>1928</v>
      </c>
    </row>
    <row r="274" customFormat="false" ht="12.8" hidden="false" customHeight="false" outlineLevel="0" collapsed="false">
      <c r="X274" s="0" t="str">
        <f aca="false">_xlfn.ORG.LIBREOFFICE.REGEX(LOWER(_xlfn.ORG.LIBREOFFICE.REGEX(Z274&amp;"."&amp;_xlfn.ORG.LIBREOFFICE.REGEX(_xlfn.ORG.LIBREOFFICE.REGEX(_xlfn.ORG.LIBREOFFICE.REGEX(Y274," III","")," II","")," Jr","")," ","","g")),"-","","g")</f>
        <v>pilar.williams</v>
      </c>
      <c r="Y274" s="0" t="s">
        <v>1925</v>
      </c>
      <c r="Z274" s="0" t="s">
        <v>1421</v>
      </c>
      <c r="AA274" s="0" t="s">
        <v>529</v>
      </c>
      <c r="AB274" s="0" t="s">
        <v>198</v>
      </c>
      <c r="AC274" s="0" t="s">
        <v>1929</v>
      </c>
      <c r="AD274" s="0" t="s">
        <v>33</v>
      </c>
      <c r="AE274" s="0" t="s">
        <v>1930</v>
      </c>
    </row>
    <row r="275" customFormat="false" ht="12.8" hidden="false" customHeight="false" outlineLevel="0" collapsed="false">
      <c r="X275" s="0" t="str">
        <f aca="false">_xlfn.ORG.LIBREOFFICE.REGEX(LOWER(_xlfn.ORG.LIBREOFFICE.REGEX(Z275&amp;"."&amp;_xlfn.ORG.LIBREOFFICE.REGEX(_xlfn.ORG.LIBREOFFICE.REGEX(_xlfn.ORG.LIBREOFFICE.REGEX(Y275," III","")," II","")," Jr","")," ","","g")),"-","","g")</f>
        <v>gil.yanger</v>
      </c>
      <c r="Y275" s="0" t="s">
        <v>1931</v>
      </c>
      <c r="Z275" s="0" t="s">
        <v>1932</v>
      </c>
      <c r="AA275" s="0" t="s">
        <v>45</v>
      </c>
      <c r="AB275" s="0" t="s">
        <v>186</v>
      </c>
      <c r="AC275" s="0" t="s">
        <v>1933</v>
      </c>
      <c r="AD275" s="0" t="s">
        <v>33</v>
      </c>
      <c r="AE275" s="0" t="s">
        <v>1934</v>
      </c>
    </row>
    <row r="276" customFormat="false" ht="12.8" hidden="false" customHeight="false" outlineLevel="0" collapsed="false">
      <c r="X276" s="0" t="str">
        <f aca="false">_xlfn.ORG.LIBREOFFICE.REGEX(LOWER(_xlfn.ORG.LIBREOFFICE.REGEX(Z276&amp;"."&amp;_xlfn.ORG.LIBREOFFICE.REGEX(_xlfn.ORG.LIBREOFFICE.REGEX(_xlfn.ORG.LIBREOFFICE.REGEX(Y276," III","")," II","")," Jr","")," ","","g")),"-","","g")</f>
        <v>darlygn.zapanta</v>
      </c>
      <c r="Y276" s="0" t="s">
        <v>1935</v>
      </c>
      <c r="Z276" s="0" t="s">
        <v>1936</v>
      </c>
      <c r="AA276" s="0" t="s">
        <v>1076</v>
      </c>
      <c r="AB276" s="0" t="s">
        <v>577</v>
      </c>
      <c r="AC276" s="0" t="s">
        <v>1863</v>
      </c>
      <c r="AD276" s="0" t="s">
        <v>33</v>
      </c>
      <c r="AE276" s="0" t="s">
        <v>1937</v>
      </c>
    </row>
  </sheetData>
  <conditionalFormatting sqref="A2:S53 S222:S256 A54:E200 G54:S54 A222:R256 F55:S199 F200:R200 S200:S202 A201:R202 A203:S221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30-Mar-25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1151</TotalTime>
  <Application>LibreOffice/24.8.6.2$Linux_X86_64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/>
  <dcterms:modified xsi:type="dcterms:W3CDTF">2025-05-01T01:01:43Z</dcterms:modified>
  <cp:revision>133</cp:revision>
  <dc:subject/>
  <dc:title/>
</cp:coreProperties>
</file>